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hidroviasbrasil.sharepoint.com/sites/BRSPRI/Documentos Compartilhados/2024/2024-Q3/Planilha de Fundamentos/"/>
    </mc:Choice>
  </mc:AlternateContent>
  <xr:revisionPtr revIDLastSave="4" documentId="8_{8A026C11-3A88-424D-8BB7-40B2D9023134}" xr6:coauthVersionLast="47" xr6:coauthVersionMax="47" xr10:uidLastSave="{CF2F0D68-E1EA-4FF3-84C7-A37CFDEA645E}"/>
  <bookViews>
    <workbookView xWindow="-120" yWindow="-120" windowWidth="20730" windowHeight="11040" xr2:uid="{00000000-000D-0000-FFFF-FFFF00000000}"/>
  </bookViews>
  <sheets>
    <sheet name="EBITDA" sheetId="1" r:id="rId1"/>
    <sheet name="Volume" sheetId="2" r:id="rId2"/>
    <sheet name="Financial Statements &gt;&gt;" sheetId="7" r:id="rId3"/>
    <sheet name="BS - Balanço" sheetId="4" r:id="rId4"/>
    <sheet name="P&amp;L - DRE" sheetId="5" r:id="rId5"/>
    <sheet name="DFC" sheetId="8" r:id="rId6"/>
    <sheet name="Control" sheetId="3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</externalReferences>
  <definedNames>
    <definedName name="_" localSheetId="5" hidden="1">#REF!</definedName>
    <definedName name="_" hidden="1">#REF!</definedName>
    <definedName name="________ep1" localSheetId="5" hidden="1">{#N/A,#N/A,FALSE,"CONTROLE"}</definedName>
    <definedName name="________ep1" localSheetId="4" hidden="1">{#N/A,#N/A,FALSE,"CONTROLE"}</definedName>
    <definedName name="________ep1" hidden="1">{#N/A,#N/A,FALSE,"CONTROLE"}</definedName>
    <definedName name="_____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b1" localSheetId="5" hidden="1">{#N/A,#N/A,FALSE,"ENERGIA";#N/A,#N/A,FALSE,"PERDIDAS";#N/A,#N/A,FALSE,"CLIENTES";#N/A,#N/A,FALSE,"ESTADO";#N/A,#N/A,FALSE,"TECNICA"}</definedName>
    <definedName name="_______bb1" localSheetId="4" hidden="1">{#N/A,#N/A,FALSE,"ENERGIA";#N/A,#N/A,FALSE,"PERDIDAS";#N/A,#N/A,FALSE,"CLIENTES";#N/A,#N/A,FALSE,"ESTADO";#N/A,#N/A,FALSE,"TECNICA"}</definedName>
    <definedName name="_______bb1" hidden="1">{#N/A,#N/A,FALSE,"ENERGIA";#N/A,#N/A,FALSE,"PERDIDAS";#N/A,#N/A,FALSE,"CLIENTES";#N/A,#N/A,FALSE,"ESTADO";#N/A,#N/A,FALSE,"TECNICA"}</definedName>
    <definedName name="_____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e1" localSheetId="5" hidden="1">{#N/A,#N/A,FALSE,"ENERGIA";#N/A,#N/A,FALSE,"PERDIDAS";#N/A,#N/A,FALSE,"CLIENTES";#N/A,#N/A,FALSE,"ESTADO";#N/A,#N/A,FALSE,"TECNICA"}</definedName>
    <definedName name="_______e1" localSheetId="4" hidden="1">{#N/A,#N/A,FALSE,"ENERGIA";#N/A,#N/A,FALSE,"PERDIDAS";#N/A,#N/A,FALSE,"CLIENTES";#N/A,#N/A,FALSE,"ESTADO";#N/A,#N/A,FALSE,"TECNICA"}</definedName>
    <definedName name="_______e1" hidden="1">{#N/A,#N/A,FALSE,"ENERGIA";#N/A,#N/A,FALSE,"PERDIDAS";#N/A,#N/A,FALSE,"CLIENTES";#N/A,#N/A,FALSE,"ESTADO";#N/A,#N/A,FALSE,"TECNICA"}</definedName>
    <definedName name="_______ep1" localSheetId="5" hidden="1">{#N/A,#N/A,FALSE,"CONTROLE"}</definedName>
    <definedName name="_______ep1" localSheetId="4" hidden="1">{#N/A,#N/A,FALSE,"CONTROLE"}</definedName>
    <definedName name="_______ep1" hidden="1">{#N/A,#N/A,FALSE,"CONTROLE"}</definedName>
    <definedName name="_______FT08" hidden="1">"3OYHDJRF05V1IN1D1R6C32J5E"</definedName>
    <definedName name="_______TF2" hidden="1">#REF!,#REF!</definedName>
    <definedName name="_______TF2222" hidden="1">#REF!</definedName>
    <definedName name="_______xx1" hidden="1">#REF!,#REF!</definedName>
    <definedName name="_______yh7" localSheetId="5" hidden="1">{#N/A,#N/A,FALSE,"CONTROLE";#N/A,#N/A,FALSE,"CONTROLE"}</definedName>
    <definedName name="_______yh7" localSheetId="4" hidden="1">{#N/A,#N/A,FALSE,"CONTROLE";#N/A,#N/A,FALSE,"CONTROLE"}</definedName>
    <definedName name="_______yh7" hidden="1">{#N/A,#N/A,FALSE,"CONTROLE";#N/A,#N/A,FALSE,"CONTROLE"}</definedName>
    <definedName name="____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b1" localSheetId="5" hidden="1">{#N/A,#N/A,FALSE,"ENERGIA";#N/A,#N/A,FALSE,"PERDIDAS";#N/A,#N/A,FALSE,"CLIENTES";#N/A,#N/A,FALSE,"ESTADO";#N/A,#N/A,FALSE,"TECNICA"}</definedName>
    <definedName name="______bb1" localSheetId="4" hidden="1">{#N/A,#N/A,FALSE,"ENERGIA";#N/A,#N/A,FALSE,"PERDIDAS";#N/A,#N/A,FALSE,"CLIENTES";#N/A,#N/A,FALSE,"ESTADO";#N/A,#N/A,FALSE,"TECNICA"}</definedName>
    <definedName name="______bb1" hidden="1">{#N/A,#N/A,FALSE,"ENERGIA";#N/A,#N/A,FALSE,"PERDIDAS";#N/A,#N/A,FALSE,"CLIENTES";#N/A,#N/A,FALSE,"ESTADO";#N/A,#N/A,FALSE,"TECNICA"}</definedName>
    <definedName name="____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e1" localSheetId="5" hidden="1">{#N/A,#N/A,FALSE,"ENERGIA";#N/A,#N/A,FALSE,"PERDIDAS";#N/A,#N/A,FALSE,"CLIENTES";#N/A,#N/A,FALSE,"ESTADO";#N/A,#N/A,FALSE,"TECNICA"}</definedName>
    <definedName name="______e1" localSheetId="4" hidden="1">{#N/A,#N/A,FALSE,"ENERGIA";#N/A,#N/A,FALSE,"PERDIDAS";#N/A,#N/A,FALSE,"CLIENTES";#N/A,#N/A,FALSE,"ESTADO";#N/A,#N/A,FALSE,"TECNICA"}</definedName>
    <definedName name="______e1" hidden="1">{#N/A,#N/A,FALSE,"ENERGIA";#N/A,#N/A,FALSE,"PERDIDAS";#N/A,#N/A,FALSE,"CLIENTES";#N/A,#N/A,FALSE,"ESTADO";#N/A,#N/A,FALSE,"TECNICA"}</definedName>
    <definedName name="______ep1" localSheetId="5" hidden="1">{#N/A,#N/A,FALSE,"CONTROLE"}</definedName>
    <definedName name="______ep1" localSheetId="4" hidden="1">{#N/A,#N/A,FALSE,"CONTROLE"}</definedName>
    <definedName name="______ep1" hidden="1">{#N/A,#N/A,FALSE,"CONTROLE"}</definedName>
    <definedName name="______FT08" hidden="1">"3OYHDJRF05V1IN1D1R6C32J5E"</definedName>
    <definedName name="______TF2" hidden="1">#REF!,#REF!</definedName>
    <definedName name="______TF2222" hidden="1">#REF!</definedName>
    <definedName name="______xx1" hidden="1">#REF!,#REF!</definedName>
    <definedName name="______yh7" localSheetId="5" hidden="1">{#N/A,#N/A,FALSE,"CONTROLE";#N/A,#N/A,FALSE,"CONTROLE"}</definedName>
    <definedName name="______yh7" localSheetId="4" hidden="1">{#N/A,#N/A,FALSE,"CONTROLE";#N/A,#N/A,FALSE,"CONTROLE"}</definedName>
    <definedName name="______yh7" hidden="1">{#N/A,#N/A,FALSE,"CONTROLE";#N/A,#N/A,FALSE,"CONTROLE"}</definedName>
    <definedName name="___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bb1" localSheetId="5" hidden="1">{#N/A,#N/A,FALSE,"ENERGIA";#N/A,#N/A,FALSE,"PERDIDAS";#N/A,#N/A,FALSE,"CLIENTES";#N/A,#N/A,FALSE,"ESTADO";#N/A,#N/A,FALSE,"TECNICA"}</definedName>
    <definedName name="_____bb1" localSheetId="4" hidden="1">{#N/A,#N/A,FALSE,"ENERGIA";#N/A,#N/A,FALSE,"PERDIDAS";#N/A,#N/A,FALSE,"CLIENTES";#N/A,#N/A,FALSE,"ESTADO";#N/A,#N/A,FALSE,"TECNICA"}</definedName>
    <definedName name="_____bb1" hidden="1">{#N/A,#N/A,FALSE,"ENERGIA";#N/A,#N/A,FALSE,"PERDIDAS";#N/A,#N/A,FALSE,"CLIENTES";#N/A,#N/A,FALSE,"ESTADO";#N/A,#N/A,FALSE,"TECNICA"}</definedName>
    <definedName name="___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CEN30" localSheetId="5" hidden="1">{#N/A,#N/A,FALSE,"SIM95"}</definedName>
    <definedName name="_____CEN30" localSheetId="4" hidden="1">{#N/A,#N/A,FALSE,"SIM95"}</definedName>
    <definedName name="_____CEN30" hidden="1">{#N/A,#N/A,FALSE,"SIM95"}</definedName>
    <definedName name="_____CEN300" localSheetId="5" hidden="1">{#N/A,#N/A,FALSE,"SIM95"}</definedName>
    <definedName name="_____CEN300" localSheetId="4" hidden="1">{#N/A,#N/A,FALSE,"SIM95"}</definedName>
    <definedName name="_____CEN300" hidden="1">{#N/A,#N/A,FALSE,"SIM95"}</definedName>
    <definedName name="_____cen301" localSheetId="5" hidden="1">{#N/A,#N/A,FALSE,"SIM95"}</definedName>
    <definedName name="_____cen301" localSheetId="4" hidden="1">{#N/A,#N/A,FALSE,"SIM95"}</definedName>
    <definedName name="_____cen301" hidden="1">{#N/A,#N/A,FALSE,"SIM95"}</definedName>
    <definedName name="_____cen31" localSheetId="5" hidden="1">{#N/A,#N/A,FALSE,"SIM95"}</definedName>
    <definedName name="_____cen31" localSheetId="4" hidden="1">{#N/A,#N/A,FALSE,"SIM95"}</definedName>
    <definedName name="_____cen31" hidden="1">{#N/A,#N/A,FALSE,"SIM95"}</definedName>
    <definedName name="___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___e1" localSheetId="5" hidden="1">{#N/A,#N/A,FALSE,"ENERGIA";#N/A,#N/A,FALSE,"PERDIDAS";#N/A,#N/A,FALSE,"CLIENTES";#N/A,#N/A,FALSE,"ESTADO";#N/A,#N/A,FALSE,"TECNICA"}</definedName>
    <definedName name="_____e1" localSheetId="4" hidden="1">{#N/A,#N/A,FALSE,"ENERGIA";#N/A,#N/A,FALSE,"PERDIDAS";#N/A,#N/A,FALSE,"CLIENTES";#N/A,#N/A,FALSE,"ESTADO";#N/A,#N/A,FALSE,"TECNICA"}</definedName>
    <definedName name="_____e1" hidden="1">{#N/A,#N/A,FALSE,"ENERGIA";#N/A,#N/A,FALSE,"PERDIDAS";#N/A,#N/A,FALSE,"CLIENTES";#N/A,#N/A,FALSE,"ESTADO";#N/A,#N/A,FALSE,"TECNICA"}</definedName>
    <definedName name="_____ep1" localSheetId="5" hidden="1">{#N/A,#N/A,FALSE,"CONTROLE"}</definedName>
    <definedName name="_____ep1" localSheetId="4" hidden="1">{#N/A,#N/A,FALSE,"CONTROLE"}</definedName>
    <definedName name="_____ep1" hidden="1">{#N/A,#N/A,FALSE,"CONTROLE"}</definedName>
    <definedName name="_____fpp07" localSheetId="5" hidden="1">{"TotalGeralDespesasPorArea",#N/A,FALSE,"VinculosAccessEfetivo"}</definedName>
    <definedName name="_____fpp07" localSheetId="4" hidden="1">{"TotalGeralDespesasPorArea",#N/A,FALSE,"VinculosAccessEfetivo"}</definedName>
    <definedName name="_____fpp07" hidden="1">{"TotalGeralDespesasPorArea",#N/A,FALSE,"VinculosAccessEfetivo"}</definedName>
    <definedName name="_____FT08" hidden="1">"3OYHDJRF05V1IN1D1R6C32J5E"</definedName>
    <definedName name="_____o022" localSheetId="5" hidden="1">{#N/A,#N/A,FALSE,"CONTROLE";#N/A,#N/A,FALSE,"CONTROLE"}</definedName>
    <definedName name="_____o022" localSheetId="4" hidden="1">{#N/A,#N/A,FALSE,"CONTROLE";#N/A,#N/A,FALSE,"CONTROLE"}</definedName>
    <definedName name="_____o022" hidden="1">{#N/A,#N/A,FALSE,"CONTROLE";#N/A,#N/A,FALSE,"CONTROLE"}</definedName>
    <definedName name="_____o023" localSheetId="5" hidden="1">{#N/A,#N/A,FALSE,"CONTROLE"}</definedName>
    <definedName name="_____o023" localSheetId="4" hidden="1">{#N/A,#N/A,FALSE,"CONTROLE"}</definedName>
    <definedName name="_____o023" hidden="1">{#N/A,#N/A,FALSE,"CONTROLE"}</definedName>
    <definedName name="_____o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0" localSheetId="5" hidden="1">{"TotalGeralDespesasPorArea",#N/A,FALSE,"VinculosAccessEfetivo"}</definedName>
    <definedName name="_____o10" localSheetId="4" hidden="1">{"TotalGeralDespesasPorArea",#N/A,FALSE,"VinculosAccessEfetivo"}</definedName>
    <definedName name="_____o10" hidden="1">{"TotalGeralDespesasPorArea",#N/A,FALSE,"VinculosAccessEfetivo"}</definedName>
    <definedName name="_____o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3" localSheetId="5" hidden="1">{"TotalGeralDespesasPorArea",#N/A,FALSE,"VinculosAccessEfetivo"}</definedName>
    <definedName name="_____o13" localSheetId="4" hidden="1">{"TotalGeralDespesasPorArea",#N/A,FALSE,"VinculosAccessEfetivo"}</definedName>
    <definedName name="_____o13" hidden="1">{"TotalGeralDespesasPorArea",#N/A,FALSE,"VinculosAccessEfetivo"}</definedName>
    <definedName name="_____o14" localSheetId="5" hidden="1">{#N/A,#N/A,FALSE,"CONTROLE"}</definedName>
    <definedName name="_____o14" localSheetId="4" hidden="1">{#N/A,#N/A,FALSE,"CONTROLE"}</definedName>
    <definedName name="_____o14" hidden="1">{#N/A,#N/A,FALSE,"CONTROLE"}</definedName>
    <definedName name="_____o15" localSheetId="5" hidden="1">{#N/A,#N/A,FALSE,"CONTROLE"}</definedName>
    <definedName name="_____o15" localSheetId="4" hidden="1">{#N/A,#N/A,FALSE,"CONTROLE"}</definedName>
    <definedName name="_____o15" hidden="1">{#N/A,#N/A,FALSE,"CONTROLE"}</definedName>
    <definedName name="_____o16" localSheetId="5" hidden="1">{"TotalGeralDespesasPorArea",#N/A,FALSE,"VinculosAccessEfetivo"}</definedName>
    <definedName name="_____o16" localSheetId="4" hidden="1">{"TotalGeralDespesasPorArea",#N/A,FALSE,"VinculosAccessEfetivo"}</definedName>
    <definedName name="_____o16" hidden="1">{"TotalGeralDespesasPorArea",#N/A,FALSE,"VinculosAccessEfetivo"}</definedName>
    <definedName name="_____o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9" localSheetId="5" hidden="1">{#N/A,#N/A,FALSE,"CONTROLE"}</definedName>
    <definedName name="_____o19" localSheetId="4" hidden="1">{#N/A,#N/A,FALSE,"CONTROLE"}</definedName>
    <definedName name="_____o19" hidden="1">{#N/A,#N/A,FALSE,"CONTROLE"}</definedName>
    <definedName name="_____o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1" localSheetId="5" hidden="1">{"TotalGeralDespesasPorArea",#N/A,FALSE,"VinculosAccessEfetivo"}</definedName>
    <definedName name="_____o21" localSheetId="4" hidden="1">{"TotalGeralDespesasPorArea",#N/A,FALSE,"VinculosAccessEfetivo"}</definedName>
    <definedName name="_____o21" hidden="1">{"TotalGeralDespesasPorArea",#N/A,FALSE,"VinculosAccessEfetivo"}</definedName>
    <definedName name="_____o2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5" localSheetId="5" hidden="1">{"TotalGeralDespesasPorArea",#N/A,FALSE,"VinculosAccessEfetivo"}</definedName>
    <definedName name="_____o25" localSheetId="4" hidden="1">{"TotalGeralDespesasPorArea",#N/A,FALSE,"VinculosAccessEfetivo"}</definedName>
    <definedName name="_____o25" hidden="1">{"TotalGeralDespesasPorArea",#N/A,FALSE,"VinculosAccessEfetivo"}</definedName>
    <definedName name="_____o26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6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6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8" localSheetId="5" hidden="1">{"TotalGeralDespesasPorArea",#N/A,FALSE,"VinculosAccessEfetivo"}</definedName>
    <definedName name="_____o28" localSheetId="4" hidden="1">{"TotalGeralDespesasPorArea",#N/A,FALSE,"VinculosAccessEfetivo"}</definedName>
    <definedName name="_____o28" hidden="1">{"TotalGeralDespesasPorArea",#N/A,FALSE,"VinculosAccessEfetivo"}</definedName>
    <definedName name="_____o29" localSheetId="5" hidden="1">{#N/A,#N/A,FALSE,"CONTROLE"}</definedName>
    <definedName name="_____o29" localSheetId="4" hidden="1">{#N/A,#N/A,FALSE,"CONTROLE"}</definedName>
    <definedName name="_____o29" hidden="1">{#N/A,#N/A,FALSE,"CONTROLE"}</definedName>
    <definedName name="_____o3" localSheetId="5" hidden="1">{"TotalGeralDespesasPorArea",#N/A,FALSE,"VinculosAccessEfetivo"}</definedName>
    <definedName name="_____o3" localSheetId="4" hidden="1">{"TotalGeralDespesasPorArea",#N/A,FALSE,"VinculosAccessEfetivo"}</definedName>
    <definedName name="_____o3" hidden="1">{"TotalGeralDespesasPorArea",#N/A,FALSE,"VinculosAccessEfetivo"}</definedName>
    <definedName name="_____o30" localSheetId="5" hidden="1">{#N/A,#N/A,FALSE,"CONTROLE"}</definedName>
    <definedName name="_____o30" localSheetId="4" hidden="1">{#N/A,#N/A,FALSE,"CONTROLE"}</definedName>
    <definedName name="_____o30" hidden="1">{#N/A,#N/A,FALSE,"CONTROLE"}</definedName>
    <definedName name="_____o3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3" localSheetId="5" hidden="1">{#N/A,#N/A,FALSE,"CONTROLE"}</definedName>
    <definedName name="_____o33" localSheetId="4" hidden="1">{#N/A,#N/A,FALSE,"CONTROLE"}</definedName>
    <definedName name="_____o33" hidden="1">{#N/A,#N/A,FALSE,"CONTROLE"}</definedName>
    <definedName name="_____o3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5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5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6" localSheetId="5" hidden="1">{"TotalGeralDespesasPorArea",#N/A,FALSE,"VinculosAccessEfetivo"}</definedName>
    <definedName name="_____o36" localSheetId="4" hidden="1">{"TotalGeralDespesasPorArea",#N/A,FALSE,"VinculosAccessEfetivo"}</definedName>
    <definedName name="_____o36" hidden="1">{"TotalGeralDespesasPorArea",#N/A,FALSE,"VinculosAccessEfetivo"}</definedName>
    <definedName name="_____o37" localSheetId="5" hidden="1">{#N/A,#N/A,FALSE,"CONTROLE";#N/A,#N/A,FALSE,"CONTROLE"}</definedName>
    <definedName name="_____o37" localSheetId="4" hidden="1">{#N/A,#N/A,FALSE,"CONTROLE";#N/A,#N/A,FALSE,"CONTROLE"}</definedName>
    <definedName name="_____o37" hidden="1">{#N/A,#N/A,FALSE,"CONTROLE";#N/A,#N/A,FALSE,"CONTROLE"}</definedName>
    <definedName name="_____o38" localSheetId="5" hidden="1">{#N/A,#N/A,FALSE,"CONTROLE"}</definedName>
    <definedName name="_____o38" localSheetId="4" hidden="1">{#N/A,#N/A,FALSE,"CONTROLE"}</definedName>
    <definedName name="_____o38" hidden="1">{#N/A,#N/A,FALSE,"CONTROLE"}</definedName>
    <definedName name="_____o39" localSheetId="5" hidden="1">{"TotalGeralDespesasPorArea",#N/A,FALSE,"VinculosAccessEfetivo"}</definedName>
    <definedName name="_____o39" localSheetId="4" hidden="1">{"TotalGeralDespesasPorArea",#N/A,FALSE,"VinculosAccessEfetivo"}</definedName>
    <definedName name="_____o39" hidden="1">{"TotalGeralDespesasPorArea",#N/A,FALSE,"VinculosAccessEfetivo"}</definedName>
    <definedName name="_____o4" localSheetId="5" hidden="1">{"TotalGeralDespesasPorArea",#N/A,FALSE,"VinculosAccessEfetivo"}</definedName>
    <definedName name="_____o4" localSheetId="4" hidden="1">{"TotalGeralDespesasPorArea",#N/A,FALSE,"VinculosAccessEfetivo"}</definedName>
    <definedName name="_____o4" hidden="1">{"TotalGeralDespesasPorArea",#N/A,FALSE,"VinculosAccessEfetivo"}</definedName>
    <definedName name="_____o45" localSheetId="5" hidden="1">{"TotalGeralDespesasPorArea",#N/A,FALSE,"VinculosAccessEfetivo"}</definedName>
    <definedName name="_____o45" localSheetId="4" hidden="1">{"TotalGeralDespesasPorArea",#N/A,FALSE,"VinculosAccessEfetivo"}</definedName>
    <definedName name="_____o45" hidden="1">{"TotalGeralDespesasPorArea",#N/A,FALSE,"VinculosAccessEfetivo"}</definedName>
    <definedName name="_____o5" localSheetId="5" hidden="1">{"TotalGeralDespesasPorArea",#N/A,FALSE,"VinculosAccessEfetivo"}</definedName>
    <definedName name="_____o5" localSheetId="4" hidden="1">{"TotalGeralDespesasPorArea",#N/A,FALSE,"VinculosAccessEfetivo"}</definedName>
    <definedName name="_____o5" hidden="1">{"TotalGeralDespesasPorArea",#N/A,FALSE,"VinculosAccessEfetivo"}</definedName>
    <definedName name="_____o6" localSheetId="5" hidden="1">{"TotalGeralDespesasPorArea",#N/A,FALSE,"VinculosAccessEfetivo"}</definedName>
    <definedName name="_____o6" localSheetId="4" hidden="1">{"TotalGeralDespesasPorArea",#N/A,FALSE,"VinculosAccessEfetivo"}</definedName>
    <definedName name="_____o6" hidden="1">{"TotalGeralDespesasPorArea",#N/A,FALSE,"VinculosAccessEfetivo"}</definedName>
    <definedName name="_____o60" localSheetId="5" hidden="1">{"TotalGeralDespesasPorArea",#N/A,FALSE,"VinculosAccessEfetivo"}</definedName>
    <definedName name="_____o60" localSheetId="4" hidden="1">{"TotalGeralDespesasPorArea",#N/A,FALSE,"VinculosAccessEfetivo"}</definedName>
    <definedName name="_____o60" hidden="1">{"TotalGeralDespesasPorArea",#N/A,FALSE,"VinculosAccessEfetivo"}</definedName>
    <definedName name="_____o7" localSheetId="5" hidden="1">{"TotalGeralDespesasPorArea",#N/A,FALSE,"VinculosAccessEfetivo"}</definedName>
    <definedName name="_____o7" localSheetId="4" hidden="1">{"TotalGeralDespesasPorArea",#N/A,FALSE,"VinculosAccessEfetivo"}</definedName>
    <definedName name="_____o7" hidden="1">{"TotalGeralDespesasPorArea",#N/A,FALSE,"VinculosAccessEfetivo"}</definedName>
    <definedName name="_____o8" localSheetId="5" hidden="1">{"TotalGeralDespesasPorArea",#N/A,FALSE,"VinculosAccessEfetivo"}</definedName>
    <definedName name="_____o8" localSheetId="4" hidden="1">{"TotalGeralDespesasPorArea",#N/A,FALSE,"VinculosAccessEfetivo"}</definedName>
    <definedName name="_____o8" hidden="1">{"TotalGeralDespesasPorArea",#N/A,FALSE,"VinculosAccessEfetivo"}</definedName>
    <definedName name="_____o840" localSheetId="5" hidden="1">{"TotalGeralDespesasPorArea",#N/A,FALSE,"VinculosAccessEfetivo"}</definedName>
    <definedName name="_____o840" localSheetId="4" hidden="1">{"TotalGeralDespesasPorArea",#N/A,FALSE,"VinculosAccessEfetivo"}</definedName>
    <definedName name="_____o840" hidden="1">{"TotalGeralDespesasPorArea",#N/A,FALSE,"VinculosAccessEfetivo"}</definedName>
    <definedName name="_____o841" localSheetId="5" hidden="1">{"TotalGeralDespesasPorArea",#N/A,FALSE,"VinculosAccessEfetivo"}</definedName>
    <definedName name="_____o841" localSheetId="4" hidden="1">{"TotalGeralDespesasPorArea",#N/A,FALSE,"VinculosAccessEfetivo"}</definedName>
    <definedName name="_____o841" hidden="1">{"TotalGeralDespesasPorArea",#N/A,FALSE,"VinculosAccessEfetivo"}</definedName>
    <definedName name="_____o847" localSheetId="5" hidden="1">{"TotalGeralDespesasPorArea",#N/A,FALSE,"VinculosAccessEfetivo"}</definedName>
    <definedName name="_____o847" localSheetId="4" hidden="1">{"TotalGeralDespesasPorArea",#N/A,FALSE,"VinculosAccessEfetivo"}</definedName>
    <definedName name="_____o847" hidden="1">{"TotalGeralDespesasPorArea",#N/A,FALSE,"VinculosAccessEfetivo"}</definedName>
    <definedName name="_____o9" localSheetId="5" hidden="1">{"TotalGeralDespesasPorArea",#N/A,FALSE,"VinculosAccessEfetivo"}</definedName>
    <definedName name="_____o9" localSheetId="4" hidden="1">{"TotalGeralDespesasPorArea",#N/A,FALSE,"VinculosAccessEfetivo"}</definedName>
    <definedName name="_____o9" hidden="1">{"TotalGeralDespesasPorArea",#N/A,FALSE,"VinculosAccessEfetivo"}</definedName>
    <definedName name="_____p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0" localSheetId="5" hidden="1">{"TotalGeralDespesasPorArea",#N/A,FALSE,"VinculosAccessEfetivo"}</definedName>
    <definedName name="_____p10" localSheetId="4" hidden="1">{"TotalGeralDespesasPorArea",#N/A,FALSE,"VinculosAccessEfetivo"}</definedName>
    <definedName name="_____p10" hidden="1">{"TotalGeralDespesasPorArea",#N/A,FALSE,"VinculosAccessEfetivo"}</definedName>
    <definedName name="_____p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3" localSheetId="5" hidden="1">{"TotalGeralDespesasPorArea",#N/A,FALSE,"VinculosAccessEfetivo"}</definedName>
    <definedName name="_____p13" localSheetId="4" hidden="1">{"TotalGeralDespesasPorArea",#N/A,FALSE,"VinculosAccessEfetivo"}</definedName>
    <definedName name="_____p13" hidden="1">{"TotalGeralDespesasPorArea",#N/A,FALSE,"VinculosAccessEfetivo"}</definedName>
    <definedName name="_____p14" localSheetId="5" hidden="1">{#N/A,#N/A,FALSE,"CONTROLE"}</definedName>
    <definedName name="_____p14" localSheetId="4" hidden="1">{#N/A,#N/A,FALSE,"CONTROLE"}</definedName>
    <definedName name="_____p14" hidden="1">{#N/A,#N/A,FALSE,"CONTROLE"}</definedName>
    <definedName name="_____p15" localSheetId="5" hidden="1">{#N/A,#N/A,FALSE,"CONTROLE"}</definedName>
    <definedName name="_____p15" localSheetId="4" hidden="1">{#N/A,#N/A,FALSE,"CONTROLE"}</definedName>
    <definedName name="_____p15" hidden="1">{#N/A,#N/A,FALSE,"CONTROLE"}</definedName>
    <definedName name="_____p16" localSheetId="5" hidden="1">{"TotalGeralDespesasPorArea",#N/A,FALSE,"VinculosAccessEfetivo"}</definedName>
    <definedName name="_____p16" localSheetId="4" hidden="1">{"TotalGeralDespesasPorArea",#N/A,FALSE,"VinculosAccessEfetivo"}</definedName>
    <definedName name="_____p16" hidden="1">{"TotalGeralDespesasPorArea",#N/A,FALSE,"VinculosAccessEfetivo"}</definedName>
    <definedName name="_____p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9" localSheetId="5" hidden="1">{#N/A,#N/A,FALSE,"CONTROLE"}</definedName>
    <definedName name="_____p19" localSheetId="4" hidden="1">{#N/A,#N/A,FALSE,"CONTROLE"}</definedName>
    <definedName name="_____p19" hidden="1">{#N/A,#N/A,FALSE,"CONTROLE"}</definedName>
    <definedName name="_____p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1" localSheetId="5" hidden="1">{"TotalGeralDespesasPorArea",#N/A,FALSE,"VinculosAccessEfetivo"}</definedName>
    <definedName name="_____p21" localSheetId="4" hidden="1">{"TotalGeralDespesasPorArea",#N/A,FALSE,"VinculosAccessEfetivo"}</definedName>
    <definedName name="_____p21" hidden="1">{"TotalGeralDespesasPorArea",#N/A,FALSE,"VinculosAccessEfetivo"}</definedName>
    <definedName name="_____p22" localSheetId="5" hidden="1">{#N/A,#N/A,FALSE,"CONTROLE";#N/A,#N/A,FALSE,"CONTROLE"}</definedName>
    <definedName name="_____p22" localSheetId="4" hidden="1">{#N/A,#N/A,FALSE,"CONTROLE";#N/A,#N/A,FALSE,"CONTROLE"}</definedName>
    <definedName name="_____p22" hidden="1">{#N/A,#N/A,FALSE,"CONTROLE";#N/A,#N/A,FALSE,"CONTROLE"}</definedName>
    <definedName name="_____p23" localSheetId="5" hidden="1">{#N/A,#N/A,FALSE,"CONTROLE"}</definedName>
    <definedName name="_____p23" localSheetId="4" hidden="1">{#N/A,#N/A,FALSE,"CONTROLE"}</definedName>
    <definedName name="_____p23" hidden="1">{#N/A,#N/A,FALSE,"CONTROLE"}</definedName>
    <definedName name="_____p3" localSheetId="5" hidden="1">{"TotalGeralDespesasPorArea",#N/A,FALSE,"VinculosAccessEfetivo"}</definedName>
    <definedName name="_____p3" localSheetId="4" hidden="1">{"TotalGeralDespesasPorArea",#N/A,FALSE,"VinculosAccessEfetivo"}</definedName>
    <definedName name="_____p3" hidden="1">{"TotalGeralDespesasPorArea",#N/A,FALSE,"VinculosAccessEfetivo"}</definedName>
    <definedName name="_____p4" localSheetId="5" hidden="1">{"TotalGeralDespesasPorArea",#N/A,FALSE,"VinculosAccessEfetivo"}</definedName>
    <definedName name="_____p4" localSheetId="4" hidden="1">{"TotalGeralDespesasPorArea",#N/A,FALSE,"VinculosAccessEfetivo"}</definedName>
    <definedName name="_____p4" hidden="1">{"TotalGeralDespesasPorArea",#N/A,FALSE,"VinculosAccessEfetivo"}</definedName>
    <definedName name="_____p5" localSheetId="5" hidden="1">{"TotalGeralDespesasPorArea",#N/A,FALSE,"VinculosAccessEfetivo"}</definedName>
    <definedName name="_____p5" localSheetId="4" hidden="1">{"TotalGeralDespesasPorArea",#N/A,FALSE,"VinculosAccessEfetivo"}</definedName>
    <definedName name="_____p5" hidden="1">{"TotalGeralDespesasPorArea",#N/A,FALSE,"VinculosAccessEfetivo"}</definedName>
    <definedName name="_____p6" localSheetId="5" hidden="1">{"TotalGeralDespesasPorArea",#N/A,FALSE,"VinculosAccessEfetivo"}</definedName>
    <definedName name="_____p6" localSheetId="4" hidden="1">{"TotalGeralDespesasPorArea",#N/A,FALSE,"VinculosAccessEfetivo"}</definedName>
    <definedName name="_____p6" hidden="1">{"TotalGeralDespesasPorArea",#N/A,FALSE,"VinculosAccessEfetivo"}</definedName>
    <definedName name="_____p7" localSheetId="5" hidden="1">{"TotalGeralDespesasPorArea",#N/A,FALSE,"VinculosAccessEfetivo"}</definedName>
    <definedName name="_____p7" localSheetId="4" hidden="1">{"TotalGeralDespesasPorArea",#N/A,FALSE,"VinculosAccessEfetivo"}</definedName>
    <definedName name="_____p7" hidden="1">{"TotalGeralDespesasPorArea",#N/A,FALSE,"VinculosAccessEfetivo"}</definedName>
    <definedName name="_____p8" localSheetId="5" hidden="1">{"TotalGeralDespesasPorArea",#N/A,FALSE,"VinculosAccessEfetivo"}</definedName>
    <definedName name="_____p8" localSheetId="4" hidden="1">{"TotalGeralDespesasPorArea",#N/A,FALSE,"VinculosAccessEfetivo"}</definedName>
    <definedName name="_____p8" hidden="1">{"TotalGeralDespesasPorArea",#N/A,FALSE,"VinculosAccessEfetivo"}</definedName>
    <definedName name="_____p9" localSheetId="5" hidden="1">{"TotalGeralDespesasPorArea",#N/A,FALSE,"VinculosAccessEfetivo"}</definedName>
    <definedName name="_____p9" localSheetId="4" hidden="1">{"TotalGeralDespesasPorArea",#N/A,FALSE,"VinculosAccessEfetivo"}</definedName>
    <definedName name="_____p9" hidden="1">{"TotalGeralDespesasPorArea",#N/A,FALSE,"VinculosAccessEfetivo"}</definedName>
    <definedName name="_____TF2" hidden="1">#REF!,#REF!</definedName>
    <definedName name="_____TF2222" hidden="1">#REF!</definedName>
    <definedName name="_____xx1" hidden="1">#REF!,#REF!</definedName>
    <definedName name="_____yh7" localSheetId="5" hidden="1">{#N/A,#N/A,FALSE,"CONTROLE";#N/A,#N/A,FALSE,"CONTROLE"}</definedName>
    <definedName name="_____yh7" localSheetId="4" hidden="1">{#N/A,#N/A,FALSE,"CONTROLE";#N/A,#N/A,FALSE,"CONTROLE"}</definedName>
    <definedName name="_____yh7" hidden="1">{#N/A,#N/A,FALSE,"CONTROLE";#N/A,#N/A,FALSE,"CONTROLE"}</definedName>
    <definedName name="_____z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0" localSheetId="5" hidden="1">{"TotalGeralDespesasPorArea",#N/A,FALSE,"VinculosAccessEfetivo"}</definedName>
    <definedName name="_____z10" localSheetId="4" hidden="1">{"TotalGeralDespesasPorArea",#N/A,FALSE,"VinculosAccessEfetivo"}</definedName>
    <definedName name="_____z10" hidden="1">{"TotalGeralDespesasPorArea",#N/A,FALSE,"VinculosAccessEfetivo"}</definedName>
    <definedName name="_____z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3" localSheetId="5" hidden="1">{"TotalGeralDespesasPorArea",#N/A,FALSE,"VinculosAccessEfetivo"}</definedName>
    <definedName name="_____z13" localSheetId="4" hidden="1">{"TotalGeralDespesasPorArea",#N/A,FALSE,"VinculosAccessEfetivo"}</definedName>
    <definedName name="_____z13" hidden="1">{"TotalGeralDespesasPorArea",#N/A,FALSE,"VinculosAccessEfetivo"}</definedName>
    <definedName name="_____z14" localSheetId="5" hidden="1">{#N/A,#N/A,FALSE,"CONTROLE"}</definedName>
    <definedName name="_____z14" localSheetId="4" hidden="1">{#N/A,#N/A,FALSE,"CONTROLE"}</definedName>
    <definedName name="_____z14" hidden="1">{#N/A,#N/A,FALSE,"CONTROLE"}</definedName>
    <definedName name="_____z15" localSheetId="5" hidden="1">{#N/A,#N/A,FALSE,"CONTROLE"}</definedName>
    <definedName name="_____z15" localSheetId="4" hidden="1">{#N/A,#N/A,FALSE,"CONTROLE"}</definedName>
    <definedName name="_____z15" hidden="1">{#N/A,#N/A,FALSE,"CONTROLE"}</definedName>
    <definedName name="_____z16" localSheetId="5" hidden="1">{"TotalGeralDespesasPorArea",#N/A,FALSE,"VinculosAccessEfetivo"}</definedName>
    <definedName name="_____z16" localSheetId="4" hidden="1">{"TotalGeralDespesasPorArea",#N/A,FALSE,"VinculosAccessEfetivo"}</definedName>
    <definedName name="_____z16" hidden="1">{"TotalGeralDespesasPorArea",#N/A,FALSE,"VinculosAccessEfetivo"}</definedName>
    <definedName name="_____z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9" localSheetId="5" hidden="1">{#N/A,#N/A,FALSE,"CONTROLE"}</definedName>
    <definedName name="_____z19" localSheetId="4" hidden="1">{#N/A,#N/A,FALSE,"CONTROLE"}</definedName>
    <definedName name="_____z19" hidden="1">{#N/A,#N/A,FALSE,"CONTROLE"}</definedName>
    <definedName name="_____z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1" localSheetId="5" hidden="1">{"TotalGeralDespesasPorArea",#N/A,FALSE,"VinculosAccessEfetivo"}</definedName>
    <definedName name="_____z21" localSheetId="4" hidden="1">{"TotalGeralDespesasPorArea",#N/A,FALSE,"VinculosAccessEfetivo"}</definedName>
    <definedName name="_____z21" hidden="1">{"TotalGeralDespesasPorArea",#N/A,FALSE,"VinculosAccessEfetivo"}</definedName>
    <definedName name="_____z22" localSheetId="5" hidden="1">{#N/A,#N/A,FALSE,"CONTROLE";#N/A,#N/A,FALSE,"CONTROLE"}</definedName>
    <definedName name="_____z22" localSheetId="4" hidden="1">{#N/A,#N/A,FALSE,"CONTROLE";#N/A,#N/A,FALSE,"CONTROLE"}</definedName>
    <definedName name="_____z22" hidden="1">{#N/A,#N/A,FALSE,"CONTROLE";#N/A,#N/A,FALSE,"CONTROLE"}</definedName>
    <definedName name="_____z23" localSheetId="5" hidden="1">{#N/A,#N/A,FALSE,"CONTROLE"}</definedName>
    <definedName name="_____z23" localSheetId="4" hidden="1">{#N/A,#N/A,FALSE,"CONTROLE"}</definedName>
    <definedName name="_____z23" hidden="1">{#N/A,#N/A,FALSE,"CONTROLE"}</definedName>
    <definedName name="_____z3" localSheetId="5" hidden="1">{"TotalGeralDespesasPorArea",#N/A,FALSE,"VinculosAccessEfetivo"}</definedName>
    <definedName name="_____z3" localSheetId="4" hidden="1">{"TotalGeralDespesasPorArea",#N/A,FALSE,"VinculosAccessEfetivo"}</definedName>
    <definedName name="_____z3" hidden="1">{"TotalGeralDespesasPorArea",#N/A,FALSE,"VinculosAccessEfetivo"}</definedName>
    <definedName name="_____z4" localSheetId="5" hidden="1">{"TotalGeralDespesasPorArea",#N/A,FALSE,"VinculosAccessEfetivo"}</definedName>
    <definedName name="_____z4" localSheetId="4" hidden="1">{"TotalGeralDespesasPorArea",#N/A,FALSE,"VinculosAccessEfetivo"}</definedName>
    <definedName name="_____z4" hidden="1">{"TotalGeralDespesasPorArea",#N/A,FALSE,"VinculosAccessEfetivo"}</definedName>
    <definedName name="_____z5" localSheetId="5" hidden="1">{"TotalGeralDespesasPorArea",#N/A,FALSE,"VinculosAccessEfetivo"}</definedName>
    <definedName name="_____z5" localSheetId="4" hidden="1">{"TotalGeralDespesasPorArea",#N/A,FALSE,"VinculosAccessEfetivo"}</definedName>
    <definedName name="_____z5" hidden="1">{"TotalGeralDespesasPorArea",#N/A,FALSE,"VinculosAccessEfetivo"}</definedName>
    <definedName name="_____z6" localSheetId="5" hidden="1">{"TotalGeralDespesasPorArea",#N/A,FALSE,"VinculosAccessEfetivo"}</definedName>
    <definedName name="_____z6" localSheetId="4" hidden="1">{"TotalGeralDespesasPorArea",#N/A,FALSE,"VinculosAccessEfetivo"}</definedName>
    <definedName name="_____z6" hidden="1">{"TotalGeralDespesasPorArea",#N/A,FALSE,"VinculosAccessEfetivo"}</definedName>
    <definedName name="_____z7" localSheetId="5" hidden="1">{"TotalGeralDespesasPorArea",#N/A,FALSE,"VinculosAccessEfetivo"}</definedName>
    <definedName name="_____z7" localSheetId="4" hidden="1">{"TotalGeralDespesasPorArea",#N/A,FALSE,"VinculosAccessEfetivo"}</definedName>
    <definedName name="_____z7" hidden="1">{"TotalGeralDespesasPorArea",#N/A,FALSE,"VinculosAccessEfetivo"}</definedName>
    <definedName name="_____z8" localSheetId="5" hidden="1">{"TotalGeralDespesasPorArea",#N/A,FALSE,"VinculosAccessEfetivo"}</definedName>
    <definedName name="_____z8" localSheetId="4" hidden="1">{"TotalGeralDespesasPorArea",#N/A,FALSE,"VinculosAccessEfetivo"}</definedName>
    <definedName name="_____z8" hidden="1">{"TotalGeralDespesasPorArea",#N/A,FALSE,"VinculosAccessEfetivo"}</definedName>
    <definedName name="_____z9" localSheetId="5" hidden="1">{"TotalGeralDespesasPorArea",#N/A,FALSE,"VinculosAccessEfetivo"}</definedName>
    <definedName name="_____z9" localSheetId="4" hidden="1">{"TotalGeralDespesasPorArea",#N/A,FALSE,"VinculosAccessEfetivo"}</definedName>
    <definedName name="_____z9" hidden="1">{"TotalGeralDespesasPorArea",#N/A,FALSE,"VinculosAccessEfetivo"}</definedName>
    <definedName name="__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B1" hidden="1">{#N/A,#N/A,FALSE,"LLAVE";#N/A,#N/A,FALSE,"EERR";#N/A,#N/A,FALSE,"ESP";#N/A,#N/A,FALSE,"EOAF";#N/A,#N/A,FALSE,"CASH";#N/A,#N/A,FALSE,"FINANZAS";#N/A,#N/A,FALSE,"DEUDA";#N/A,#N/A,FALSE,"INVERSION";#N/A,#N/A,FALSE,"PERSONAL"}</definedName>
    <definedName name="____bb1" localSheetId="5" hidden="1">{#N/A,#N/A,FALSE,"ENERGIA";#N/A,#N/A,FALSE,"PERDIDAS";#N/A,#N/A,FALSE,"CLIENTES";#N/A,#N/A,FALSE,"ESTADO";#N/A,#N/A,FALSE,"TECNICA"}</definedName>
    <definedName name="____bb1" localSheetId="4" hidden="1">{#N/A,#N/A,FALSE,"ENERGIA";#N/A,#N/A,FALSE,"PERDIDAS";#N/A,#N/A,FALSE,"CLIENTES";#N/A,#N/A,FALSE,"ESTADO";#N/A,#N/A,FALSE,"TECNICA"}</definedName>
    <definedName name="____bb1" hidden="1">{#N/A,#N/A,FALSE,"ENERGIA";#N/A,#N/A,FALSE,"PERDIDAS";#N/A,#N/A,FALSE,"CLIENTES";#N/A,#N/A,FALSE,"ESTADO";#N/A,#N/A,FALSE,"TECNICA"}</definedName>
    <definedName name="__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__CEN30" localSheetId="5" hidden="1">{#N/A,#N/A,FALSE,"SIM95"}</definedName>
    <definedName name="____CEN30" localSheetId="4" hidden="1">{#N/A,#N/A,FALSE,"SIM95"}</definedName>
    <definedName name="____CEN30" hidden="1">{#N/A,#N/A,FALSE,"SIM95"}</definedName>
    <definedName name="____CEN300" localSheetId="5" hidden="1">{#N/A,#N/A,FALSE,"SIM95"}</definedName>
    <definedName name="____CEN300" localSheetId="4" hidden="1">{#N/A,#N/A,FALSE,"SIM95"}</definedName>
    <definedName name="____CEN300" hidden="1">{#N/A,#N/A,FALSE,"SIM95"}</definedName>
    <definedName name="____cen301" localSheetId="5" hidden="1">{#N/A,#N/A,FALSE,"SIM95"}</definedName>
    <definedName name="____cen301" localSheetId="4" hidden="1">{#N/A,#N/A,FALSE,"SIM95"}</definedName>
    <definedName name="____cen301" hidden="1">{#N/A,#N/A,FALSE,"SIM95"}</definedName>
    <definedName name="____cen31" localSheetId="5" hidden="1">{#N/A,#N/A,FALSE,"SIM95"}</definedName>
    <definedName name="____cen31" localSheetId="4" hidden="1">{#N/A,#N/A,FALSE,"SIM95"}</definedName>
    <definedName name="____cen31" hidden="1">{#N/A,#N/A,FALSE,"SIM95"}</definedName>
    <definedName name="__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__e1" localSheetId="5" hidden="1">{#N/A,#N/A,FALSE,"ENERGIA";#N/A,#N/A,FALSE,"PERDIDAS";#N/A,#N/A,FALSE,"CLIENTES";#N/A,#N/A,FALSE,"ESTADO";#N/A,#N/A,FALSE,"TECNICA"}</definedName>
    <definedName name="____e1" localSheetId="4" hidden="1">{#N/A,#N/A,FALSE,"ENERGIA";#N/A,#N/A,FALSE,"PERDIDAS";#N/A,#N/A,FALSE,"CLIENTES";#N/A,#N/A,FALSE,"ESTADO";#N/A,#N/A,FALSE,"TECNICA"}</definedName>
    <definedName name="____e1" hidden="1">{#N/A,#N/A,FALSE,"ENERGIA";#N/A,#N/A,FALSE,"PERDIDAS";#N/A,#N/A,FALSE,"CLIENTES";#N/A,#N/A,FALSE,"ESTADO";#N/A,#N/A,FALSE,"TECNICA"}</definedName>
    <definedName name="____ep1" localSheetId="5" hidden="1">{#N/A,#N/A,FALSE,"CONTROLE"}</definedName>
    <definedName name="____ep1" localSheetId="4" hidden="1">{#N/A,#N/A,FALSE,"CONTROLE"}</definedName>
    <definedName name="____ep1" hidden="1">{#N/A,#N/A,FALSE,"CONTROLE"}</definedName>
    <definedName name="____fpp07" localSheetId="5" hidden="1">{"TotalGeralDespesasPorArea",#N/A,FALSE,"VinculosAccessEfetivo"}</definedName>
    <definedName name="____fpp07" localSheetId="4" hidden="1">{"TotalGeralDespesasPorArea",#N/A,FALSE,"VinculosAccessEfetivo"}</definedName>
    <definedName name="____fpp07" hidden="1">{"TotalGeralDespesasPorArea",#N/A,FALSE,"VinculosAccessEfetivo"}</definedName>
    <definedName name="____FT08" hidden="1">"3OYHDJRF05V1IN1D1R6C32J5E"</definedName>
    <definedName name="____o022" localSheetId="5" hidden="1">{#N/A,#N/A,FALSE,"CONTROLE";#N/A,#N/A,FALSE,"CONTROLE"}</definedName>
    <definedName name="____o022" localSheetId="4" hidden="1">{#N/A,#N/A,FALSE,"CONTROLE";#N/A,#N/A,FALSE,"CONTROLE"}</definedName>
    <definedName name="____o022" hidden="1">{#N/A,#N/A,FALSE,"CONTROLE";#N/A,#N/A,FALSE,"CONTROLE"}</definedName>
    <definedName name="____o023" localSheetId="5" hidden="1">{#N/A,#N/A,FALSE,"CONTROLE"}</definedName>
    <definedName name="____o023" localSheetId="4" hidden="1">{#N/A,#N/A,FALSE,"CONTROLE"}</definedName>
    <definedName name="____o023" hidden="1">{#N/A,#N/A,FALSE,"CONTROLE"}</definedName>
    <definedName name="____o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0" localSheetId="5" hidden="1">{"TotalGeralDespesasPorArea",#N/A,FALSE,"VinculosAccessEfetivo"}</definedName>
    <definedName name="____o10" localSheetId="4" hidden="1">{"TotalGeralDespesasPorArea",#N/A,FALSE,"VinculosAccessEfetivo"}</definedName>
    <definedName name="____o10" hidden="1">{"TotalGeralDespesasPorArea",#N/A,FALSE,"VinculosAccessEfetivo"}</definedName>
    <definedName name="____o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3" localSheetId="5" hidden="1">{"TotalGeralDespesasPorArea",#N/A,FALSE,"VinculosAccessEfetivo"}</definedName>
    <definedName name="____o13" localSheetId="4" hidden="1">{"TotalGeralDespesasPorArea",#N/A,FALSE,"VinculosAccessEfetivo"}</definedName>
    <definedName name="____o13" hidden="1">{"TotalGeralDespesasPorArea",#N/A,FALSE,"VinculosAccessEfetivo"}</definedName>
    <definedName name="____o14" localSheetId="5" hidden="1">{#N/A,#N/A,FALSE,"CONTROLE"}</definedName>
    <definedName name="____o14" localSheetId="4" hidden="1">{#N/A,#N/A,FALSE,"CONTROLE"}</definedName>
    <definedName name="____o14" hidden="1">{#N/A,#N/A,FALSE,"CONTROLE"}</definedName>
    <definedName name="____o15" localSheetId="5" hidden="1">{#N/A,#N/A,FALSE,"CONTROLE"}</definedName>
    <definedName name="____o15" localSheetId="4" hidden="1">{#N/A,#N/A,FALSE,"CONTROLE"}</definedName>
    <definedName name="____o15" hidden="1">{#N/A,#N/A,FALSE,"CONTROLE"}</definedName>
    <definedName name="____o16" localSheetId="5" hidden="1">{"TotalGeralDespesasPorArea",#N/A,FALSE,"VinculosAccessEfetivo"}</definedName>
    <definedName name="____o16" localSheetId="4" hidden="1">{"TotalGeralDespesasPorArea",#N/A,FALSE,"VinculosAccessEfetivo"}</definedName>
    <definedName name="____o16" hidden="1">{"TotalGeralDespesasPorArea",#N/A,FALSE,"VinculosAccessEfetivo"}</definedName>
    <definedName name="____o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9" localSheetId="5" hidden="1">{#N/A,#N/A,FALSE,"CONTROLE"}</definedName>
    <definedName name="____o19" localSheetId="4" hidden="1">{#N/A,#N/A,FALSE,"CONTROLE"}</definedName>
    <definedName name="____o19" hidden="1">{#N/A,#N/A,FALSE,"CONTROLE"}</definedName>
    <definedName name="____o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1" localSheetId="5" hidden="1">{"TotalGeralDespesasPorArea",#N/A,FALSE,"VinculosAccessEfetivo"}</definedName>
    <definedName name="____o21" localSheetId="4" hidden="1">{"TotalGeralDespesasPorArea",#N/A,FALSE,"VinculosAccessEfetivo"}</definedName>
    <definedName name="____o21" hidden="1">{"TotalGeralDespesasPorArea",#N/A,FALSE,"VinculosAccessEfetivo"}</definedName>
    <definedName name="____o2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5" localSheetId="5" hidden="1">{"TotalGeralDespesasPorArea",#N/A,FALSE,"VinculosAccessEfetivo"}</definedName>
    <definedName name="____o25" localSheetId="4" hidden="1">{"TotalGeralDespesasPorArea",#N/A,FALSE,"VinculosAccessEfetivo"}</definedName>
    <definedName name="____o25" hidden="1">{"TotalGeralDespesasPorArea",#N/A,FALSE,"VinculosAccessEfetivo"}</definedName>
    <definedName name="____o26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6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6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8" localSheetId="5" hidden="1">{"TotalGeralDespesasPorArea",#N/A,FALSE,"VinculosAccessEfetivo"}</definedName>
    <definedName name="____o28" localSheetId="4" hidden="1">{"TotalGeralDespesasPorArea",#N/A,FALSE,"VinculosAccessEfetivo"}</definedName>
    <definedName name="____o28" hidden="1">{"TotalGeralDespesasPorArea",#N/A,FALSE,"VinculosAccessEfetivo"}</definedName>
    <definedName name="____o29" localSheetId="5" hidden="1">{#N/A,#N/A,FALSE,"CONTROLE"}</definedName>
    <definedName name="____o29" localSheetId="4" hidden="1">{#N/A,#N/A,FALSE,"CONTROLE"}</definedName>
    <definedName name="____o29" hidden="1">{#N/A,#N/A,FALSE,"CONTROLE"}</definedName>
    <definedName name="____o3" localSheetId="5" hidden="1">{"TotalGeralDespesasPorArea",#N/A,FALSE,"VinculosAccessEfetivo"}</definedName>
    <definedName name="____o3" localSheetId="4" hidden="1">{"TotalGeralDespesasPorArea",#N/A,FALSE,"VinculosAccessEfetivo"}</definedName>
    <definedName name="____o3" hidden="1">{"TotalGeralDespesasPorArea",#N/A,FALSE,"VinculosAccessEfetivo"}</definedName>
    <definedName name="____o30" localSheetId="5" hidden="1">{#N/A,#N/A,FALSE,"CONTROLE"}</definedName>
    <definedName name="____o30" localSheetId="4" hidden="1">{#N/A,#N/A,FALSE,"CONTROLE"}</definedName>
    <definedName name="____o30" hidden="1">{#N/A,#N/A,FALSE,"CONTROLE"}</definedName>
    <definedName name="____o3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3" localSheetId="5" hidden="1">{#N/A,#N/A,FALSE,"CONTROLE"}</definedName>
    <definedName name="____o33" localSheetId="4" hidden="1">{#N/A,#N/A,FALSE,"CONTROLE"}</definedName>
    <definedName name="____o33" hidden="1">{#N/A,#N/A,FALSE,"CONTROLE"}</definedName>
    <definedName name="____o3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5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5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6" localSheetId="5" hidden="1">{"TotalGeralDespesasPorArea",#N/A,FALSE,"VinculosAccessEfetivo"}</definedName>
    <definedName name="____o36" localSheetId="4" hidden="1">{"TotalGeralDespesasPorArea",#N/A,FALSE,"VinculosAccessEfetivo"}</definedName>
    <definedName name="____o36" hidden="1">{"TotalGeralDespesasPorArea",#N/A,FALSE,"VinculosAccessEfetivo"}</definedName>
    <definedName name="____o37" localSheetId="5" hidden="1">{#N/A,#N/A,FALSE,"CONTROLE";#N/A,#N/A,FALSE,"CONTROLE"}</definedName>
    <definedName name="____o37" localSheetId="4" hidden="1">{#N/A,#N/A,FALSE,"CONTROLE";#N/A,#N/A,FALSE,"CONTROLE"}</definedName>
    <definedName name="____o37" hidden="1">{#N/A,#N/A,FALSE,"CONTROLE";#N/A,#N/A,FALSE,"CONTROLE"}</definedName>
    <definedName name="____o38" localSheetId="5" hidden="1">{#N/A,#N/A,FALSE,"CONTROLE"}</definedName>
    <definedName name="____o38" localSheetId="4" hidden="1">{#N/A,#N/A,FALSE,"CONTROLE"}</definedName>
    <definedName name="____o38" hidden="1">{#N/A,#N/A,FALSE,"CONTROLE"}</definedName>
    <definedName name="____o39" localSheetId="5" hidden="1">{"TotalGeralDespesasPorArea",#N/A,FALSE,"VinculosAccessEfetivo"}</definedName>
    <definedName name="____o39" localSheetId="4" hidden="1">{"TotalGeralDespesasPorArea",#N/A,FALSE,"VinculosAccessEfetivo"}</definedName>
    <definedName name="____o39" hidden="1">{"TotalGeralDespesasPorArea",#N/A,FALSE,"VinculosAccessEfetivo"}</definedName>
    <definedName name="____o4" localSheetId="5" hidden="1">{"TotalGeralDespesasPorArea",#N/A,FALSE,"VinculosAccessEfetivo"}</definedName>
    <definedName name="____o4" localSheetId="4" hidden="1">{"TotalGeralDespesasPorArea",#N/A,FALSE,"VinculosAccessEfetivo"}</definedName>
    <definedName name="____o4" hidden="1">{"TotalGeralDespesasPorArea",#N/A,FALSE,"VinculosAccessEfetivo"}</definedName>
    <definedName name="____o45" localSheetId="5" hidden="1">{"TotalGeralDespesasPorArea",#N/A,FALSE,"VinculosAccessEfetivo"}</definedName>
    <definedName name="____o45" localSheetId="4" hidden="1">{"TotalGeralDespesasPorArea",#N/A,FALSE,"VinculosAccessEfetivo"}</definedName>
    <definedName name="____o45" hidden="1">{"TotalGeralDespesasPorArea",#N/A,FALSE,"VinculosAccessEfetivo"}</definedName>
    <definedName name="____o5" localSheetId="5" hidden="1">{"TotalGeralDespesasPorArea",#N/A,FALSE,"VinculosAccessEfetivo"}</definedName>
    <definedName name="____o5" localSheetId="4" hidden="1">{"TotalGeralDespesasPorArea",#N/A,FALSE,"VinculosAccessEfetivo"}</definedName>
    <definedName name="____o5" hidden="1">{"TotalGeralDespesasPorArea",#N/A,FALSE,"VinculosAccessEfetivo"}</definedName>
    <definedName name="____o6" localSheetId="5" hidden="1">{"TotalGeralDespesasPorArea",#N/A,FALSE,"VinculosAccessEfetivo"}</definedName>
    <definedName name="____o6" localSheetId="4" hidden="1">{"TotalGeralDespesasPorArea",#N/A,FALSE,"VinculosAccessEfetivo"}</definedName>
    <definedName name="____o6" hidden="1">{"TotalGeralDespesasPorArea",#N/A,FALSE,"VinculosAccessEfetivo"}</definedName>
    <definedName name="____o60" localSheetId="5" hidden="1">{"TotalGeralDespesasPorArea",#N/A,FALSE,"VinculosAccessEfetivo"}</definedName>
    <definedName name="____o60" localSheetId="4" hidden="1">{"TotalGeralDespesasPorArea",#N/A,FALSE,"VinculosAccessEfetivo"}</definedName>
    <definedName name="____o60" hidden="1">{"TotalGeralDespesasPorArea",#N/A,FALSE,"VinculosAccessEfetivo"}</definedName>
    <definedName name="____o7" localSheetId="5" hidden="1">{"TotalGeralDespesasPorArea",#N/A,FALSE,"VinculosAccessEfetivo"}</definedName>
    <definedName name="____o7" localSheetId="4" hidden="1">{"TotalGeralDespesasPorArea",#N/A,FALSE,"VinculosAccessEfetivo"}</definedName>
    <definedName name="____o7" hidden="1">{"TotalGeralDespesasPorArea",#N/A,FALSE,"VinculosAccessEfetivo"}</definedName>
    <definedName name="____o8" localSheetId="5" hidden="1">{"TotalGeralDespesasPorArea",#N/A,FALSE,"VinculosAccessEfetivo"}</definedName>
    <definedName name="____o8" localSheetId="4" hidden="1">{"TotalGeralDespesasPorArea",#N/A,FALSE,"VinculosAccessEfetivo"}</definedName>
    <definedName name="____o8" hidden="1">{"TotalGeralDespesasPorArea",#N/A,FALSE,"VinculosAccessEfetivo"}</definedName>
    <definedName name="____o840" localSheetId="5" hidden="1">{"TotalGeralDespesasPorArea",#N/A,FALSE,"VinculosAccessEfetivo"}</definedName>
    <definedName name="____o840" localSheetId="4" hidden="1">{"TotalGeralDespesasPorArea",#N/A,FALSE,"VinculosAccessEfetivo"}</definedName>
    <definedName name="____o840" hidden="1">{"TotalGeralDespesasPorArea",#N/A,FALSE,"VinculosAccessEfetivo"}</definedName>
    <definedName name="____o841" localSheetId="5" hidden="1">{"TotalGeralDespesasPorArea",#N/A,FALSE,"VinculosAccessEfetivo"}</definedName>
    <definedName name="____o841" localSheetId="4" hidden="1">{"TotalGeralDespesasPorArea",#N/A,FALSE,"VinculosAccessEfetivo"}</definedName>
    <definedName name="____o841" hidden="1">{"TotalGeralDespesasPorArea",#N/A,FALSE,"VinculosAccessEfetivo"}</definedName>
    <definedName name="____o847" localSheetId="5" hidden="1">{"TotalGeralDespesasPorArea",#N/A,FALSE,"VinculosAccessEfetivo"}</definedName>
    <definedName name="____o847" localSheetId="4" hidden="1">{"TotalGeralDespesasPorArea",#N/A,FALSE,"VinculosAccessEfetivo"}</definedName>
    <definedName name="____o847" hidden="1">{"TotalGeralDespesasPorArea",#N/A,FALSE,"VinculosAccessEfetivo"}</definedName>
    <definedName name="____o9" localSheetId="5" hidden="1">{"TotalGeralDespesasPorArea",#N/A,FALSE,"VinculosAccessEfetivo"}</definedName>
    <definedName name="____o9" localSheetId="4" hidden="1">{"TotalGeralDespesasPorArea",#N/A,FALSE,"VinculosAccessEfetivo"}</definedName>
    <definedName name="____o9" hidden="1">{"TotalGeralDespesasPorArea",#N/A,FALSE,"VinculosAccessEfetivo"}</definedName>
    <definedName name="____p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0" localSheetId="5" hidden="1">{"TotalGeralDespesasPorArea",#N/A,FALSE,"VinculosAccessEfetivo"}</definedName>
    <definedName name="____p10" localSheetId="4" hidden="1">{"TotalGeralDespesasPorArea",#N/A,FALSE,"VinculosAccessEfetivo"}</definedName>
    <definedName name="____p10" hidden="1">{"TotalGeralDespesasPorArea",#N/A,FALSE,"VinculosAccessEfetivo"}</definedName>
    <definedName name="____p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3" localSheetId="5" hidden="1">{"TotalGeralDespesasPorArea",#N/A,FALSE,"VinculosAccessEfetivo"}</definedName>
    <definedName name="____p13" localSheetId="4" hidden="1">{"TotalGeralDespesasPorArea",#N/A,FALSE,"VinculosAccessEfetivo"}</definedName>
    <definedName name="____p13" hidden="1">{"TotalGeralDespesasPorArea",#N/A,FALSE,"VinculosAccessEfetivo"}</definedName>
    <definedName name="____p14" localSheetId="5" hidden="1">{#N/A,#N/A,FALSE,"CONTROLE"}</definedName>
    <definedName name="____p14" localSheetId="4" hidden="1">{#N/A,#N/A,FALSE,"CONTROLE"}</definedName>
    <definedName name="____p14" hidden="1">{#N/A,#N/A,FALSE,"CONTROLE"}</definedName>
    <definedName name="____p15" localSheetId="5" hidden="1">{#N/A,#N/A,FALSE,"CONTROLE"}</definedName>
    <definedName name="____p15" localSheetId="4" hidden="1">{#N/A,#N/A,FALSE,"CONTROLE"}</definedName>
    <definedName name="____p15" hidden="1">{#N/A,#N/A,FALSE,"CONTROLE"}</definedName>
    <definedName name="____p16" localSheetId="5" hidden="1">{"TotalGeralDespesasPorArea",#N/A,FALSE,"VinculosAccessEfetivo"}</definedName>
    <definedName name="____p16" localSheetId="4" hidden="1">{"TotalGeralDespesasPorArea",#N/A,FALSE,"VinculosAccessEfetivo"}</definedName>
    <definedName name="____p16" hidden="1">{"TotalGeralDespesasPorArea",#N/A,FALSE,"VinculosAccessEfetivo"}</definedName>
    <definedName name="____p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9" localSheetId="5" hidden="1">{#N/A,#N/A,FALSE,"CONTROLE"}</definedName>
    <definedName name="____p19" localSheetId="4" hidden="1">{#N/A,#N/A,FALSE,"CONTROLE"}</definedName>
    <definedName name="____p19" hidden="1">{#N/A,#N/A,FALSE,"CONTROLE"}</definedName>
    <definedName name="____p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1" localSheetId="5" hidden="1">{"TotalGeralDespesasPorArea",#N/A,FALSE,"VinculosAccessEfetivo"}</definedName>
    <definedName name="____p21" localSheetId="4" hidden="1">{"TotalGeralDespesasPorArea",#N/A,FALSE,"VinculosAccessEfetivo"}</definedName>
    <definedName name="____p21" hidden="1">{"TotalGeralDespesasPorArea",#N/A,FALSE,"VinculosAccessEfetivo"}</definedName>
    <definedName name="____p22" localSheetId="5" hidden="1">{#N/A,#N/A,FALSE,"CONTROLE";#N/A,#N/A,FALSE,"CONTROLE"}</definedName>
    <definedName name="____p22" localSheetId="4" hidden="1">{#N/A,#N/A,FALSE,"CONTROLE";#N/A,#N/A,FALSE,"CONTROLE"}</definedName>
    <definedName name="____p22" hidden="1">{#N/A,#N/A,FALSE,"CONTROLE";#N/A,#N/A,FALSE,"CONTROLE"}</definedName>
    <definedName name="____p23" localSheetId="5" hidden="1">{#N/A,#N/A,FALSE,"CONTROLE"}</definedName>
    <definedName name="____p23" localSheetId="4" hidden="1">{#N/A,#N/A,FALSE,"CONTROLE"}</definedName>
    <definedName name="____p23" hidden="1">{#N/A,#N/A,FALSE,"CONTROLE"}</definedName>
    <definedName name="____p3" localSheetId="5" hidden="1">{"TotalGeralDespesasPorArea",#N/A,FALSE,"VinculosAccessEfetivo"}</definedName>
    <definedName name="____p3" localSheetId="4" hidden="1">{"TotalGeralDespesasPorArea",#N/A,FALSE,"VinculosAccessEfetivo"}</definedName>
    <definedName name="____p3" hidden="1">{"TotalGeralDespesasPorArea",#N/A,FALSE,"VinculosAccessEfetivo"}</definedName>
    <definedName name="____p4" localSheetId="5" hidden="1">{"TotalGeralDespesasPorArea",#N/A,FALSE,"VinculosAccessEfetivo"}</definedName>
    <definedName name="____p4" localSheetId="4" hidden="1">{"TotalGeralDespesasPorArea",#N/A,FALSE,"VinculosAccessEfetivo"}</definedName>
    <definedName name="____p4" hidden="1">{"TotalGeralDespesasPorArea",#N/A,FALSE,"VinculosAccessEfetivo"}</definedName>
    <definedName name="____p5" localSheetId="5" hidden="1">{"TotalGeralDespesasPorArea",#N/A,FALSE,"VinculosAccessEfetivo"}</definedName>
    <definedName name="____p5" localSheetId="4" hidden="1">{"TotalGeralDespesasPorArea",#N/A,FALSE,"VinculosAccessEfetivo"}</definedName>
    <definedName name="____p5" hidden="1">{"TotalGeralDespesasPorArea",#N/A,FALSE,"VinculosAccessEfetivo"}</definedName>
    <definedName name="____p6" localSheetId="5" hidden="1">{"TotalGeralDespesasPorArea",#N/A,FALSE,"VinculosAccessEfetivo"}</definedName>
    <definedName name="____p6" localSheetId="4" hidden="1">{"TotalGeralDespesasPorArea",#N/A,FALSE,"VinculosAccessEfetivo"}</definedName>
    <definedName name="____p6" hidden="1">{"TotalGeralDespesasPorArea",#N/A,FALSE,"VinculosAccessEfetivo"}</definedName>
    <definedName name="____p7" localSheetId="5" hidden="1">{"TotalGeralDespesasPorArea",#N/A,FALSE,"VinculosAccessEfetivo"}</definedName>
    <definedName name="____p7" localSheetId="4" hidden="1">{"TotalGeralDespesasPorArea",#N/A,FALSE,"VinculosAccessEfetivo"}</definedName>
    <definedName name="____p7" hidden="1">{"TotalGeralDespesasPorArea",#N/A,FALSE,"VinculosAccessEfetivo"}</definedName>
    <definedName name="____p8" localSheetId="5" hidden="1">{"TotalGeralDespesasPorArea",#N/A,FALSE,"VinculosAccessEfetivo"}</definedName>
    <definedName name="____p8" localSheetId="4" hidden="1">{"TotalGeralDespesasPorArea",#N/A,FALSE,"VinculosAccessEfetivo"}</definedName>
    <definedName name="____p8" hidden="1">{"TotalGeralDespesasPorArea",#N/A,FALSE,"VinculosAccessEfetivo"}</definedName>
    <definedName name="____p9" localSheetId="5" hidden="1">{"TotalGeralDespesasPorArea",#N/A,FALSE,"VinculosAccessEfetivo"}</definedName>
    <definedName name="____p9" localSheetId="4" hidden="1">{"TotalGeralDespesasPorArea",#N/A,FALSE,"VinculosAccessEfetivo"}</definedName>
    <definedName name="____p9" hidden="1">{"TotalGeralDespesasPorArea",#N/A,FALSE,"VinculosAccessEfetivo"}</definedName>
    <definedName name="____TF2" localSheetId="5" hidden="1">#REF!,#REF!</definedName>
    <definedName name="____TF2" hidden="1">#REF!,#REF!</definedName>
    <definedName name="____TF2222" hidden="1">#REF!</definedName>
    <definedName name="____xx1" hidden="1">#REF!,#REF!</definedName>
    <definedName name="____yh7" localSheetId="5" hidden="1">{#N/A,#N/A,FALSE,"CONTROLE";#N/A,#N/A,FALSE,"CONTROLE"}</definedName>
    <definedName name="____yh7" localSheetId="4" hidden="1">{#N/A,#N/A,FALSE,"CONTROLE";#N/A,#N/A,FALSE,"CONTROLE"}</definedName>
    <definedName name="____yh7" hidden="1">{#N/A,#N/A,FALSE,"CONTROLE";#N/A,#N/A,FALSE,"CONTROLE"}</definedName>
    <definedName name="____z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0" localSheetId="5" hidden="1">{"TotalGeralDespesasPorArea",#N/A,FALSE,"VinculosAccessEfetivo"}</definedName>
    <definedName name="____z10" localSheetId="4" hidden="1">{"TotalGeralDespesasPorArea",#N/A,FALSE,"VinculosAccessEfetivo"}</definedName>
    <definedName name="____z10" hidden="1">{"TotalGeralDespesasPorArea",#N/A,FALSE,"VinculosAccessEfetivo"}</definedName>
    <definedName name="____z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3" localSheetId="5" hidden="1">{"TotalGeralDespesasPorArea",#N/A,FALSE,"VinculosAccessEfetivo"}</definedName>
    <definedName name="____z13" localSheetId="4" hidden="1">{"TotalGeralDespesasPorArea",#N/A,FALSE,"VinculosAccessEfetivo"}</definedName>
    <definedName name="____z13" hidden="1">{"TotalGeralDespesasPorArea",#N/A,FALSE,"VinculosAccessEfetivo"}</definedName>
    <definedName name="____z14" localSheetId="5" hidden="1">{#N/A,#N/A,FALSE,"CONTROLE"}</definedName>
    <definedName name="____z14" localSheetId="4" hidden="1">{#N/A,#N/A,FALSE,"CONTROLE"}</definedName>
    <definedName name="____z14" hidden="1">{#N/A,#N/A,FALSE,"CONTROLE"}</definedName>
    <definedName name="____z15" localSheetId="5" hidden="1">{#N/A,#N/A,FALSE,"CONTROLE"}</definedName>
    <definedName name="____z15" localSheetId="4" hidden="1">{#N/A,#N/A,FALSE,"CONTROLE"}</definedName>
    <definedName name="____z15" hidden="1">{#N/A,#N/A,FALSE,"CONTROLE"}</definedName>
    <definedName name="____z16" localSheetId="5" hidden="1">{"TotalGeralDespesasPorArea",#N/A,FALSE,"VinculosAccessEfetivo"}</definedName>
    <definedName name="____z16" localSheetId="4" hidden="1">{"TotalGeralDespesasPorArea",#N/A,FALSE,"VinculosAccessEfetivo"}</definedName>
    <definedName name="____z16" hidden="1">{"TotalGeralDespesasPorArea",#N/A,FALSE,"VinculosAccessEfetivo"}</definedName>
    <definedName name="____z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9" localSheetId="5" hidden="1">{#N/A,#N/A,FALSE,"CONTROLE"}</definedName>
    <definedName name="____z19" localSheetId="4" hidden="1">{#N/A,#N/A,FALSE,"CONTROLE"}</definedName>
    <definedName name="____z19" hidden="1">{#N/A,#N/A,FALSE,"CONTROLE"}</definedName>
    <definedName name="____z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1" localSheetId="5" hidden="1">{"TotalGeralDespesasPorArea",#N/A,FALSE,"VinculosAccessEfetivo"}</definedName>
    <definedName name="____z21" localSheetId="4" hidden="1">{"TotalGeralDespesasPorArea",#N/A,FALSE,"VinculosAccessEfetivo"}</definedName>
    <definedName name="____z21" hidden="1">{"TotalGeralDespesasPorArea",#N/A,FALSE,"VinculosAccessEfetivo"}</definedName>
    <definedName name="____z22" localSheetId="5" hidden="1">{#N/A,#N/A,FALSE,"CONTROLE";#N/A,#N/A,FALSE,"CONTROLE"}</definedName>
    <definedName name="____z22" localSheetId="4" hidden="1">{#N/A,#N/A,FALSE,"CONTROLE";#N/A,#N/A,FALSE,"CONTROLE"}</definedName>
    <definedName name="____z22" hidden="1">{#N/A,#N/A,FALSE,"CONTROLE";#N/A,#N/A,FALSE,"CONTROLE"}</definedName>
    <definedName name="____z23" localSheetId="5" hidden="1">{#N/A,#N/A,FALSE,"CONTROLE"}</definedName>
    <definedName name="____z23" localSheetId="4" hidden="1">{#N/A,#N/A,FALSE,"CONTROLE"}</definedName>
    <definedName name="____z23" hidden="1">{#N/A,#N/A,FALSE,"CONTROLE"}</definedName>
    <definedName name="____z3" localSheetId="5" hidden="1">{"TotalGeralDespesasPorArea",#N/A,FALSE,"VinculosAccessEfetivo"}</definedName>
    <definedName name="____z3" localSheetId="4" hidden="1">{"TotalGeralDespesasPorArea",#N/A,FALSE,"VinculosAccessEfetivo"}</definedName>
    <definedName name="____z3" hidden="1">{"TotalGeralDespesasPorArea",#N/A,FALSE,"VinculosAccessEfetivo"}</definedName>
    <definedName name="____z4" localSheetId="5" hidden="1">{"TotalGeralDespesasPorArea",#N/A,FALSE,"VinculosAccessEfetivo"}</definedName>
    <definedName name="____z4" localSheetId="4" hidden="1">{"TotalGeralDespesasPorArea",#N/A,FALSE,"VinculosAccessEfetivo"}</definedName>
    <definedName name="____z4" hidden="1">{"TotalGeralDespesasPorArea",#N/A,FALSE,"VinculosAccessEfetivo"}</definedName>
    <definedName name="____z5" localSheetId="5" hidden="1">{"TotalGeralDespesasPorArea",#N/A,FALSE,"VinculosAccessEfetivo"}</definedName>
    <definedName name="____z5" localSheetId="4" hidden="1">{"TotalGeralDespesasPorArea",#N/A,FALSE,"VinculosAccessEfetivo"}</definedName>
    <definedName name="____z5" hidden="1">{"TotalGeralDespesasPorArea",#N/A,FALSE,"VinculosAccessEfetivo"}</definedName>
    <definedName name="____z6" localSheetId="5" hidden="1">{"TotalGeralDespesasPorArea",#N/A,FALSE,"VinculosAccessEfetivo"}</definedName>
    <definedName name="____z6" localSheetId="4" hidden="1">{"TotalGeralDespesasPorArea",#N/A,FALSE,"VinculosAccessEfetivo"}</definedName>
    <definedName name="____z6" hidden="1">{"TotalGeralDespesasPorArea",#N/A,FALSE,"VinculosAccessEfetivo"}</definedName>
    <definedName name="____z7" localSheetId="5" hidden="1">{"TotalGeralDespesasPorArea",#N/A,FALSE,"VinculosAccessEfetivo"}</definedName>
    <definedName name="____z7" localSheetId="4" hidden="1">{"TotalGeralDespesasPorArea",#N/A,FALSE,"VinculosAccessEfetivo"}</definedName>
    <definedName name="____z7" hidden="1">{"TotalGeralDespesasPorArea",#N/A,FALSE,"VinculosAccessEfetivo"}</definedName>
    <definedName name="____z8" localSheetId="5" hidden="1">{"TotalGeralDespesasPorArea",#N/A,FALSE,"VinculosAccessEfetivo"}</definedName>
    <definedName name="____z8" localSheetId="4" hidden="1">{"TotalGeralDespesasPorArea",#N/A,FALSE,"VinculosAccessEfetivo"}</definedName>
    <definedName name="____z8" hidden="1">{"TotalGeralDespesasPorArea",#N/A,FALSE,"VinculosAccessEfetivo"}</definedName>
    <definedName name="____z9" localSheetId="5" hidden="1">{"TotalGeralDespesasPorArea",#N/A,FALSE,"VinculosAccessEfetivo"}</definedName>
    <definedName name="____z9" localSheetId="4" hidden="1">{"TotalGeralDespesasPorArea",#N/A,FALSE,"VinculosAccessEfetivo"}</definedName>
    <definedName name="____z9" hidden="1">{"TotalGeralDespesasPorArea",#N/A,FALSE,"VinculosAccessEfetivo"}</definedName>
    <definedName name="___ADM" localSheetId="3" hidden="1">#REF!</definedName>
    <definedName name="___ADM" localSheetId="6" hidden="1">#REF!</definedName>
    <definedName name="___ADM" localSheetId="5" hidden="1">#REF!</definedName>
    <definedName name="___ADM" localSheetId="4" hidden="1">#REF!</definedName>
    <definedName name="___ADM" hidden="1">#REF!</definedName>
    <definedName name="_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B1" hidden="1">{#N/A,#N/A,FALSE,"LLAVE";#N/A,#N/A,FALSE,"EERR";#N/A,#N/A,FALSE,"ESP";#N/A,#N/A,FALSE,"EOAF";#N/A,#N/A,FALSE,"CASH";#N/A,#N/A,FALSE,"FINANZAS";#N/A,#N/A,FALSE,"DEUDA";#N/A,#N/A,FALSE,"INVERSION";#N/A,#N/A,FALSE,"PERSONAL"}</definedName>
    <definedName name="___bb1" localSheetId="5" hidden="1">{#N/A,#N/A,FALSE,"ENERGIA";#N/A,#N/A,FALSE,"PERDIDAS";#N/A,#N/A,FALSE,"CLIENTES";#N/A,#N/A,FALSE,"ESTADO";#N/A,#N/A,FALSE,"TECNICA"}</definedName>
    <definedName name="___bb1" localSheetId="4" hidden="1">{#N/A,#N/A,FALSE,"ENERGIA";#N/A,#N/A,FALSE,"PERDIDAS";#N/A,#N/A,FALSE,"CLIENTES";#N/A,#N/A,FALSE,"ESTADO";#N/A,#N/A,FALSE,"TECNICA"}</definedName>
    <definedName name="___bb1" hidden="1">{#N/A,#N/A,FALSE,"ENERGIA";#N/A,#N/A,FALSE,"PERDIDAS";#N/A,#N/A,FALSE,"CLIENTES";#N/A,#N/A,FALSE,"ESTADO";#N/A,#N/A,FALSE,"TECNICA"}</definedName>
    <definedName name="_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_CEN30" localSheetId="5" hidden="1">{#N/A,#N/A,FALSE,"SIM95"}</definedName>
    <definedName name="___CEN30" localSheetId="4" hidden="1">{#N/A,#N/A,FALSE,"SIM95"}</definedName>
    <definedName name="___CEN30" hidden="1">{#N/A,#N/A,FALSE,"SIM95"}</definedName>
    <definedName name="___CEN300" localSheetId="5" hidden="1">{#N/A,#N/A,FALSE,"SIM95"}</definedName>
    <definedName name="___CEN300" localSheetId="4" hidden="1">{#N/A,#N/A,FALSE,"SIM95"}</definedName>
    <definedName name="___CEN300" hidden="1">{#N/A,#N/A,FALSE,"SIM95"}</definedName>
    <definedName name="___cen301" localSheetId="5" hidden="1">{#N/A,#N/A,FALSE,"SIM95"}</definedName>
    <definedName name="___cen301" localSheetId="4" hidden="1">{#N/A,#N/A,FALSE,"SIM95"}</definedName>
    <definedName name="___cen301" hidden="1">{#N/A,#N/A,FALSE,"SIM95"}</definedName>
    <definedName name="___cen31" localSheetId="5" hidden="1">{#N/A,#N/A,FALSE,"SIM95"}</definedName>
    <definedName name="___cen31" localSheetId="4" hidden="1">{#N/A,#N/A,FALSE,"SIM95"}</definedName>
    <definedName name="___cen31" hidden="1">{#N/A,#N/A,FALSE,"SIM95"}</definedName>
    <definedName name="_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_e1" localSheetId="5" hidden="1">{#N/A,#N/A,FALSE,"ENERGIA";#N/A,#N/A,FALSE,"PERDIDAS";#N/A,#N/A,FALSE,"CLIENTES";#N/A,#N/A,FALSE,"ESTADO";#N/A,#N/A,FALSE,"TECNICA"}</definedName>
    <definedName name="___e1" localSheetId="4" hidden="1">{#N/A,#N/A,FALSE,"ENERGIA";#N/A,#N/A,FALSE,"PERDIDAS";#N/A,#N/A,FALSE,"CLIENTES";#N/A,#N/A,FALSE,"ESTADO";#N/A,#N/A,FALSE,"TECNICA"}</definedName>
    <definedName name="___e1" hidden="1">{#N/A,#N/A,FALSE,"ENERGIA";#N/A,#N/A,FALSE,"PERDIDAS";#N/A,#N/A,FALSE,"CLIENTES";#N/A,#N/A,FALSE,"ESTADO";#N/A,#N/A,FALSE,"TECNICA"}</definedName>
    <definedName name="___ep1" localSheetId="5" hidden="1">{#N/A,#N/A,FALSE,"CONTROLE"}</definedName>
    <definedName name="___ep1" localSheetId="4" hidden="1">{#N/A,#N/A,FALSE,"CONTROLE"}</definedName>
    <definedName name="___ep1" hidden="1">{#N/A,#N/A,FALSE,"CONTROLE"}</definedName>
    <definedName name="___fpp07" localSheetId="5" hidden="1">{"TotalGeralDespesasPorArea",#N/A,FALSE,"VinculosAccessEfetivo"}</definedName>
    <definedName name="___fpp07" localSheetId="4" hidden="1">{"TotalGeralDespesasPorArea",#N/A,FALSE,"VinculosAccessEfetivo"}</definedName>
    <definedName name="___fpp07" hidden="1">{"TotalGeralDespesasPorArea",#N/A,FALSE,"VinculosAccessEfetivo"}</definedName>
    <definedName name="___FT08" hidden="1">"3OYHDJRF05V1IN1D1R6C32J5E"</definedName>
    <definedName name="___KEY2" hidden="1">#REF!</definedName>
    <definedName name="___o022" localSheetId="5" hidden="1">{#N/A,#N/A,FALSE,"CONTROLE";#N/A,#N/A,FALSE,"CONTROLE"}</definedName>
    <definedName name="___o022" localSheetId="4" hidden="1">{#N/A,#N/A,FALSE,"CONTROLE";#N/A,#N/A,FALSE,"CONTROLE"}</definedName>
    <definedName name="___o022" hidden="1">{#N/A,#N/A,FALSE,"CONTROLE";#N/A,#N/A,FALSE,"CONTROLE"}</definedName>
    <definedName name="___o023" localSheetId="5" hidden="1">{#N/A,#N/A,FALSE,"CONTROLE"}</definedName>
    <definedName name="___o023" localSheetId="4" hidden="1">{#N/A,#N/A,FALSE,"CONTROLE"}</definedName>
    <definedName name="___o023" hidden="1">{#N/A,#N/A,FALSE,"CONTROLE"}</definedName>
    <definedName name="___o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0" localSheetId="5" hidden="1">{"TotalGeralDespesasPorArea",#N/A,FALSE,"VinculosAccessEfetivo"}</definedName>
    <definedName name="___o10" localSheetId="4" hidden="1">{"TotalGeralDespesasPorArea",#N/A,FALSE,"VinculosAccessEfetivo"}</definedName>
    <definedName name="___o10" hidden="1">{"TotalGeralDespesasPorArea",#N/A,FALSE,"VinculosAccessEfetivo"}</definedName>
    <definedName name="___o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3" localSheetId="5" hidden="1">{"TotalGeralDespesasPorArea",#N/A,FALSE,"VinculosAccessEfetivo"}</definedName>
    <definedName name="___o13" localSheetId="4" hidden="1">{"TotalGeralDespesasPorArea",#N/A,FALSE,"VinculosAccessEfetivo"}</definedName>
    <definedName name="___o13" hidden="1">{"TotalGeralDespesasPorArea",#N/A,FALSE,"VinculosAccessEfetivo"}</definedName>
    <definedName name="___o14" localSheetId="5" hidden="1">{#N/A,#N/A,FALSE,"CONTROLE"}</definedName>
    <definedName name="___o14" localSheetId="4" hidden="1">{#N/A,#N/A,FALSE,"CONTROLE"}</definedName>
    <definedName name="___o14" hidden="1">{#N/A,#N/A,FALSE,"CONTROLE"}</definedName>
    <definedName name="___o15" localSheetId="5" hidden="1">{#N/A,#N/A,FALSE,"CONTROLE"}</definedName>
    <definedName name="___o15" localSheetId="4" hidden="1">{#N/A,#N/A,FALSE,"CONTROLE"}</definedName>
    <definedName name="___o15" hidden="1">{#N/A,#N/A,FALSE,"CONTROLE"}</definedName>
    <definedName name="___o16" localSheetId="5" hidden="1">{"TotalGeralDespesasPorArea",#N/A,FALSE,"VinculosAccessEfetivo"}</definedName>
    <definedName name="___o16" localSheetId="4" hidden="1">{"TotalGeralDespesasPorArea",#N/A,FALSE,"VinculosAccessEfetivo"}</definedName>
    <definedName name="___o16" hidden="1">{"TotalGeralDespesasPorArea",#N/A,FALSE,"VinculosAccessEfetivo"}</definedName>
    <definedName name="___o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9" localSheetId="5" hidden="1">{#N/A,#N/A,FALSE,"CONTROLE"}</definedName>
    <definedName name="___o19" localSheetId="4" hidden="1">{#N/A,#N/A,FALSE,"CONTROLE"}</definedName>
    <definedName name="___o19" hidden="1">{#N/A,#N/A,FALSE,"CONTROLE"}</definedName>
    <definedName name="___o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1" localSheetId="5" hidden="1">{"TotalGeralDespesasPorArea",#N/A,FALSE,"VinculosAccessEfetivo"}</definedName>
    <definedName name="___o21" localSheetId="4" hidden="1">{"TotalGeralDespesasPorArea",#N/A,FALSE,"VinculosAccessEfetivo"}</definedName>
    <definedName name="___o21" hidden="1">{"TotalGeralDespesasPorArea",#N/A,FALSE,"VinculosAccessEfetivo"}</definedName>
    <definedName name="___o2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5" localSheetId="5" hidden="1">{"TotalGeralDespesasPorArea",#N/A,FALSE,"VinculosAccessEfetivo"}</definedName>
    <definedName name="___o25" localSheetId="4" hidden="1">{"TotalGeralDespesasPorArea",#N/A,FALSE,"VinculosAccessEfetivo"}</definedName>
    <definedName name="___o25" hidden="1">{"TotalGeralDespesasPorArea",#N/A,FALSE,"VinculosAccessEfetivo"}</definedName>
    <definedName name="___o26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6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6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8" localSheetId="5" hidden="1">{"TotalGeralDespesasPorArea",#N/A,FALSE,"VinculosAccessEfetivo"}</definedName>
    <definedName name="___o28" localSheetId="4" hidden="1">{"TotalGeralDespesasPorArea",#N/A,FALSE,"VinculosAccessEfetivo"}</definedName>
    <definedName name="___o28" hidden="1">{"TotalGeralDespesasPorArea",#N/A,FALSE,"VinculosAccessEfetivo"}</definedName>
    <definedName name="___o29" localSheetId="5" hidden="1">{#N/A,#N/A,FALSE,"CONTROLE"}</definedName>
    <definedName name="___o29" localSheetId="4" hidden="1">{#N/A,#N/A,FALSE,"CONTROLE"}</definedName>
    <definedName name="___o29" hidden="1">{#N/A,#N/A,FALSE,"CONTROLE"}</definedName>
    <definedName name="___o3" localSheetId="5" hidden="1">{"TotalGeralDespesasPorArea",#N/A,FALSE,"VinculosAccessEfetivo"}</definedName>
    <definedName name="___o3" localSheetId="4" hidden="1">{"TotalGeralDespesasPorArea",#N/A,FALSE,"VinculosAccessEfetivo"}</definedName>
    <definedName name="___o3" hidden="1">{"TotalGeralDespesasPorArea",#N/A,FALSE,"VinculosAccessEfetivo"}</definedName>
    <definedName name="___o30" localSheetId="5" hidden="1">{#N/A,#N/A,FALSE,"CONTROLE"}</definedName>
    <definedName name="___o30" localSheetId="4" hidden="1">{#N/A,#N/A,FALSE,"CONTROLE"}</definedName>
    <definedName name="___o30" hidden="1">{#N/A,#N/A,FALSE,"CONTROLE"}</definedName>
    <definedName name="___o3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3" localSheetId="5" hidden="1">{#N/A,#N/A,FALSE,"CONTROLE"}</definedName>
    <definedName name="___o33" localSheetId="4" hidden="1">{#N/A,#N/A,FALSE,"CONTROLE"}</definedName>
    <definedName name="___o33" hidden="1">{#N/A,#N/A,FALSE,"CONTROLE"}</definedName>
    <definedName name="___o3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5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5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6" localSheetId="5" hidden="1">{"TotalGeralDespesasPorArea",#N/A,FALSE,"VinculosAccessEfetivo"}</definedName>
    <definedName name="___o36" localSheetId="4" hidden="1">{"TotalGeralDespesasPorArea",#N/A,FALSE,"VinculosAccessEfetivo"}</definedName>
    <definedName name="___o36" hidden="1">{"TotalGeralDespesasPorArea",#N/A,FALSE,"VinculosAccessEfetivo"}</definedName>
    <definedName name="___o37" localSheetId="5" hidden="1">{#N/A,#N/A,FALSE,"CONTROLE";#N/A,#N/A,FALSE,"CONTROLE"}</definedName>
    <definedName name="___o37" localSheetId="4" hidden="1">{#N/A,#N/A,FALSE,"CONTROLE";#N/A,#N/A,FALSE,"CONTROLE"}</definedName>
    <definedName name="___o37" hidden="1">{#N/A,#N/A,FALSE,"CONTROLE";#N/A,#N/A,FALSE,"CONTROLE"}</definedName>
    <definedName name="___o38" localSheetId="5" hidden="1">{#N/A,#N/A,FALSE,"CONTROLE"}</definedName>
    <definedName name="___o38" localSheetId="4" hidden="1">{#N/A,#N/A,FALSE,"CONTROLE"}</definedName>
    <definedName name="___o38" hidden="1">{#N/A,#N/A,FALSE,"CONTROLE"}</definedName>
    <definedName name="___o39" localSheetId="5" hidden="1">{"TotalGeralDespesasPorArea",#N/A,FALSE,"VinculosAccessEfetivo"}</definedName>
    <definedName name="___o39" localSheetId="4" hidden="1">{"TotalGeralDespesasPorArea",#N/A,FALSE,"VinculosAccessEfetivo"}</definedName>
    <definedName name="___o39" hidden="1">{"TotalGeralDespesasPorArea",#N/A,FALSE,"VinculosAccessEfetivo"}</definedName>
    <definedName name="___o4" localSheetId="5" hidden="1">{"TotalGeralDespesasPorArea",#N/A,FALSE,"VinculosAccessEfetivo"}</definedName>
    <definedName name="___o4" localSheetId="4" hidden="1">{"TotalGeralDespesasPorArea",#N/A,FALSE,"VinculosAccessEfetivo"}</definedName>
    <definedName name="___o4" hidden="1">{"TotalGeralDespesasPorArea",#N/A,FALSE,"VinculosAccessEfetivo"}</definedName>
    <definedName name="___o45" localSheetId="5" hidden="1">{"TotalGeralDespesasPorArea",#N/A,FALSE,"VinculosAccessEfetivo"}</definedName>
    <definedName name="___o45" localSheetId="4" hidden="1">{"TotalGeralDespesasPorArea",#N/A,FALSE,"VinculosAccessEfetivo"}</definedName>
    <definedName name="___o45" hidden="1">{"TotalGeralDespesasPorArea",#N/A,FALSE,"VinculosAccessEfetivo"}</definedName>
    <definedName name="___o5" localSheetId="5" hidden="1">{"TotalGeralDespesasPorArea",#N/A,FALSE,"VinculosAccessEfetivo"}</definedName>
    <definedName name="___o5" localSheetId="4" hidden="1">{"TotalGeralDespesasPorArea",#N/A,FALSE,"VinculosAccessEfetivo"}</definedName>
    <definedName name="___o5" hidden="1">{"TotalGeralDespesasPorArea",#N/A,FALSE,"VinculosAccessEfetivo"}</definedName>
    <definedName name="___o6" localSheetId="5" hidden="1">{"TotalGeralDespesasPorArea",#N/A,FALSE,"VinculosAccessEfetivo"}</definedName>
    <definedName name="___o6" localSheetId="4" hidden="1">{"TotalGeralDespesasPorArea",#N/A,FALSE,"VinculosAccessEfetivo"}</definedName>
    <definedName name="___o6" hidden="1">{"TotalGeralDespesasPorArea",#N/A,FALSE,"VinculosAccessEfetivo"}</definedName>
    <definedName name="___o60" localSheetId="5" hidden="1">{"TotalGeralDespesasPorArea",#N/A,FALSE,"VinculosAccessEfetivo"}</definedName>
    <definedName name="___o60" localSheetId="4" hidden="1">{"TotalGeralDespesasPorArea",#N/A,FALSE,"VinculosAccessEfetivo"}</definedName>
    <definedName name="___o60" hidden="1">{"TotalGeralDespesasPorArea",#N/A,FALSE,"VinculosAccessEfetivo"}</definedName>
    <definedName name="___o7" localSheetId="5" hidden="1">{"TotalGeralDespesasPorArea",#N/A,FALSE,"VinculosAccessEfetivo"}</definedName>
    <definedName name="___o7" localSheetId="4" hidden="1">{"TotalGeralDespesasPorArea",#N/A,FALSE,"VinculosAccessEfetivo"}</definedName>
    <definedName name="___o7" hidden="1">{"TotalGeralDespesasPorArea",#N/A,FALSE,"VinculosAccessEfetivo"}</definedName>
    <definedName name="___o8" localSheetId="5" hidden="1">{"TotalGeralDespesasPorArea",#N/A,FALSE,"VinculosAccessEfetivo"}</definedName>
    <definedName name="___o8" localSheetId="4" hidden="1">{"TotalGeralDespesasPorArea",#N/A,FALSE,"VinculosAccessEfetivo"}</definedName>
    <definedName name="___o8" hidden="1">{"TotalGeralDespesasPorArea",#N/A,FALSE,"VinculosAccessEfetivo"}</definedName>
    <definedName name="___o840" localSheetId="5" hidden="1">{"TotalGeralDespesasPorArea",#N/A,FALSE,"VinculosAccessEfetivo"}</definedName>
    <definedName name="___o840" localSheetId="4" hidden="1">{"TotalGeralDespesasPorArea",#N/A,FALSE,"VinculosAccessEfetivo"}</definedName>
    <definedName name="___o840" hidden="1">{"TotalGeralDespesasPorArea",#N/A,FALSE,"VinculosAccessEfetivo"}</definedName>
    <definedName name="___o841" localSheetId="5" hidden="1">{"TotalGeralDespesasPorArea",#N/A,FALSE,"VinculosAccessEfetivo"}</definedName>
    <definedName name="___o841" localSheetId="4" hidden="1">{"TotalGeralDespesasPorArea",#N/A,FALSE,"VinculosAccessEfetivo"}</definedName>
    <definedName name="___o841" hidden="1">{"TotalGeralDespesasPorArea",#N/A,FALSE,"VinculosAccessEfetivo"}</definedName>
    <definedName name="___o847" localSheetId="5" hidden="1">{"TotalGeralDespesasPorArea",#N/A,FALSE,"VinculosAccessEfetivo"}</definedName>
    <definedName name="___o847" localSheetId="4" hidden="1">{"TotalGeralDespesasPorArea",#N/A,FALSE,"VinculosAccessEfetivo"}</definedName>
    <definedName name="___o847" hidden="1">{"TotalGeralDespesasPorArea",#N/A,FALSE,"VinculosAccessEfetivo"}</definedName>
    <definedName name="___o9" localSheetId="5" hidden="1">{"TotalGeralDespesasPorArea",#N/A,FALSE,"VinculosAccessEfetivo"}</definedName>
    <definedName name="___o9" localSheetId="4" hidden="1">{"TotalGeralDespesasPorArea",#N/A,FALSE,"VinculosAccessEfetivo"}</definedName>
    <definedName name="___o9" hidden="1">{"TotalGeralDespesasPorArea",#N/A,FALSE,"VinculosAccessEfetivo"}</definedName>
    <definedName name="___p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0" localSheetId="5" hidden="1">{"TotalGeralDespesasPorArea",#N/A,FALSE,"VinculosAccessEfetivo"}</definedName>
    <definedName name="___p10" localSheetId="4" hidden="1">{"TotalGeralDespesasPorArea",#N/A,FALSE,"VinculosAccessEfetivo"}</definedName>
    <definedName name="___p10" hidden="1">{"TotalGeralDespesasPorArea",#N/A,FALSE,"VinculosAccessEfetivo"}</definedName>
    <definedName name="___p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3" localSheetId="5" hidden="1">{"TotalGeralDespesasPorArea",#N/A,FALSE,"VinculosAccessEfetivo"}</definedName>
    <definedName name="___p13" localSheetId="4" hidden="1">{"TotalGeralDespesasPorArea",#N/A,FALSE,"VinculosAccessEfetivo"}</definedName>
    <definedName name="___p13" hidden="1">{"TotalGeralDespesasPorArea",#N/A,FALSE,"VinculosAccessEfetivo"}</definedName>
    <definedName name="___p14" localSheetId="5" hidden="1">{#N/A,#N/A,FALSE,"CONTROLE"}</definedName>
    <definedName name="___p14" localSheetId="4" hidden="1">{#N/A,#N/A,FALSE,"CONTROLE"}</definedName>
    <definedName name="___p14" hidden="1">{#N/A,#N/A,FALSE,"CONTROLE"}</definedName>
    <definedName name="___p15" localSheetId="5" hidden="1">{#N/A,#N/A,FALSE,"CONTROLE"}</definedName>
    <definedName name="___p15" localSheetId="4" hidden="1">{#N/A,#N/A,FALSE,"CONTROLE"}</definedName>
    <definedName name="___p15" hidden="1">{#N/A,#N/A,FALSE,"CONTROLE"}</definedName>
    <definedName name="___p16" localSheetId="5" hidden="1">{"TotalGeralDespesasPorArea",#N/A,FALSE,"VinculosAccessEfetivo"}</definedName>
    <definedName name="___p16" localSheetId="4" hidden="1">{"TotalGeralDespesasPorArea",#N/A,FALSE,"VinculosAccessEfetivo"}</definedName>
    <definedName name="___p16" hidden="1">{"TotalGeralDespesasPorArea",#N/A,FALSE,"VinculosAccessEfetivo"}</definedName>
    <definedName name="___p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9" localSheetId="5" hidden="1">{#N/A,#N/A,FALSE,"CONTROLE"}</definedName>
    <definedName name="___p19" localSheetId="4" hidden="1">{#N/A,#N/A,FALSE,"CONTROLE"}</definedName>
    <definedName name="___p19" hidden="1">{#N/A,#N/A,FALSE,"CONTROLE"}</definedName>
    <definedName name="___p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1" localSheetId="5" hidden="1">{"TotalGeralDespesasPorArea",#N/A,FALSE,"VinculosAccessEfetivo"}</definedName>
    <definedName name="___p21" localSheetId="4" hidden="1">{"TotalGeralDespesasPorArea",#N/A,FALSE,"VinculosAccessEfetivo"}</definedName>
    <definedName name="___p21" hidden="1">{"TotalGeralDespesasPorArea",#N/A,FALSE,"VinculosAccessEfetivo"}</definedName>
    <definedName name="___p22" localSheetId="5" hidden="1">{#N/A,#N/A,FALSE,"CONTROLE";#N/A,#N/A,FALSE,"CONTROLE"}</definedName>
    <definedName name="___p22" localSheetId="4" hidden="1">{#N/A,#N/A,FALSE,"CONTROLE";#N/A,#N/A,FALSE,"CONTROLE"}</definedName>
    <definedName name="___p22" hidden="1">{#N/A,#N/A,FALSE,"CONTROLE";#N/A,#N/A,FALSE,"CONTROLE"}</definedName>
    <definedName name="___p23" localSheetId="5" hidden="1">{#N/A,#N/A,FALSE,"CONTROLE"}</definedName>
    <definedName name="___p23" localSheetId="4" hidden="1">{#N/A,#N/A,FALSE,"CONTROLE"}</definedName>
    <definedName name="___p23" hidden="1">{#N/A,#N/A,FALSE,"CONTROLE"}</definedName>
    <definedName name="___p3" localSheetId="5" hidden="1">{"TotalGeralDespesasPorArea",#N/A,FALSE,"VinculosAccessEfetivo"}</definedName>
    <definedName name="___p3" localSheetId="4" hidden="1">{"TotalGeralDespesasPorArea",#N/A,FALSE,"VinculosAccessEfetivo"}</definedName>
    <definedName name="___p3" hidden="1">{"TotalGeralDespesasPorArea",#N/A,FALSE,"VinculosAccessEfetivo"}</definedName>
    <definedName name="___p4" localSheetId="5" hidden="1">{"TotalGeralDespesasPorArea",#N/A,FALSE,"VinculosAccessEfetivo"}</definedName>
    <definedName name="___p4" localSheetId="4" hidden="1">{"TotalGeralDespesasPorArea",#N/A,FALSE,"VinculosAccessEfetivo"}</definedName>
    <definedName name="___p4" hidden="1">{"TotalGeralDespesasPorArea",#N/A,FALSE,"VinculosAccessEfetivo"}</definedName>
    <definedName name="___p5" localSheetId="5" hidden="1">{"TotalGeralDespesasPorArea",#N/A,FALSE,"VinculosAccessEfetivo"}</definedName>
    <definedName name="___p5" localSheetId="4" hidden="1">{"TotalGeralDespesasPorArea",#N/A,FALSE,"VinculosAccessEfetivo"}</definedName>
    <definedName name="___p5" hidden="1">{"TotalGeralDespesasPorArea",#N/A,FALSE,"VinculosAccessEfetivo"}</definedName>
    <definedName name="___p6" localSheetId="5" hidden="1">{"TotalGeralDespesasPorArea",#N/A,FALSE,"VinculosAccessEfetivo"}</definedName>
    <definedName name="___p6" localSheetId="4" hidden="1">{"TotalGeralDespesasPorArea",#N/A,FALSE,"VinculosAccessEfetivo"}</definedName>
    <definedName name="___p6" hidden="1">{"TotalGeralDespesasPorArea",#N/A,FALSE,"VinculosAccessEfetivo"}</definedName>
    <definedName name="___p7" localSheetId="5" hidden="1">{"TotalGeralDespesasPorArea",#N/A,FALSE,"VinculosAccessEfetivo"}</definedName>
    <definedName name="___p7" localSheetId="4" hidden="1">{"TotalGeralDespesasPorArea",#N/A,FALSE,"VinculosAccessEfetivo"}</definedName>
    <definedName name="___p7" hidden="1">{"TotalGeralDespesasPorArea",#N/A,FALSE,"VinculosAccessEfetivo"}</definedName>
    <definedName name="___p8" localSheetId="5" hidden="1">{"TotalGeralDespesasPorArea",#N/A,FALSE,"VinculosAccessEfetivo"}</definedName>
    <definedName name="___p8" localSheetId="4" hidden="1">{"TotalGeralDespesasPorArea",#N/A,FALSE,"VinculosAccessEfetivo"}</definedName>
    <definedName name="___p8" hidden="1">{"TotalGeralDespesasPorArea",#N/A,FALSE,"VinculosAccessEfetivo"}</definedName>
    <definedName name="___p9" localSheetId="5" hidden="1">{"TotalGeralDespesasPorArea",#N/A,FALSE,"VinculosAccessEfetivo"}</definedName>
    <definedName name="___p9" localSheetId="4" hidden="1">{"TotalGeralDespesasPorArea",#N/A,FALSE,"VinculosAccessEfetivo"}</definedName>
    <definedName name="___p9" hidden="1">{"TotalGeralDespesasPorArea",#N/A,FALSE,"VinculosAccessEfetivo"}</definedName>
    <definedName name="___SPF01" localSheetId="5" hidden="1">{"MULTIPLICAÇÃO",#N/A,FALSE,"Obras"}</definedName>
    <definedName name="___SPF01" localSheetId="4" hidden="1">{"MULTIPLICAÇÃO",#N/A,FALSE,"Obras"}</definedName>
    <definedName name="___SPF01" hidden="1">{"MULTIPLICAÇÃO",#N/A,FALSE,"Obras"}</definedName>
    <definedName name="___SPF02" localSheetId="5" hidden="1">{"MULTIPLICAÇÃO",#N/A,FALSE,"Obras"}</definedName>
    <definedName name="___SPF02" localSheetId="4" hidden="1">{"MULTIPLICAÇÃO",#N/A,FALSE,"Obras"}</definedName>
    <definedName name="___SPF02" hidden="1">{"MULTIPLICAÇÃO",#N/A,FALSE,"Obras"}</definedName>
    <definedName name="___TF2" localSheetId="5" hidden="1">#REF!,#REF!</definedName>
    <definedName name="___TF2" hidden="1">#REF!,#REF!</definedName>
    <definedName name="___TF2222" hidden="1">#REF!</definedName>
    <definedName name="___UB2" localSheetId="5" hidden="1">{"MULTIPLICAÇÃO",#N/A,FALSE,"Obras"}</definedName>
    <definedName name="___UB2" localSheetId="4" hidden="1">{"MULTIPLICAÇÃO",#N/A,FALSE,"Obras"}</definedName>
    <definedName name="___UB2" hidden="1">{"MULTIPLICAÇÃO",#N/A,FALSE,"Obras"}</definedName>
    <definedName name="___xx1" localSheetId="5" hidden="1">#REF!,#REF!</definedName>
    <definedName name="___xx1" hidden="1">#REF!,#REF!</definedName>
    <definedName name="___yh7" localSheetId="5" hidden="1">{#N/A,#N/A,FALSE,"CONTROLE";#N/A,#N/A,FALSE,"CONTROLE"}</definedName>
    <definedName name="___yh7" localSheetId="4" hidden="1">{#N/A,#N/A,FALSE,"CONTROLE";#N/A,#N/A,FALSE,"CONTROLE"}</definedName>
    <definedName name="___yh7" hidden="1">{#N/A,#N/A,FALSE,"CONTROLE";#N/A,#N/A,FALSE,"CONTROLE"}</definedName>
    <definedName name="___z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0" localSheetId="5" hidden="1">{"TotalGeralDespesasPorArea",#N/A,FALSE,"VinculosAccessEfetivo"}</definedName>
    <definedName name="___z10" localSheetId="4" hidden="1">{"TotalGeralDespesasPorArea",#N/A,FALSE,"VinculosAccessEfetivo"}</definedName>
    <definedName name="___z10" hidden="1">{"TotalGeralDespesasPorArea",#N/A,FALSE,"VinculosAccessEfetivo"}</definedName>
    <definedName name="___z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3" localSheetId="5" hidden="1">{"TotalGeralDespesasPorArea",#N/A,FALSE,"VinculosAccessEfetivo"}</definedName>
    <definedName name="___z13" localSheetId="4" hidden="1">{"TotalGeralDespesasPorArea",#N/A,FALSE,"VinculosAccessEfetivo"}</definedName>
    <definedName name="___z13" hidden="1">{"TotalGeralDespesasPorArea",#N/A,FALSE,"VinculosAccessEfetivo"}</definedName>
    <definedName name="___z14" localSheetId="5" hidden="1">{#N/A,#N/A,FALSE,"CONTROLE"}</definedName>
    <definedName name="___z14" localSheetId="4" hidden="1">{#N/A,#N/A,FALSE,"CONTROLE"}</definedName>
    <definedName name="___z14" hidden="1">{#N/A,#N/A,FALSE,"CONTROLE"}</definedName>
    <definedName name="___z15" localSheetId="5" hidden="1">{#N/A,#N/A,FALSE,"CONTROLE"}</definedName>
    <definedName name="___z15" localSheetId="4" hidden="1">{#N/A,#N/A,FALSE,"CONTROLE"}</definedName>
    <definedName name="___z15" hidden="1">{#N/A,#N/A,FALSE,"CONTROLE"}</definedName>
    <definedName name="___z16" localSheetId="5" hidden="1">{"TotalGeralDespesasPorArea",#N/A,FALSE,"VinculosAccessEfetivo"}</definedName>
    <definedName name="___z16" localSheetId="4" hidden="1">{"TotalGeralDespesasPorArea",#N/A,FALSE,"VinculosAccessEfetivo"}</definedName>
    <definedName name="___z16" hidden="1">{"TotalGeralDespesasPorArea",#N/A,FALSE,"VinculosAccessEfetivo"}</definedName>
    <definedName name="___z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9" localSheetId="5" hidden="1">{#N/A,#N/A,FALSE,"CONTROLE"}</definedName>
    <definedName name="___z19" localSheetId="4" hidden="1">{#N/A,#N/A,FALSE,"CONTROLE"}</definedName>
    <definedName name="___z19" hidden="1">{#N/A,#N/A,FALSE,"CONTROLE"}</definedName>
    <definedName name="___z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1" localSheetId="5" hidden="1">{"TotalGeralDespesasPorArea",#N/A,FALSE,"VinculosAccessEfetivo"}</definedName>
    <definedName name="___z21" localSheetId="4" hidden="1">{"TotalGeralDespesasPorArea",#N/A,FALSE,"VinculosAccessEfetivo"}</definedName>
    <definedName name="___z21" hidden="1">{"TotalGeralDespesasPorArea",#N/A,FALSE,"VinculosAccessEfetivo"}</definedName>
    <definedName name="___z22" localSheetId="5" hidden="1">{#N/A,#N/A,FALSE,"CONTROLE";#N/A,#N/A,FALSE,"CONTROLE"}</definedName>
    <definedName name="___z22" localSheetId="4" hidden="1">{#N/A,#N/A,FALSE,"CONTROLE";#N/A,#N/A,FALSE,"CONTROLE"}</definedName>
    <definedName name="___z22" hidden="1">{#N/A,#N/A,FALSE,"CONTROLE";#N/A,#N/A,FALSE,"CONTROLE"}</definedName>
    <definedName name="___z23" localSheetId="5" hidden="1">{#N/A,#N/A,FALSE,"CONTROLE"}</definedName>
    <definedName name="___z23" localSheetId="4" hidden="1">{#N/A,#N/A,FALSE,"CONTROLE"}</definedName>
    <definedName name="___z23" hidden="1">{#N/A,#N/A,FALSE,"CONTROLE"}</definedName>
    <definedName name="___z3" localSheetId="5" hidden="1">{"TotalGeralDespesasPorArea",#N/A,FALSE,"VinculosAccessEfetivo"}</definedName>
    <definedName name="___z3" localSheetId="4" hidden="1">{"TotalGeralDespesasPorArea",#N/A,FALSE,"VinculosAccessEfetivo"}</definedName>
    <definedName name="___z3" hidden="1">{"TotalGeralDespesasPorArea",#N/A,FALSE,"VinculosAccessEfetivo"}</definedName>
    <definedName name="___z4" localSheetId="5" hidden="1">{"TotalGeralDespesasPorArea",#N/A,FALSE,"VinculosAccessEfetivo"}</definedName>
    <definedName name="___z4" localSheetId="4" hidden="1">{"TotalGeralDespesasPorArea",#N/A,FALSE,"VinculosAccessEfetivo"}</definedName>
    <definedName name="___z4" hidden="1">{"TotalGeralDespesasPorArea",#N/A,FALSE,"VinculosAccessEfetivo"}</definedName>
    <definedName name="___z5" localSheetId="5" hidden="1">{"TotalGeralDespesasPorArea",#N/A,FALSE,"VinculosAccessEfetivo"}</definedName>
    <definedName name="___z5" localSheetId="4" hidden="1">{"TotalGeralDespesasPorArea",#N/A,FALSE,"VinculosAccessEfetivo"}</definedName>
    <definedName name="___z5" hidden="1">{"TotalGeralDespesasPorArea",#N/A,FALSE,"VinculosAccessEfetivo"}</definedName>
    <definedName name="___z6" localSheetId="5" hidden="1">{"TotalGeralDespesasPorArea",#N/A,FALSE,"VinculosAccessEfetivo"}</definedName>
    <definedName name="___z6" localSheetId="4" hidden="1">{"TotalGeralDespesasPorArea",#N/A,FALSE,"VinculosAccessEfetivo"}</definedName>
    <definedName name="___z6" hidden="1">{"TotalGeralDespesasPorArea",#N/A,FALSE,"VinculosAccessEfetivo"}</definedName>
    <definedName name="___z7" localSheetId="5" hidden="1">{"TotalGeralDespesasPorArea",#N/A,FALSE,"VinculosAccessEfetivo"}</definedName>
    <definedName name="___z7" localSheetId="4" hidden="1">{"TotalGeralDespesasPorArea",#N/A,FALSE,"VinculosAccessEfetivo"}</definedName>
    <definedName name="___z7" hidden="1">{"TotalGeralDespesasPorArea",#N/A,FALSE,"VinculosAccessEfetivo"}</definedName>
    <definedName name="___z8" localSheetId="5" hidden="1">{"TotalGeralDespesasPorArea",#N/A,FALSE,"VinculosAccessEfetivo"}</definedName>
    <definedName name="___z8" localSheetId="4" hidden="1">{"TotalGeralDespesasPorArea",#N/A,FALSE,"VinculosAccessEfetivo"}</definedName>
    <definedName name="___z8" hidden="1">{"TotalGeralDespesasPorArea",#N/A,FALSE,"VinculosAccessEfetivo"}</definedName>
    <definedName name="___z9" localSheetId="5" hidden="1">{"TotalGeralDespesasPorArea",#N/A,FALSE,"VinculosAccessEfetivo"}</definedName>
    <definedName name="___z9" localSheetId="4" hidden="1">{"TotalGeralDespesasPorArea",#N/A,FALSE,"VinculosAccessEfetivo"}</definedName>
    <definedName name="___z9" hidden="1">{"TotalGeralDespesasPorArea",#N/A,FALSE,"VinculosAccessEfetivo"}</definedName>
    <definedName name="__1_0_S" hidden="1">[1]SEMANAIS!#REF!</definedName>
    <definedName name="__123Graph_A" hidden="1">'[2]RF-G7'!$AC$48:$AC$59</definedName>
    <definedName name="__123Graph_ACOMPARA" hidden="1">[3]Mercado!#REF!</definedName>
    <definedName name="__123Graph_ACONSMED" hidden="1">[3]Mercado!#REF!</definedName>
    <definedName name="__123Graph_ACURRENT" localSheetId="3" hidden="1">#REF!</definedName>
    <definedName name="__123Graph_ACURRENT" localSheetId="6" hidden="1">#REF!</definedName>
    <definedName name="__123Graph_ACURRENT" localSheetId="5" hidden="1">#REF!</definedName>
    <definedName name="__123Graph_ACURRENT" localSheetId="4" hidden="1">#REF!</definedName>
    <definedName name="__123Graph_ACURRENT" hidden="1">#REF!</definedName>
    <definedName name="__123Graph_AGRAPH1" hidden="1">[4]apports!$H$151:$H$162</definedName>
    <definedName name="__123Graph_AJAYME" hidden="1">'[2]RF-G7'!$AC$47:$AC$59</definedName>
    <definedName name="__123Graph_AJUN95" hidden="1">#REF!</definedName>
    <definedName name="__123Graph_AMARGINS" localSheetId="3" hidden="1">#REF!</definedName>
    <definedName name="__123Graph_AMARGINS" localSheetId="6" hidden="1">#REF!</definedName>
    <definedName name="__123Graph_AMARGINS" localSheetId="5" hidden="1">#REF!</definedName>
    <definedName name="__123Graph_AMARGINS" localSheetId="4" hidden="1">#REF!</definedName>
    <definedName name="__123Graph_AMARGINS" hidden="1">#REF!</definedName>
    <definedName name="__123Graph_AMAT95" hidden="1">#REF!</definedName>
    <definedName name="__123Graph_APREVRCOM" hidden="1">#REF!</definedName>
    <definedName name="__123Graph_APREVREALI" hidden="1">#REF!</definedName>
    <definedName name="__123Graph_APREVRIND" hidden="1">#REF!</definedName>
    <definedName name="__123Graph_APREVROUT" hidden="1">[3]Mercado!#REF!</definedName>
    <definedName name="__123Graph_APREVRRES" hidden="1">#REF!</definedName>
    <definedName name="__123Graph_APREVRTOT" hidden="1">#REF!</definedName>
    <definedName name="__123Graph_ARECENT" hidden="1">'[5]Les Cèdres'!#REF!</definedName>
    <definedName name="__123Graph_AYTDSALES" localSheetId="3" hidden="1">#REF!</definedName>
    <definedName name="__123Graph_AYTDSALES" localSheetId="6" hidden="1">#REF!</definedName>
    <definedName name="__123Graph_AYTDSALES" localSheetId="5" hidden="1">#REF!</definedName>
    <definedName name="__123Graph_AYTDSALES" localSheetId="4" hidden="1">#REF!</definedName>
    <definedName name="__123Graph_AYTDSALES" hidden="1">#REF!</definedName>
    <definedName name="__123Graph_B" hidden="1">[6]tabela!#REF!</definedName>
    <definedName name="__123Graph_BCOMPARA" hidden="1">#REF!</definedName>
    <definedName name="__123Graph_BGRAPH1" hidden="1">[4]apports!$I$151:$I$162</definedName>
    <definedName name="__123Graph_BJAYME" hidden="1">'[2]RF-G7'!$AE$47:$AE$47</definedName>
    <definedName name="__123Graph_BJUN95" hidden="1">#REF!</definedName>
    <definedName name="__123Graph_BMARGINS" localSheetId="3" hidden="1">#REF!</definedName>
    <definedName name="__123Graph_BMARGINS" localSheetId="6" hidden="1">#REF!</definedName>
    <definedName name="__123Graph_BMARGINS" localSheetId="5" hidden="1">#REF!</definedName>
    <definedName name="__123Graph_BMARGINS" localSheetId="4" hidden="1">#REF!</definedName>
    <definedName name="__123Graph_BMARGINS" hidden="1">#REF!</definedName>
    <definedName name="__123Graph_BMAT95" hidden="1">#REF!</definedName>
    <definedName name="__123Graph_BPREVREALI" hidden="1">#REF!</definedName>
    <definedName name="__123Graph_BRECENT" hidden="1">'[5]Les Cèdres'!#REF!</definedName>
    <definedName name="__123Graph_BVARIAVEL" hidden="1">[7]VARPEL!#REF!</definedName>
    <definedName name="__123Graph_C" hidden="1">#REF!</definedName>
    <definedName name="__123Graph_CGRAPH1" hidden="1">[4]apports!$H$163:$H$173</definedName>
    <definedName name="__123Graph_CJAYME" hidden="1">'[2]RF-G7'!$AD$47:$AD$59</definedName>
    <definedName name="__123Graph_CMAT95" hidden="1">#REF!</definedName>
    <definedName name="__123Graph_CPREVREALI" hidden="1">#REF!</definedName>
    <definedName name="__123Graph_CRECENT" hidden="1">'[5]Les Cèdres'!#REF!</definedName>
    <definedName name="__123Graph_D" localSheetId="3" hidden="1">'[8]Financial Position'!#REF!</definedName>
    <definedName name="__123Graph_D" localSheetId="6" hidden="1">'[8]Financial Position'!#REF!</definedName>
    <definedName name="__123Graph_D" localSheetId="5" hidden="1">'[8]Financial Position'!#REF!</definedName>
    <definedName name="__123Graph_D" localSheetId="4" hidden="1">'[8]Financial Position'!#REF!</definedName>
    <definedName name="__123Graph_D" hidden="1">'[8]Financial Position'!#REF!</definedName>
    <definedName name="__123Graph_DCOMPARA" hidden="1">#REF!</definedName>
    <definedName name="__123Graph_DPREVREALI" hidden="1">[3]Mercado!#REF!</definedName>
    <definedName name="__123Graph_DRECENT" hidden="1">'[5]Les Cèdres'!#REF!</definedName>
    <definedName name="__123Graph_E" localSheetId="3" hidden="1">'[8]Financial Position'!#REF!</definedName>
    <definedName name="__123Graph_E" localSheetId="6" hidden="1">'[8]Financial Position'!#REF!</definedName>
    <definedName name="__123Graph_E" localSheetId="5" hidden="1">'[8]Financial Position'!#REF!</definedName>
    <definedName name="__123Graph_E" localSheetId="4" hidden="1">'[8]Financial Position'!#REF!</definedName>
    <definedName name="__123Graph_E" hidden="1">'[8]Financial Position'!#REF!</definedName>
    <definedName name="__123Graph_EPREVREALI" hidden="1">#REF!</definedName>
    <definedName name="__123Graph_ERECENT" hidden="1">'[5]Les Cèdres'!#REF!</definedName>
    <definedName name="__123Graph_F" localSheetId="3" hidden="1">'[8]Financial Position'!#REF!</definedName>
    <definedName name="__123Graph_F" localSheetId="6" hidden="1">'[8]Financial Position'!#REF!</definedName>
    <definedName name="__123Graph_F" localSheetId="5" hidden="1">'[8]Financial Position'!#REF!</definedName>
    <definedName name="__123Graph_F" localSheetId="4" hidden="1">'[8]Financial Position'!#REF!</definedName>
    <definedName name="__123Graph_F" hidden="1">'[8]Financial Position'!#REF!</definedName>
    <definedName name="__123Graph_FCOMPARA" hidden="1">#REF!</definedName>
    <definedName name="__123Graph_X" hidden="1">'[9]BALANCE SHEET-GAAP'!$B$19:$B$24</definedName>
    <definedName name="__123Graph_XCONSMED" hidden="1">[3]Mercado!#REF!</definedName>
    <definedName name="__123Graph_XCURRENT" localSheetId="3" hidden="1">#REF!</definedName>
    <definedName name="__123Graph_XCURRENT" localSheetId="6" hidden="1">#REF!</definedName>
    <definedName name="__123Graph_XCURRENT" localSheetId="5" hidden="1">#REF!</definedName>
    <definedName name="__123Graph_XCURRENT" localSheetId="4" hidden="1">#REF!</definedName>
    <definedName name="__123Graph_XCURRENT" hidden="1">#REF!</definedName>
    <definedName name="__123Graph_XELASTIC" hidden="1">[3]Mercado!#REF!</definedName>
    <definedName name="__123Graph_XJAYME" hidden="1">'[2]RF-G7'!$AB$47:$AB$59</definedName>
    <definedName name="__123Graph_XPREVRCOM" hidden="1">[3]Mercado!#REF!</definedName>
    <definedName name="__123Graph_XPREVREALI" hidden="1">[3]Mercado!#REF!</definedName>
    <definedName name="__123Graph_XPREVRIND" hidden="1">[3]Mercado!#REF!</definedName>
    <definedName name="__123Graph_XPREVROUT" hidden="1">[3]Mercado!#REF!</definedName>
    <definedName name="__123Graph_XPREVRRES" hidden="1">[3]Mercado!#REF!</definedName>
    <definedName name="__123Graph_XPREVRTOT" hidden="1">[3]Mercado!#REF!</definedName>
    <definedName name="__123Graph_XYTDSALES" localSheetId="3" hidden="1">#REF!</definedName>
    <definedName name="__123Graph_XYTDSALES" localSheetId="6" hidden="1">#REF!</definedName>
    <definedName name="__123Graph_XYTDSALES" localSheetId="5" hidden="1">#REF!</definedName>
    <definedName name="__123Graph_XYTDSALES" localSheetId="4" hidden="1">#REF!</definedName>
    <definedName name="__123Graph_XYTDSALES" hidden="1">#REF!</definedName>
    <definedName name="__2_0_S" hidden="1">[1]SEMANAIS!#REF!</definedName>
    <definedName name="__ask1" hidden="1">'[10]Imob custo'!$M$35</definedName>
    <definedName name="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B1" hidden="1">{#N/A,#N/A,FALSE,"LLAVE";#N/A,#N/A,FALSE,"EERR";#N/A,#N/A,FALSE,"ESP";#N/A,#N/A,FALSE,"EOAF";#N/A,#N/A,FALSE,"CASH";#N/A,#N/A,FALSE,"FINANZAS";#N/A,#N/A,FALSE,"DEUDA";#N/A,#N/A,FALSE,"INVERSION";#N/A,#N/A,FALSE,"PERSONAL"}</definedName>
    <definedName name="__bb1" localSheetId="5" hidden="1">{#N/A,#N/A,FALSE,"ENERGIA";#N/A,#N/A,FALSE,"PERDIDAS";#N/A,#N/A,FALSE,"CLIENTES";#N/A,#N/A,FALSE,"ESTADO";#N/A,#N/A,FALSE,"TECNICA"}</definedName>
    <definedName name="__bb1" localSheetId="4" hidden="1">{#N/A,#N/A,FALSE,"ENERGIA";#N/A,#N/A,FALSE,"PERDIDAS";#N/A,#N/A,FALSE,"CLIENTES";#N/A,#N/A,FALSE,"ESTADO";#N/A,#N/A,FALSE,"TECNICA"}</definedName>
    <definedName name="__bb1" hidden="1">{#N/A,#N/A,FALSE,"ENERGIA";#N/A,#N/A,FALSE,"PERDIDAS";#N/A,#N/A,FALSE,"CLIENTES";#N/A,#N/A,FALSE,"ESTADO";#N/A,#N/A,FALSE,"TECNICA"}</definedName>
    <definedName name="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CEN30" localSheetId="5" hidden="1">{#N/A,#N/A,FALSE,"SIM95"}</definedName>
    <definedName name="__CEN30" localSheetId="4" hidden="1">{#N/A,#N/A,FALSE,"SIM95"}</definedName>
    <definedName name="__CEN30" hidden="1">{#N/A,#N/A,FALSE,"SIM95"}</definedName>
    <definedName name="__CEN300" localSheetId="5" hidden="1">{#N/A,#N/A,FALSE,"SIM95"}</definedName>
    <definedName name="__CEN300" localSheetId="4" hidden="1">{#N/A,#N/A,FALSE,"SIM95"}</definedName>
    <definedName name="__CEN300" hidden="1">{#N/A,#N/A,FALSE,"SIM95"}</definedName>
    <definedName name="__cen301" localSheetId="5" hidden="1">{#N/A,#N/A,FALSE,"SIM95"}</definedName>
    <definedName name="__cen301" localSheetId="4" hidden="1">{#N/A,#N/A,FALSE,"SIM95"}</definedName>
    <definedName name="__cen301" hidden="1">{#N/A,#N/A,FALSE,"SIM95"}</definedName>
    <definedName name="__cen31" localSheetId="5" hidden="1">{#N/A,#N/A,FALSE,"SIM95"}</definedName>
    <definedName name="__cen31" localSheetId="4" hidden="1">{#N/A,#N/A,FALSE,"SIM95"}</definedName>
    <definedName name="__cen31" hidden="1">{#N/A,#N/A,FALSE,"SIM95"}</definedName>
    <definedName name="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e1" localSheetId="5" hidden="1">{#N/A,#N/A,FALSE,"ENERGIA";#N/A,#N/A,FALSE,"PERDIDAS";#N/A,#N/A,FALSE,"CLIENTES";#N/A,#N/A,FALSE,"ESTADO";#N/A,#N/A,FALSE,"TECNICA"}</definedName>
    <definedName name="__e1" localSheetId="4" hidden="1">{#N/A,#N/A,FALSE,"ENERGIA";#N/A,#N/A,FALSE,"PERDIDAS";#N/A,#N/A,FALSE,"CLIENTES";#N/A,#N/A,FALSE,"ESTADO";#N/A,#N/A,FALSE,"TECNICA"}</definedName>
    <definedName name="__e1" hidden="1">{#N/A,#N/A,FALSE,"ENERGIA";#N/A,#N/A,FALSE,"PERDIDAS";#N/A,#N/A,FALSE,"CLIENTES";#N/A,#N/A,FALSE,"ESTADO";#N/A,#N/A,FALSE,"TECNICA"}</definedName>
    <definedName name="__ep1" localSheetId="5" hidden="1">{#N/A,#N/A,FALSE,"CONTROLE"}</definedName>
    <definedName name="__ep1" localSheetId="4" hidden="1">{#N/A,#N/A,FALSE,"CONTROLE"}</definedName>
    <definedName name="__ep1" hidden="1">{#N/A,#N/A,FALSE,"CONTROLE"}</definedName>
    <definedName name="__FDS_HYPERLINK_TOGGLE_STATE__" hidden="1">"ON"</definedName>
    <definedName name="__fpp07" localSheetId="5" hidden="1">{"TotalGeralDespesasPorArea",#N/A,FALSE,"VinculosAccessEfetivo"}</definedName>
    <definedName name="__fpp07" localSheetId="4" hidden="1">{"TotalGeralDespesasPorArea",#N/A,FALSE,"VinculosAccessEfetivo"}</definedName>
    <definedName name="__fpp07" hidden="1">{"TotalGeralDespesasPorArea",#N/A,FALSE,"VinculosAccessEfetivo"}</definedName>
    <definedName name="__FT08" hidden="1">"3OYHDJRF05V1IN1D1R6C32J5E"</definedName>
    <definedName name="__KEY2" hidden="1">#REF!</definedName>
    <definedName name="__key3" hidden="1">#REF!</definedName>
    <definedName name="__key4" hidden="1">#REF!</definedName>
    <definedName name="__key5" hidden="1">#REF!</definedName>
    <definedName name="__key9" hidden="1">#REF!</definedName>
    <definedName name="__o022" localSheetId="5" hidden="1">{#N/A,#N/A,FALSE,"CONTROLE";#N/A,#N/A,FALSE,"CONTROLE"}</definedName>
    <definedName name="__o022" localSheetId="4" hidden="1">{#N/A,#N/A,FALSE,"CONTROLE";#N/A,#N/A,FALSE,"CONTROLE"}</definedName>
    <definedName name="__o022" hidden="1">{#N/A,#N/A,FALSE,"CONTROLE";#N/A,#N/A,FALSE,"CONTROLE"}</definedName>
    <definedName name="__o023" localSheetId="5" hidden="1">{#N/A,#N/A,FALSE,"CONTROLE"}</definedName>
    <definedName name="__o023" localSheetId="4" hidden="1">{#N/A,#N/A,FALSE,"CONTROLE"}</definedName>
    <definedName name="__o023" hidden="1">{#N/A,#N/A,FALSE,"CONTROLE"}</definedName>
    <definedName name="__o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0" localSheetId="5" hidden="1">{"TotalGeralDespesasPorArea",#N/A,FALSE,"VinculosAccessEfetivo"}</definedName>
    <definedName name="__o10" localSheetId="4" hidden="1">{"TotalGeralDespesasPorArea",#N/A,FALSE,"VinculosAccessEfetivo"}</definedName>
    <definedName name="__o10" hidden="1">{"TotalGeralDespesasPorArea",#N/A,FALSE,"VinculosAccessEfetivo"}</definedName>
    <definedName name="__o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3" localSheetId="5" hidden="1">{"TotalGeralDespesasPorArea",#N/A,FALSE,"VinculosAccessEfetivo"}</definedName>
    <definedName name="__o13" localSheetId="4" hidden="1">{"TotalGeralDespesasPorArea",#N/A,FALSE,"VinculosAccessEfetivo"}</definedName>
    <definedName name="__o13" hidden="1">{"TotalGeralDespesasPorArea",#N/A,FALSE,"VinculosAccessEfetivo"}</definedName>
    <definedName name="__o14" localSheetId="5" hidden="1">{#N/A,#N/A,FALSE,"CONTROLE"}</definedName>
    <definedName name="__o14" localSheetId="4" hidden="1">{#N/A,#N/A,FALSE,"CONTROLE"}</definedName>
    <definedName name="__o14" hidden="1">{#N/A,#N/A,FALSE,"CONTROLE"}</definedName>
    <definedName name="__o15" localSheetId="5" hidden="1">{#N/A,#N/A,FALSE,"CONTROLE"}</definedName>
    <definedName name="__o15" localSheetId="4" hidden="1">{#N/A,#N/A,FALSE,"CONTROLE"}</definedName>
    <definedName name="__o15" hidden="1">{#N/A,#N/A,FALSE,"CONTROLE"}</definedName>
    <definedName name="__o16" localSheetId="5" hidden="1">{"TotalGeralDespesasPorArea",#N/A,FALSE,"VinculosAccessEfetivo"}</definedName>
    <definedName name="__o16" localSheetId="4" hidden="1">{"TotalGeralDespesasPorArea",#N/A,FALSE,"VinculosAccessEfetivo"}</definedName>
    <definedName name="__o16" hidden="1">{"TotalGeralDespesasPorArea",#N/A,FALSE,"VinculosAccessEfetivo"}</definedName>
    <definedName name="__o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9" localSheetId="5" hidden="1">{#N/A,#N/A,FALSE,"CONTROLE"}</definedName>
    <definedName name="__o19" localSheetId="4" hidden="1">{#N/A,#N/A,FALSE,"CONTROLE"}</definedName>
    <definedName name="__o19" hidden="1">{#N/A,#N/A,FALSE,"CONTROLE"}</definedName>
    <definedName name="__o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1" localSheetId="5" hidden="1">{"TotalGeralDespesasPorArea",#N/A,FALSE,"VinculosAccessEfetivo"}</definedName>
    <definedName name="__o21" localSheetId="4" hidden="1">{"TotalGeralDespesasPorArea",#N/A,FALSE,"VinculosAccessEfetivo"}</definedName>
    <definedName name="__o21" hidden="1">{"TotalGeralDespesasPorArea",#N/A,FALSE,"VinculosAccessEfetivo"}</definedName>
    <definedName name="__o2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5" localSheetId="5" hidden="1">{"TotalGeralDespesasPorArea",#N/A,FALSE,"VinculosAccessEfetivo"}</definedName>
    <definedName name="__o25" localSheetId="4" hidden="1">{"TotalGeralDespesasPorArea",#N/A,FALSE,"VinculosAccessEfetivo"}</definedName>
    <definedName name="__o25" hidden="1">{"TotalGeralDespesasPorArea",#N/A,FALSE,"VinculosAccessEfetivo"}</definedName>
    <definedName name="__o26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6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6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8" localSheetId="5" hidden="1">{"TotalGeralDespesasPorArea",#N/A,FALSE,"VinculosAccessEfetivo"}</definedName>
    <definedName name="__o28" localSheetId="4" hidden="1">{"TotalGeralDespesasPorArea",#N/A,FALSE,"VinculosAccessEfetivo"}</definedName>
    <definedName name="__o28" hidden="1">{"TotalGeralDespesasPorArea",#N/A,FALSE,"VinculosAccessEfetivo"}</definedName>
    <definedName name="__o29" localSheetId="5" hidden="1">{#N/A,#N/A,FALSE,"CONTROLE"}</definedName>
    <definedName name="__o29" localSheetId="4" hidden="1">{#N/A,#N/A,FALSE,"CONTROLE"}</definedName>
    <definedName name="__o29" hidden="1">{#N/A,#N/A,FALSE,"CONTROLE"}</definedName>
    <definedName name="__o3" localSheetId="5" hidden="1">{"TotalGeralDespesasPorArea",#N/A,FALSE,"VinculosAccessEfetivo"}</definedName>
    <definedName name="__o3" localSheetId="4" hidden="1">{"TotalGeralDespesasPorArea",#N/A,FALSE,"VinculosAccessEfetivo"}</definedName>
    <definedName name="__o3" hidden="1">{"TotalGeralDespesasPorArea",#N/A,FALSE,"VinculosAccessEfetivo"}</definedName>
    <definedName name="__o30" localSheetId="5" hidden="1">{#N/A,#N/A,FALSE,"CONTROLE"}</definedName>
    <definedName name="__o30" localSheetId="4" hidden="1">{#N/A,#N/A,FALSE,"CONTROLE"}</definedName>
    <definedName name="__o30" hidden="1">{#N/A,#N/A,FALSE,"CONTROLE"}</definedName>
    <definedName name="__o3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3" localSheetId="5" hidden="1">{#N/A,#N/A,FALSE,"CONTROLE"}</definedName>
    <definedName name="__o33" localSheetId="4" hidden="1">{#N/A,#N/A,FALSE,"CONTROLE"}</definedName>
    <definedName name="__o33" hidden="1">{#N/A,#N/A,FALSE,"CONTROLE"}</definedName>
    <definedName name="__o3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5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5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6" localSheetId="5" hidden="1">{"TotalGeralDespesasPorArea",#N/A,FALSE,"VinculosAccessEfetivo"}</definedName>
    <definedName name="__o36" localSheetId="4" hidden="1">{"TotalGeralDespesasPorArea",#N/A,FALSE,"VinculosAccessEfetivo"}</definedName>
    <definedName name="__o36" hidden="1">{"TotalGeralDespesasPorArea",#N/A,FALSE,"VinculosAccessEfetivo"}</definedName>
    <definedName name="__o37" localSheetId="5" hidden="1">{#N/A,#N/A,FALSE,"CONTROLE";#N/A,#N/A,FALSE,"CONTROLE"}</definedName>
    <definedName name="__o37" localSheetId="4" hidden="1">{#N/A,#N/A,FALSE,"CONTROLE";#N/A,#N/A,FALSE,"CONTROLE"}</definedName>
    <definedName name="__o37" hidden="1">{#N/A,#N/A,FALSE,"CONTROLE";#N/A,#N/A,FALSE,"CONTROLE"}</definedName>
    <definedName name="__o38" localSheetId="5" hidden="1">{#N/A,#N/A,FALSE,"CONTROLE"}</definedName>
    <definedName name="__o38" localSheetId="4" hidden="1">{#N/A,#N/A,FALSE,"CONTROLE"}</definedName>
    <definedName name="__o38" hidden="1">{#N/A,#N/A,FALSE,"CONTROLE"}</definedName>
    <definedName name="__o39" localSheetId="5" hidden="1">{"TotalGeralDespesasPorArea",#N/A,FALSE,"VinculosAccessEfetivo"}</definedName>
    <definedName name="__o39" localSheetId="4" hidden="1">{"TotalGeralDespesasPorArea",#N/A,FALSE,"VinculosAccessEfetivo"}</definedName>
    <definedName name="__o39" hidden="1">{"TotalGeralDespesasPorArea",#N/A,FALSE,"VinculosAccessEfetivo"}</definedName>
    <definedName name="__o4" localSheetId="5" hidden="1">{"TotalGeralDespesasPorArea",#N/A,FALSE,"VinculosAccessEfetivo"}</definedName>
    <definedName name="__o4" localSheetId="4" hidden="1">{"TotalGeralDespesasPorArea",#N/A,FALSE,"VinculosAccessEfetivo"}</definedName>
    <definedName name="__o4" hidden="1">{"TotalGeralDespesasPorArea",#N/A,FALSE,"VinculosAccessEfetivo"}</definedName>
    <definedName name="__o45" localSheetId="5" hidden="1">{"TotalGeralDespesasPorArea",#N/A,FALSE,"VinculosAccessEfetivo"}</definedName>
    <definedName name="__o45" localSheetId="4" hidden="1">{"TotalGeralDespesasPorArea",#N/A,FALSE,"VinculosAccessEfetivo"}</definedName>
    <definedName name="__o45" hidden="1">{"TotalGeralDespesasPorArea",#N/A,FALSE,"VinculosAccessEfetivo"}</definedName>
    <definedName name="__o5" localSheetId="5" hidden="1">{"TotalGeralDespesasPorArea",#N/A,FALSE,"VinculosAccessEfetivo"}</definedName>
    <definedName name="__o5" localSheetId="4" hidden="1">{"TotalGeralDespesasPorArea",#N/A,FALSE,"VinculosAccessEfetivo"}</definedName>
    <definedName name="__o5" hidden="1">{"TotalGeralDespesasPorArea",#N/A,FALSE,"VinculosAccessEfetivo"}</definedName>
    <definedName name="__o6" localSheetId="5" hidden="1">{"TotalGeralDespesasPorArea",#N/A,FALSE,"VinculosAccessEfetivo"}</definedName>
    <definedName name="__o6" localSheetId="4" hidden="1">{"TotalGeralDespesasPorArea",#N/A,FALSE,"VinculosAccessEfetivo"}</definedName>
    <definedName name="__o6" hidden="1">{"TotalGeralDespesasPorArea",#N/A,FALSE,"VinculosAccessEfetivo"}</definedName>
    <definedName name="__o60" localSheetId="5" hidden="1">{"TotalGeralDespesasPorArea",#N/A,FALSE,"VinculosAccessEfetivo"}</definedName>
    <definedName name="__o60" localSheetId="4" hidden="1">{"TotalGeralDespesasPorArea",#N/A,FALSE,"VinculosAccessEfetivo"}</definedName>
    <definedName name="__o60" hidden="1">{"TotalGeralDespesasPorArea",#N/A,FALSE,"VinculosAccessEfetivo"}</definedName>
    <definedName name="__o7" localSheetId="5" hidden="1">{"TotalGeralDespesasPorArea",#N/A,FALSE,"VinculosAccessEfetivo"}</definedName>
    <definedName name="__o7" localSheetId="4" hidden="1">{"TotalGeralDespesasPorArea",#N/A,FALSE,"VinculosAccessEfetivo"}</definedName>
    <definedName name="__o7" hidden="1">{"TotalGeralDespesasPorArea",#N/A,FALSE,"VinculosAccessEfetivo"}</definedName>
    <definedName name="__o8" localSheetId="5" hidden="1">{"TotalGeralDespesasPorArea",#N/A,FALSE,"VinculosAccessEfetivo"}</definedName>
    <definedName name="__o8" localSheetId="4" hidden="1">{"TotalGeralDespesasPorArea",#N/A,FALSE,"VinculosAccessEfetivo"}</definedName>
    <definedName name="__o8" hidden="1">{"TotalGeralDespesasPorArea",#N/A,FALSE,"VinculosAccessEfetivo"}</definedName>
    <definedName name="__o840" localSheetId="5" hidden="1">{"TotalGeralDespesasPorArea",#N/A,FALSE,"VinculosAccessEfetivo"}</definedName>
    <definedName name="__o840" localSheetId="4" hidden="1">{"TotalGeralDespesasPorArea",#N/A,FALSE,"VinculosAccessEfetivo"}</definedName>
    <definedName name="__o840" hidden="1">{"TotalGeralDespesasPorArea",#N/A,FALSE,"VinculosAccessEfetivo"}</definedName>
    <definedName name="__o841" localSheetId="5" hidden="1">{"TotalGeralDespesasPorArea",#N/A,FALSE,"VinculosAccessEfetivo"}</definedName>
    <definedName name="__o841" localSheetId="4" hidden="1">{"TotalGeralDespesasPorArea",#N/A,FALSE,"VinculosAccessEfetivo"}</definedName>
    <definedName name="__o841" hidden="1">{"TotalGeralDespesasPorArea",#N/A,FALSE,"VinculosAccessEfetivo"}</definedName>
    <definedName name="__o847" localSheetId="5" hidden="1">{"TotalGeralDespesasPorArea",#N/A,FALSE,"VinculosAccessEfetivo"}</definedName>
    <definedName name="__o847" localSheetId="4" hidden="1">{"TotalGeralDespesasPorArea",#N/A,FALSE,"VinculosAccessEfetivo"}</definedName>
    <definedName name="__o847" hidden="1">{"TotalGeralDespesasPorArea",#N/A,FALSE,"VinculosAccessEfetivo"}</definedName>
    <definedName name="__o9" localSheetId="5" hidden="1">{"TotalGeralDespesasPorArea",#N/A,FALSE,"VinculosAccessEfetivo"}</definedName>
    <definedName name="__o9" localSheetId="4" hidden="1">{"TotalGeralDespesasPorArea",#N/A,FALSE,"VinculosAccessEfetivo"}</definedName>
    <definedName name="__o9" hidden="1">{"TotalGeralDespesasPorArea",#N/A,FALSE,"VinculosAccessEfetivo"}</definedName>
    <definedName name="__p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0" localSheetId="5" hidden="1">{"TotalGeralDespesasPorArea",#N/A,FALSE,"VinculosAccessEfetivo"}</definedName>
    <definedName name="__p10" localSheetId="4" hidden="1">{"TotalGeralDespesasPorArea",#N/A,FALSE,"VinculosAccessEfetivo"}</definedName>
    <definedName name="__p10" hidden="1">{"TotalGeralDespesasPorArea",#N/A,FALSE,"VinculosAccessEfetivo"}</definedName>
    <definedName name="__p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3" localSheetId="5" hidden="1">{"TotalGeralDespesasPorArea",#N/A,FALSE,"VinculosAccessEfetivo"}</definedName>
    <definedName name="__p13" localSheetId="4" hidden="1">{"TotalGeralDespesasPorArea",#N/A,FALSE,"VinculosAccessEfetivo"}</definedName>
    <definedName name="__p13" hidden="1">{"TotalGeralDespesasPorArea",#N/A,FALSE,"VinculosAccessEfetivo"}</definedName>
    <definedName name="__p14" localSheetId="5" hidden="1">{#N/A,#N/A,FALSE,"CONTROLE"}</definedName>
    <definedName name="__p14" localSheetId="4" hidden="1">{#N/A,#N/A,FALSE,"CONTROLE"}</definedName>
    <definedName name="__p14" hidden="1">{#N/A,#N/A,FALSE,"CONTROLE"}</definedName>
    <definedName name="__p15" localSheetId="5" hidden="1">{#N/A,#N/A,FALSE,"CONTROLE"}</definedName>
    <definedName name="__p15" localSheetId="4" hidden="1">{#N/A,#N/A,FALSE,"CONTROLE"}</definedName>
    <definedName name="__p15" hidden="1">{#N/A,#N/A,FALSE,"CONTROLE"}</definedName>
    <definedName name="__p16" localSheetId="5" hidden="1">{"TotalGeralDespesasPorArea",#N/A,FALSE,"VinculosAccessEfetivo"}</definedName>
    <definedName name="__p16" localSheetId="4" hidden="1">{"TotalGeralDespesasPorArea",#N/A,FALSE,"VinculosAccessEfetivo"}</definedName>
    <definedName name="__p16" hidden="1">{"TotalGeralDespesasPorArea",#N/A,FALSE,"VinculosAccessEfetivo"}</definedName>
    <definedName name="__p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9" localSheetId="5" hidden="1">{#N/A,#N/A,FALSE,"CONTROLE"}</definedName>
    <definedName name="__p19" localSheetId="4" hidden="1">{#N/A,#N/A,FALSE,"CONTROLE"}</definedName>
    <definedName name="__p19" hidden="1">{#N/A,#N/A,FALSE,"CONTROLE"}</definedName>
    <definedName name="__p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1" localSheetId="5" hidden="1">{"TotalGeralDespesasPorArea",#N/A,FALSE,"VinculosAccessEfetivo"}</definedName>
    <definedName name="__p21" localSheetId="4" hidden="1">{"TotalGeralDespesasPorArea",#N/A,FALSE,"VinculosAccessEfetivo"}</definedName>
    <definedName name="__p21" hidden="1">{"TotalGeralDespesasPorArea",#N/A,FALSE,"VinculosAccessEfetivo"}</definedName>
    <definedName name="__p22" localSheetId="5" hidden="1">{#N/A,#N/A,FALSE,"CONTROLE";#N/A,#N/A,FALSE,"CONTROLE"}</definedName>
    <definedName name="__p22" localSheetId="4" hidden="1">{#N/A,#N/A,FALSE,"CONTROLE";#N/A,#N/A,FALSE,"CONTROLE"}</definedName>
    <definedName name="__p22" hidden="1">{#N/A,#N/A,FALSE,"CONTROLE";#N/A,#N/A,FALSE,"CONTROLE"}</definedName>
    <definedName name="__p23" localSheetId="5" hidden="1">{#N/A,#N/A,FALSE,"CONTROLE"}</definedName>
    <definedName name="__p23" localSheetId="4" hidden="1">{#N/A,#N/A,FALSE,"CONTROLE"}</definedName>
    <definedName name="__p23" hidden="1">{#N/A,#N/A,FALSE,"CONTROLE"}</definedName>
    <definedName name="__p3" localSheetId="5" hidden="1">{"TotalGeralDespesasPorArea",#N/A,FALSE,"VinculosAccessEfetivo"}</definedName>
    <definedName name="__p3" localSheetId="4" hidden="1">{"TotalGeralDespesasPorArea",#N/A,FALSE,"VinculosAccessEfetivo"}</definedName>
    <definedName name="__p3" hidden="1">{"TotalGeralDespesasPorArea",#N/A,FALSE,"VinculosAccessEfetivo"}</definedName>
    <definedName name="__p4" localSheetId="5" hidden="1">{"TotalGeralDespesasPorArea",#N/A,FALSE,"VinculosAccessEfetivo"}</definedName>
    <definedName name="__p4" localSheetId="4" hidden="1">{"TotalGeralDespesasPorArea",#N/A,FALSE,"VinculosAccessEfetivo"}</definedName>
    <definedName name="__p4" hidden="1">{"TotalGeralDespesasPorArea",#N/A,FALSE,"VinculosAccessEfetivo"}</definedName>
    <definedName name="__p5" localSheetId="5" hidden="1">{"TotalGeralDespesasPorArea",#N/A,FALSE,"VinculosAccessEfetivo"}</definedName>
    <definedName name="__p5" localSheetId="4" hidden="1">{"TotalGeralDespesasPorArea",#N/A,FALSE,"VinculosAccessEfetivo"}</definedName>
    <definedName name="__p5" hidden="1">{"TotalGeralDespesasPorArea",#N/A,FALSE,"VinculosAccessEfetivo"}</definedName>
    <definedName name="__p6" localSheetId="5" hidden="1">{"TotalGeralDespesasPorArea",#N/A,FALSE,"VinculosAccessEfetivo"}</definedName>
    <definedName name="__p6" localSheetId="4" hidden="1">{"TotalGeralDespesasPorArea",#N/A,FALSE,"VinculosAccessEfetivo"}</definedName>
    <definedName name="__p6" hidden="1">{"TotalGeralDespesasPorArea",#N/A,FALSE,"VinculosAccessEfetivo"}</definedName>
    <definedName name="__p7" localSheetId="5" hidden="1">{"TotalGeralDespesasPorArea",#N/A,FALSE,"VinculosAccessEfetivo"}</definedName>
    <definedName name="__p7" localSheetId="4" hidden="1">{"TotalGeralDespesasPorArea",#N/A,FALSE,"VinculosAccessEfetivo"}</definedName>
    <definedName name="__p7" hidden="1">{"TotalGeralDespesasPorArea",#N/A,FALSE,"VinculosAccessEfetivo"}</definedName>
    <definedName name="__p8" localSheetId="5" hidden="1">{"TotalGeralDespesasPorArea",#N/A,FALSE,"VinculosAccessEfetivo"}</definedName>
    <definedName name="__p8" localSheetId="4" hidden="1">{"TotalGeralDespesasPorArea",#N/A,FALSE,"VinculosAccessEfetivo"}</definedName>
    <definedName name="__p8" hidden="1">{"TotalGeralDespesasPorArea",#N/A,FALSE,"VinculosAccessEfetivo"}</definedName>
    <definedName name="__p9" localSheetId="5" hidden="1">{"TotalGeralDespesasPorArea",#N/A,FALSE,"VinculosAccessEfetivo"}</definedName>
    <definedName name="__p9" localSheetId="4" hidden="1">{"TotalGeralDespesasPorArea",#N/A,FALSE,"VinculosAccessEfetivo"}</definedName>
    <definedName name="__p9" hidden="1">{"TotalGeralDespesasPorArea",#N/A,FALSE,"VinculosAccessEfetivo"}</definedName>
    <definedName name="__R" localSheetId="3" hidden="1">{#N/A,#N/A,FALSE,"Relatórios";"Vendas e Custos",#N/A,FALSE,"Vendas e Custos";"Premissas",#N/A,FALSE,"Premissas";"Projeções",#N/A,FALSE,"Projeções";"Dolar",#N/A,FALSE,"Dolar";"Original",#N/A,FALSE,"Original e UFIR"}</definedName>
    <definedName name="__R" localSheetId="6" hidden="1">{#N/A,#N/A,FALSE,"Relatórios";"Vendas e Custos",#N/A,FALSE,"Vendas e Custos";"Premissas",#N/A,FALSE,"Premissas";"Projeções",#N/A,FALSE,"Projeções";"Dolar",#N/A,FALSE,"Dolar";"Original",#N/A,FALSE,"Original e UFIR"}</definedName>
    <definedName name="__R" localSheetId="5" hidden="1">{#N/A,#N/A,FALSE,"Relatórios";"Vendas e Custos",#N/A,FALSE,"Vendas e Custos";"Premissas",#N/A,FALSE,"Premissas";"Projeções",#N/A,FALSE,"Projeções";"Dolar",#N/A,FALSE,"Dolar";"Original",#N/A,FALSE,"Original e UFIR"}</definedName>
    <definedName name="__R" localSheetId="4" hidden="1">{#N/A,#N/A,FALSE,"Relatórios";"Vendas e Custos",#N/A,FALSE,"Vendas e Custos";"Premissas",#N/A,FALSE,"Premissas";"Projeções",#N/A,FALSE,"Projeções";"Dolar",#N/A,FALSE,"Dolar";"Original",#N/A,FALSE,"Original e UFIR"}</definedName>
    <definedName name="__R" hidden="1">{#N/A,#N/A,FALSE,"Relatórios";"Vendas e Custos",#N/A,FALSE,"Vendas e Custos";"Premissas",#N/A,FALSE,"Premissas";"Projeções",#N/A,FALSE,"Projeções";"Dolar",#N/A,FALSE,"Dolar";"Original",#N/A,FALSE,"Original e UFIR"}</definedName>
    <definedName name="__r1" localSheetId="3" hidden="1">{"CONSOLIDADO",#N/A,FALSE,"COMENTARIOS"}</definedName>
    <definedName name="__r1" localSheetId="6" hidden="1">{"CONSOLIDADO",#N/A,FALSE,"COMENTARIOS"}</definedName>
    <definedName name="__r1" localSheetId="5" hidden="1">{"CONSOLIDADO",#N/A,FALSE,"COMENTARIOS"}</definedName>
    <definedName name="__r1" localSheetId="4" hidden="1">{"CONSOLIDADO",#N/A,FALSE,"COMENTARIOS"}</definedName>
    <definedName name="__r1" hidden="1">{"CONSOLIDADO",#N/A,FALSE,"COMENTARIOS"}</definedName>
    <definedName name="__TF2" localSheetId="5" hidden="1">#REF!,#REF!</definedName>
    <definedName name="__TF2" hidden="1">#REF!,#REF!</definedName>
    <definedName name="__TF2222" hidden="1">#REF!</definedName>
    <definedName name="__xx1" hidden="1">#REF!,#REF!</definedName>
    <definedName name="__Y1" localSheetId="3" hidden="1">{#N/A,#N/A,TRUE,"Cover sheet";#N/A,#N/A,TRUE,"INPUTS";#N/A,#N/A,TRUE,"OUTPUTS";#N/A,#N/A,TRUE,"VALUATION"}</definedName>
    <definedName name="__Y1" localSheetId="6" hidden="1">{#N/A,#N/A,TRUE,"Cover sheet";#N/A,#N/A,TRUE,"INPUTS";#N/A,#N/A,TRUE,"OUTPUTS";#N/A,#N/A,TRUE,"VALUATION"}</definedName>
    <definedName name="__Y1" localSheetId="5" hidden="1">{#N/A,#N/A,TRUE,"Cover sheet";#N/A,#N/A,TRUE,"INPUTS";#N/A,#N/A,TRUE,"OUTPUTS";#N/A,#N/A,TRUE,"VALUATION"}</definedName>
    <definedName name="__Y1" localSheetId="4" hidden="1">{#N/A,#N/A,TRUE,"Cover sheet";#N/A,#N/A,TRUE,"INPUTS";#N/A,#N/A,TRUE,"OUTPUTS";#N/A,#N/A,TRUE,"VALUATION"}</definedName>
    <definedName name="__Y1" hidden="1">{#N/A,#N/A,TRUE,"Cover sheet";#N/A,#N/A,TRUE,"INPUTS";#N/A,#N/A,TRUE,"OUTPUTS";#N/A,#N/A,TRUE,"VALUATION"}</definedName>
    <definedName name="__yh7" localSheetId="5" hidden="1">{#N/A,#N/A,FALSE,"CONTROLE";#N/A,#N/A,FALSE,"CONTROLE"}</definedName>
    <definedName name="__yh7" localSheetId="4" hidden="1">{#N/A,#N/A,FALSE,"CONTROLE";#N/A,#N/A,FALSE,"CONTROLE"}</definedName>
    <definedName name="__yh7" hidden="1">{#N/A,#N/A,FALSE,"CONTROLE";#N/A,#N/A,FALSE,"CONTROLE"}</definedName>
    <definedName name="__z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0" localSheetId="5" hidden="1">{"TotalGeralDespesasPorArea",#N/A,FALSE,"VinculosAccessEfetivo"}</definedName>
    <definedName name="__z10" localSheetId="4" hidden="1">{"TotalGeralDespesasPorArea",#N/A,FALSE,"VinculosAccessEfetivo"}</definedName>
    <definedName name="__z10" hidden="1">{"TotalGeralDespesasPorArea",#N/A,FALSE,"VinculosAccessEfetivo"}</definedName>
    <definedName name="__z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3" localSheetId="5" hidden="1">{"TotalGeralDespesasPorArea",#N/A,FALSE,"VinculosAccessEfetivo"}</definedName>
    <definedName name="__z13" localSheetId="4" hidden="1">{"TotalGeralDespesasPorArea",#N/A,FALSE,"VinculosAccessEfetivo"}</definedName>
    <definedName name="__z13" hidden="1">{"TotalGeralDespesasPorArea",#N/A,FALSE,"VinculosAccessEfetivo"}</definedName>
    <definedName name="__z14" localSheetId="5" hidden="1">{#N/A,#N/A,FALSE,"CONTROLE"}</definedName>
    <definedName name="__z14" localSheetId="4" hidden="1">{#N/A,#N/A,FALSE,"CONTROLE"}</definedName>
    <definedName name="__z14" hidden="1">{#N/A,#N/A,FALSE,"CONTROLE"}</definedName>
    <definedName name="__z15" localSheetId="5" hidden="1">{#N/A,#N/A,FALSE,"CONTROLE"}</definedName>
    <definedName name="__z15" localSheetId="4" hidden="1">{#N/A,#N/A,FALSE,"CONTROLE"}</definedName>
    <definedName name="__z15" hidden="1">{#N/A,#N/A,FALSE,"CONTROLE"}</definedName>
    <definedName name="__z16" localSheetId="5" hidden="1">{"TotalGeralDespesasPorArea",#N/A,FALSE,"VinculosAccessEfetivo"}</definedName>
    <definedName name="__z16" localSheetId="4" hidden="1">{"TotalGeralDespesasPorArea",#N/A,FALSE,"VinculosAccessEfetivo"}</definedName>
    <definedName name="__z16" hidden="1">{"TotalGeralDespesasPorArea",#N/A,FALSE,"VinculosAccessEfetivo"}</definedName>
    <definedName name="__z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9" localSheetId="5" hidden="1">{#N/A,#N/A,FALSE,"CONTROLE"}</definedName>
    <definedName name="__z19" localSheetId="4" hidden="1">{#N/A,#N/A,FALSE,"CONTROLE"}</definedName>
    <definedName name="__z19" hidden="1">{#N/A,#N/A,FALSE,"CONTROLE"}</definedName>
    <definedName name="__z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1" localSheetId="5" hidden="1">{"TotalGeralDespesasPorArea",#N/A,FALSE,"VinculosAccessEfetivo"}</definedName>
    <definedName name="__z21" localSheetId="4" hidden="1">{"TotalGeralDespesasPorArea",#N/A,FALSE,"VinculosAccessEfetivo"}</definedName>
    <definedName name="__z21" hidden="1">{"TotalGeralDespesasPorArea",#N/A,FALSE,"VinculosAccessEfetivo"}</definedName>
    <definedName name="__z22" localSheetId="5" hidden="1">{#N/A,#N/A,FALSE,"CONTROLE";#N/A,#N/A,FALSE,"CONTROLE"}</definedName>
    <definedName name="__z22" localSheetId="4" hidden="1">{#N/A,#N/A,FALSE,"CONTROLE";#N/A,#N/A,FALSE,"CONTROLE"}</definedName>
    <definedName name="__z22" hidden="1">{#N/A,#N/A,FALSE,"CONTROLE";#N/A,#N/A,FALSE,"CONTROLE"}</definedName>
    <definedName name="__z23" localSheetId="5" hidden="1">{#N/A,#N/A,FALSE,"CONTROLE"}</definedName>
    <definedName name="__z23" localSheetId="4" hidden="1">{#N/A,#N/A,FALSE,"CONTROLE"}</definedName>
    <definedName name="__z23" hidden="1">{#N/A,#N/A,FALSE,"CONTROLE"}</definedName>
    <definedName name="__z3" localSheetId="5" hidden="1">{"TotalGeralDespesasPorArea",#N/A,FALSE,"VinculosAccessEfetivo"}</definedName>
    <definedName name="__z3" localSheetId="4" hidden="1">{"TotalGeralDespesasPorArea",#N/A,FALSE,"VinculosAccessEfetivo"}</definedName>
    <definedName name="__z3" hidden="1">{"TotalGeralDespesasPorArea",#N/A,FALSE,"VinculosAccessEfetivo"}</definedName>
    <definedName name="__z4" localSheetId="5" hidden="1">{"TotalGeralDespesasPorArea",#N/A,FALSE,"VinculosAccessEfetivo"}</definedName>
    <definedName name="__z4" localSheetId="4" hidden="1">{"TotalGeralDespesasPorArea",#N/A,FALSE,"VinculosAccessEfetivo"}</definedName>
    <definedName name="__z4" hidden="1">{"TotalGeralDespesasPorArea",#N/A,FALSE,"VinculosAccessEfetivo"}</definedName>
    <definedName name="__z5" localSheetId="5" hidden="1">{"TotalGeralDespesasPorArea",#N/A,FALSE,"VinculosAccessEfetivo"}</definedName>
    <definedName name="__z5" localSheetId="4" hidden="1">{"TotalGeralDespesasPorArea",#N/A,FALSE,"VinculosAccessEfetivo"}</definedName>
    <definedName name="__z5" hidden="1">{"TotalGeralDespesasPorArea",#N/A,FALSE,"VinculosAccessEfetivo"}</definedName>
    <definedName name="__z6" localSheetId="5" hidden="1">{"TotalGeralDespesasPorArea",#N/A,FALSE,"VinculosAccessEfetivo"}</definedName>
    <definedName name="__z6" localSheetId="4" hidden="1">{"TotalGeralDespesasPorArea",#N/A,FALSE,"VinculosAccessEfetivo"}</definedName>
    <definedName name="__z6" hidden="1">{"TotalGeralDespesasPorArea",#N/A,FALSE,"VinculosAccessEfetivo"}</definedName>
    <definedName name="__z7" localSheetId="5" hidden="1">{"TotalGeralDespesasPorArea",#N/A,FALSE,"VinculosAccessEfetivo"}</definedName>
    <definedName name="__z7" localSheetId="4" hidden="1">{"TotalGeralDespesasPorArea",#N/A,FALSE,"VinculosAccessEfetivo"}</definedName>
    <definedName name="__z7" hidden="1">{"TotalGeralDespesasPorArea",#N/A,FALSE,"VinculosAccessEfetivo"}</definedName>
    <definedName name="__z8" localSheetId="5" hidden="1">{"TotalGeralDespesasPorArea",#N/A,FALSE,"VinculosAccessEfetivo"}</definedName>
    <definedName name="__z8" localSheetId="4" hidden="1">{"TotalGeralDespesasPorArea",#N/A,FALSE,"VinculosAccessEfetivo"}</definedName>
    <definedName name="__z8" hidden="1">{"TotalGeralDespesasPorArea",#N/A,FALSE,"VinculosAccessEfetivo"}</definedName>
    <definedName name="__z9" localSheetId="5" hidden="1">{"TotalGeralDespesasPorArea",#N/A,FALSE,"VinculosAccessEfetivo"}</definedName>
    <definedName name="__z9" localSheetId="4" hidden="1">{"TotalGeralDespesasPorArea",#N/A,FALSE,"VinculosAccessEfetivo"}</definedName>
    <definedName name="__z9" hidden="1">{"TotalGeralDespesasPorArea",#N/A,FALSE,"VinculosAccessEfetivo"}</definedName>
    <definedName name="_1_________________________0_S" hidden="1">[1]SEMANAIS!#REF!</definedName>
    <definedName name="_1_____0_S" hidden="1">[1]SEMANAIS!#REF!</definedName>
    <definedName name="_1____123Graph_AChart_1B" hidden="1">'[11]PPA Tariff'!#REF!</definedName>
    <definedName name="_1___0_S" hidden="1">[1]SEMANAIS!#REF!</definedName>
    <definedName name="_1___0_W" hidden="1">[1]SEMANAIS!#REF!</definedName>
    <definedName name="_1__123Graph_ACHART_1" hidden="1">[12]Calc!$D$38:$D$83</definedName>
    <definedName name="_1__123Graph_AChart_1A" localSheetId="3" hidden="1">#REF!</definedName>
    <definedName name="_1__123Graph_AChart_1A" localSheetId="6" hidden="1">#REF!</definedName>
    <definedName name="_1__123Graph_AChart_1A" localSheetId="5" hidden="1">#REF!</definedName>
    <definedName name="_1__123Graph_AChart_1A" localSheetId="4" hidden="1">#REF!</definedName>
    <definedName name="_1__123Graph_AChart_1A" hidden="1">#REF!</definedName>
    <definedName name="_1_0_S" hidden="1">[1]SEMANAIS!#REF!</definedName>
    <definedName name="_1_123Grap" hidden="1">#REF!</definedName>
    <definedName name="_10____0_S" hidden="1">[1]SEMANAIS!#REF!</definedName>
    <definedName name="_10___123Graph_ACHART_12" hidden="1">[12]Calc!$X$153:$X$313</definedName>
    <definedName name="_10___123Graph_ACHART_14" hidden="1">[12]Calc!$AH$10:$AH$28</definedName>
    <definedName name="_10___123Graph_ACHART_16" hidden="1">[12]Calc!$AL$8:$AL$21</definedName>
    <definedName name="_10__123Graph_ACHART_18" hidden="1">[12]GrFour!$B$115:$B$185</definedName>
    <definedName name="_10__123Graph_AGROWTH_REVS_A" localSheetId="3" hidden="1">#REF!</definedName>
    <definedName name="_10__123Graph_AGROWTH_REVS_A" localSheetId="6" hidden="1">#REF!</definedName>
    <definedName name="_10__123Graph_AGROWTH_REVS_A" localSheetId="5" hidden="1">#REF!</definedName>
    <definedName name="_10__123Graph_AGROWTH_REVS_A" localSheetId="4" hidden="1">#REF!</definedName>
    <definedName name="_10__123Graph_AGROWTH_REVS_A" hidden="1">#REF!</definedName>
    <definedName name="_10__123Graph_CGROWTH_REVS_B" hidden="1">#REF!</definedName>
    <definedName name="_10_0_S" hidden="1">[1]SEMANAIS!#REF!</definedName>
    <definedName name="_100__123Graph_ACHART_2" hidden="1">[12]Calc!$F$23:$F$58</definedName>
    <definedName name="_100__123Graph_ACHART_22" hidden="1">[12]MOne!$B$145:$B$231</definedName>
    <definedName name="_100__123Graph_ACHART_23" hidden="1">[12]MTwo!$B$145:$B$232</definedName>
    <definedName name="_100__123Graph_ACHART_26" hidden="1">[12]GrThree!$B$90:$B$140</definedName>
    <definedName name="_101__123Graph_ACHART_22" hidden="1">[12]MOne!$B$145:$B$231</definedName>
    <definedName name="_101__123Graph_ACHART_23" hidden="1">[12]MTwo!$B$145:$B$232</definedName>
    <definedName name="_101__123Graph_ACHART_24" hidden="1">[12]KOne!$B$230:$B$755</definedName>
    <definedName name="_101__123Graph_ACHART_27" hidden="1">[12]HTwo!$B$88:$B$130</definedName>
    <definedName name="_102__123Graph_ACHART_23" hidden="1">[12]MTwo!$B$145:$B$232</definedName>
    <definedName name="_102__123Graph_ACHART_24" hidden="1">[12]KOne!$B$230:$B$755</definedName>
    <definedName name="_102__123Graph_ACHART_25" hidden="1">[12]GoSeven!$B$90:$B$125</definedName>
    <definedName name="_102__123Graph_ACHART_28" hidden="1">[12]JOne!$B$86:$B$112</definedName>
    <definedName name="_103__123Graph_ACHART_24" hidden="1">[12]KOne!$B$230:$B$755</definedName>
    <definedName name="_103__123Graph_ACHART_25" hidden="1">[12]GoSeven!$B$90:$B$125</definedName>
    <definedName name="_103__123Graph_ACHART_26" hidden="1">[12]GrThree!$B$90:$B$140</definedName>
    <definedName name="_103__123Graph_ACHART_29" hidden="1">[12]JTwo!$B$86:$B$116</definedName>
    <definedName name="_104__123Graph_ACHART_25" hidden="1">[12]GoSeven!$B$90:$B$125</definedName>
    <definedName name="_104__123Graph_ACHART_26" hidden="1">[12]GrThree!$B$90:$B$140</definedName>
    <definedName name="_104__123Graph_ACHART_27" hidden="1">[12]HTwo!$B$88:$B$130</definedName>
    <definedName name="_104__123Graph_ACHART_3" hidden="1">[12]Calc!$H$38:$H$107</definedName>
    <definedName name="_105__123Graph_ACHART_26" hidden="1">[12]GrThree!$B$90:$B$140</definedName>
    <definedName name="_105__123Graph_ACHART_27" hidden="1">[12]HTwo!$B$88:$B$130</definedName>
    <definedName name="_105__123Graph_ACHART_28" hidden="1">[12]JOne!$B$86:$B$112</definedName>
    <definedName name="_105__123Graph_ACHART_30" hidden="1">[12]HOne!$B$88:$B$130</definedName>
    <definedName name="_106__123Graph_ACHART_27" hidden="1">[12]HTwo!$B$88:$B$130</definedName>
    <definedName name="_106__123Graph_ACHART_28" hidden="1">[12]JOne!$B$86:$B$112</definedName>
    <definedName name="_106__123Graph_ACHART_29" hidden="1">[12]JTwo!$B$86:$B$116</definedName>
    <definedName name="_106__123Graph_ACHART_4" hidden="1">[12]Calc!$L$13:$L$53</definedName>
    <definedName name="_107__123Graph_ACHART_28" hidden="1">[12]JOne!$B$86:$B$112</definedName>
    <definedName name="_107__123Graph_ACHART_29" hidden="1">[12]JTwo!$B$86:$B$116</definedName>
    <definedName name="_107__123Graph_AChart_2A" hidden="1">#REF!</definedName>
    <definedName name="_107__123Graph_ACHART_3" hidden="1">[12]Calc!$H$38:$H$107</definedName>
    <definedName name="_107__123Graph_ACHART_5" hidden="1">[12]Calc!$N$9:$N$36</definedName>
    <definedName name="_108__123Graph_ACHART_29" hidden="1">[12]JTwo!$B$86:$B$116</definedName>
    <definedName name="_108__123Graph_ACHART_3" hidden="1">[12]Calc!$H$38:$H$107</definedName>
    <definedName name="_108__123Graph_ACHART_30" hidden="1">[12]HOne!$B$88:$B$130</definedName>
    <definedName name="_108__123Graph_ACHART_6" hidden="1">[12]Calc!$P$9:$P$41</definedName>
    <definedName name="_109__123Graph_ACHART_3" hidden="1">[12]Calc!$H$38:$H$107</definedName>
    <definedName name="_109__123Graph_ACHART_30" hidden="1">[12]HOne!$B$88:$B$130</definedName>
    <definedName name="_109__123Graph_ACHART_4" hidden="1">[12]Calc!$L$13:$L$53</definedName>
    <definedName name="_109__123Graph_ACHART_7" hidden="1">[12]Calc!$R$153:$R$688</definedName>
    <definedName name="_11" hidden="1">#REF!</definedName>
    <definedName name="_11___0_S" hidden="1">[1]SEMANAIS!#REF!</definedName>
    <definedName name="_11___123Graph_ACHART_13" hidden="1">[12]Calc!$AD$10:$AD$33</definedName>
    <definedName name="_11___123Graph_ACHART_15" hidden="1">[12]Calc!$AJ$8:$AJ$19</definedName>
    <definedName name="_11___123Graph_ACHART_17" hidden="1">[12]GoEight!$B$115:$B$160</definedName>
    <definedName name="_11__123Graph_DGROWTH_REVS_A" hidden="1">#REF!</definedName>
    <definedName name="_110__123Graph_ACHART_30" hidden="1">[12]HOne!$B$88:$B$130</definedName>
    <definedName name="_110__123Graph_ACHART_4" hidden="1">[12]Calc!$L$13:$L$53</definedName>
    <definedName name="_110__123Graph_ACHART_5" hidden="1">[12]Calc!$N$9:$N$36</definedName>
    <definedName name="_110__123Graph_ACHART_8" hidden="1">[12]Calc!$T$83:$T$153</definedName>
    <definedName name="_111__123Graph_ACHART_4" hidden="1">[12]Calc!$L$13:$L$53</definedName>
    <definedName name="_111__123Graph_ACHART_5" hidden="1">[12]Calc!$N$9:$N$36</definedName>
    <definedName name="_111__123Graph_ACHART_6" hidden="1">[12]Calc!$P$9:$P$41</definedName>
    <definedName name="_111__123Graph_ACHART_9" hidden="1">[12]Calc!$V$83:$V$153</definedName>
    <definedName name="_112__123Graph_ACHART_5" hidden="1">[12]Calc!$N$9:$N$36</definedName>
    <definedName name="_112__123Graph_ACHART_6" hidden="1">[12]Calc!$P$9:$P$41</definedName>
    <definedName name="_112__123Graph_ACHART_7" hidden="1">[12]Calc!$R$153:$R$688</definedName>
    <definedName name="_112__123Graph_BCHART_1" hidden="1">[12]Calc!$E$38:$E$83</definedName>
    <definedName name="_113__123Graph_ACHART_6" hidden="1">[12]Calc!$P$9:$P$41</definedName>
    <definedName name="_113__123Graph_ACHART_7" hidden="1">[12]Calc!$R$153:$R$688</definedName>
    <definedName name="_113__123Graph_ACHART_8" hidden="1">[12]Calc!$T$83:$T$153</definedName>
    <definedName name="_113__123Graph_BCHART_10" hidden="1">[12]Calc!$AC$153:$AC$325</definedName>
    <definedName name="_114__123Graph_ACHART_7" hidden="1">[12]Calc!$R$153:$R$688</definedName>
    <definedName name="_114__123Graph_ACHART_8" hidden="1">[12]Calc!$T$83:$T$153</definedName>
    <definedName name="_114__123Graph_ACHART_9" hidden="1">[12]Calc!$V$83:$V$153</definedName>
    <definedName name="_114__123Graph_BCHART_11" hidden="1">[12]Calc!$AA$153:$AA$315</definedName>
    <definedName name="_115__123Graph_ACHART_8" hidden="1">[12]Calc!$T$83:$T$153</definedName>
    <definedName name="_115__123Graph_ACHART_9" hidden="1">[12]Calc!$V$83:$V$153</definedName>
    <definedName name="_115__123Graph_BCHART_1" hidden="1">[12]Calc!$E$38:$E$83</definedName>
    <definedName name="_115__123Graph_BCHART_12" hidden="1">[12]Calc!$Y$153:$Y$313</definedName>
    <definedName name="_116__123Graph_ACHART_9" hidden="1">[12]Calc!$V$83:$V$153</definedName>
    <definedName name="_116__123Graph_BCHART_1" hidden="1">[12]Calc!$E$38:$E$83</definedName>
    <definedName name="_116__123Graph_BCHART_10" hidden="1">[12]Calc!$AC$153:$AC$325</definedName>
    <definedName name="_116__123Graph_BCHART_13" hidden="1">[12]Calc!$AE$10:$AE$33</definedName>
    <definedName name="_117__123Graph_AGROSS_MARGINS" hidden="1">#REF!</definedName>
    <definedName name="_117__123Graph_BCHART_1" hidden="1">[12]Calc!$E$38:$E$83</definedName>
    <definedName name="_117__123Graph_BCHART_10" hidden="1">[12]Calc!$AC$153:$AC$325</definedName>
    <definedName name="_117__123Graph_BCHART_11" hidden="1">[12]Calc!$AA$153:$AA$315</definedName>
    <definedName name="_117__123Graph_BCHART_14" hidden="1">[12]Calc!$AI$10:$AI$28</definedName>
    <definedName name="_118__123Graph_BCHART_10" hidden="1">[12]Calc!$AC$153:$AC$325</definedName>
    <definedName name="_118__123Graph_BCHART_11" hidden="1">[12]Calc!$AA$153:$AA$315</definedName>
    <definedName name="_118__123Graph_BCHART_12" hidden="1">[12]Calc!$Y$153:$Y$313</definedName>
    <definedName name="_118__123Graph_BCHART_15" hidden="1">[12]Calc!$AK$8:$AK$19</definedName>
    <definedName name="_119__123Graph_AGROWTH_REVS_A" hidden="1">#REF!</definedName>
    <definedName name="_119__123Graph_BCHART_11" hidden="1">[12]Calc!$AA$153:$AA$315</definedName>
    <definedName name="_119__123Graph_BCHART_12" hidden="1">[12]Calc!$Y$153:$Y$313</definedName>
    <definedName name="_119__123Graph_BCHART_13" hidden="1">[12]Calc!$AE$10:$AE$33</definedName>
    <definedName name="_119__123Graph_BCHART_16" hidden="1">[12]Calc!$AM$8:$AM$21</definedName>
    <definedName name="_12______________________0_S" hidden="1">[13]Ageing!#REF!</definedName>
    <definedName name="_12_____0_S" hidden="1">[13]Home!#REF!</definedName>
    <definedName name="_12____0_S" hidden="1">[1]SEMANAIS!#REF!</definedName>
    <definedName name="_12___123Graph_ACHART_14" hidden="1">[12]Calc!$AH$10:$AH$28</definedName>
    <definedName name="_12___123Graph_ACHART_16" hidden="1">[12]Calc!$AL$8:$AL$21</definedName>
    <definedName name="_12___123Graph_ACHART_18" hidden="1">[12]GrFour!$B$115:$B$185</definedName>
    <definedName name="_12__123Graph_DGROWTH_REVS_B" hidden="1">#REF!</definedName>
    <definedName name="_12_0_S" hidden="1">[1]SEMANAIS!#REF!</definedName>
    <definedName name="_120__123Graph_BCHART_12" hidden="1">[12]Calc!$Y$153:$Y$313</definedName>
    <definedName name="_120__123Graph_BCHART_13" hidden="1">[12]Calc!$AE$10:$AE$33</definedName>
    <definedName name="_120__123Graph_BCHART_14" hidden="1">[12]Calc!$AI$10:$AI$28</definedName>
    <definedName name="_120__123Graph_BCHART_17" hidden="1">[12]GoEight!$C$115:$C$160</definedName>
    <definedName name="_121__123Graph_AGROWTH_REVS_B" hidden="1">#REF!</definedName>
    <definedName name="_121__123Graph_BCHART_13" hidden="1">[12]Calc!$AE$10:$AE$33</definedName>
    <definedName name="_121__123Graph_BCHART_14" hidden="1">[12]Calc!$AI$10:$AI$28</definedName>
    <definedName name="_121__123Graph_BCHART_15" hidden="1">[12]Calc!$AK$8:$AK$19</definedName>
    <definedName name="_121__123Graph_BCHART_18" hidden="1">[12]GrFour!$C$115:$C$190</definedName>
    <definedName name="_122__123Graph_BCHART_1" hidden="1">[12]Calc!$E$38:$E$83</definedName>
    <definedName name="_122__123Graph_BCHART_14" hidden="1">[12]Calc!$AI$10:$AI$28</definedName>
    <definedName name="_122__123Graph_BCHART_15" hidden="1">[12]Calc!$AK$8:$AK$19</definedName>
    <definedName name="_122__123Graph_BCHART_16" hidden="1">[12]Calc!$AM$8:$AM$21</definedName>
    <definedName name="_122__123Graph_BChart_1B" hidden="1">'[11]PPA Tariff'!#REF!</definedName>
    <definedName name="_123__123Graph_BCHART_10" hidden="1">[12]Calc!$AC$153:$AC$325</definedName>
    <definedName name="_123__123Graph_BCHART_15" hidden="1">[12]Calc!$AK$8:$AK$19</definedName>
    <definedName name="_123__123Graph_BCHART_16" hidden="1">[12]Calc!$AM$8:$AM$21</definedName>
    <definedName name="_123__123Graph_BCHART_17" hidden="1">[12]GoEight!$C$115:$C$160</definedName>
    <definedName name="_123__123Graph_BCHART_2" hidden="1">[12]Calc!$G$23:$G$58</definedName>
    <definedName name="_124__123Graph_BCHART_11" hidden="1">[12]Calc!$AA$153:$AA$315</definedName>
    <definedName name="_124__123Graph_BCHART_16" hidden="1">[12]Calc!$AM$8:$AM$21</definedName>
    <definedName name="_124__123Graph_BCHART_17" hidden="1">[12]GoEight!$C$115:$C$160</definedName>
    <definedName name="_124__123Graph_BCHART_18" hidden="1">[12]GrFour!$C$115:$C$190</definedName>
    <definedName name="_124__123Graph_BCHART_22" hidden="1">[12]MOne!$C$145:$C$231</definedName>
    <definedName name="_125__123Graph_BCHART_12" hidden="1">[12]Calc!$Y$153:$Y$313</definedName>
    <definedName name="_125__123Graph_BCHART_17" hidden="1">[12]GoEight!$C$115:$C$160</definedName>
    <definedName name="_125__123Graph_BCHART_18" hidden="1">[12]GrFour!$C$115:$C$190</definedName>
    <definedName name="_125__123Graph_BCHART_23" hidden="1">[12]MTwo!$C$145:$C$231</definedName>
    <definedName name="_126__123Graph_BCHART_13" hidden="1">[12]Calc!$AE$10:$AE$33</definedName>
    <definedName name="_126__123Graph_BCHART_18" hidden="1">[12]GrFour!$C$115:$C$190</definedName>
    <definedName name="_126__123Graph_BChart_1B" hidden="1">'[14]PPA Tariff'!#REF!</definedName>
    <definedName name="_126__123Graph_BCHART_24" hidden="1">[12]KOne!$C$230:$C$755</definedName>
    <definedName name="_127__123Graph_BCHART_14" hidden="1">[12]Calc!$AI$10:$AI$28</definedName>
    <definedName name="_127__123Graph_BCHART_2" hidden="1">[12]Calc!$G$23:$G$58</definedName>
    <definedName name="_127__123Graph_BCHART_25" hidden="1">[12]GoSeven!$C$90:$C$125</definedName>
    <definedName name="_128__123Graph_BCHART_15" hidden="1">[12]Calc!$AK$8:$AK$19</definedName>
    <definedName name="_128__123Graph_BChart_1B" hidden="1">'[11]PPA Tariff'!#REF!</definedName>
    <definedName name="_128__123Graph_BCHART_22" hidden="1">[12]MOne!$C$145:$C$231</definedName>
    <definedName name="_128__123Graph_BCHART_26" hidden="1">[12]GrThree!$C$90:$C$140</definedName>
    <definedName name="_129__123Graph_BCHART_16" hidden="1">[12]Calc!$AM$8:$AM$21</definedName>
    <definedName name="_129__123Graph_BCHART_2" hidden="1">[12]Calc!$G$23:$G$58</definedName>
    <definedName name="_129__123Graph_BCHART_23" hidden="1">[12]MTwo!$C$145:$C$231</definedName>
    <definedName name="_129__123Graph_BCHART_27" hidden="1">[12]HTwo!$C$88:$C$130</definedName>
    <definedName name="_13___123Graph_ACHART_15" hidden="1">[12]Calc!$AJ$8:$AJ$19</definedName>
    <definedName name="_13___123Graph_ACHART_17" hidden="1">[12]GoEight!$B$115:$B$160</definedName>
    <definedName name="_13___123Graph_ACHART_2" hidden="1">[12]Calc!$F$23:$F$58</definedName>
    <definedName name="_13__123Graph_XChart_1A" hidden="1">#REF!</definedName>
    <definedName name="_130__123Graph_BCHART_17" hidden="1">[12]GoEight!$C$115:$C$160</definedName>
    <definedName name="_130__123Graph_BChart_1B" hidden="1">'[14]PPA Tariff'!#REF!</definedName>
    <definedName name="_130__123Graph_BCHART_22" hidden="1">[12]MOne!$C$145:$C$231</definedName>
    <definedName name="_130__123Graph_BCHART_24" hidden="1">[12]KOne!$C$230:$C$755</definedName>
    <definedName name="_130__123Graph_BCHART_28" hidden="1">[12]JOne!$C$86:$C$112</definedName>
    <definedName name="_131__123Graph_BCHART_18" hidden="1">[12]GrFour!$C$115:$C$190</definedName>
    <definedName name="_131__123Graph_BCHART_2" hidden="1">[12]Calc!$G$23:$G$58</definedName>
    <definedName name="_131__123Graph_BCHART_23" hidden="1">[12]MTwo!$C$145:$C$231</definedName>
    <definedName name="_131__123Graph_BCHART_25" hidden="1">[12]GoSeven!$C$90:$C$125</definedName>
    <definedName name="_131__123Graph_BCHART_29" hidden="1">[12]JTwo!$C$86:$C$116</definedName>
    <definedName name="_132__123Graph_BChart_1B" hidden="1">'[15]PPA Tariff'!#REF!</definedName>
    <definedName name="_132__123Graph_BCHART_22" hidden="1">[12]MOne!$C$145:$C$231</definedName>
    <definedName name="_132__123Graph_BCHART_24" hidden="1">[12]KOne!$C$230:$C$755</definedName>
    <definedName name="_132__123Graph_BCHART_26" hidden="1">[12]GrThree!$C$90:$C$140</definedName>
    <definedName name="_132__123Graph_BCHART_3" hidden="1">[12]Calc!$I$38:$I$107</definedName>
    <definedName name="_133__123Graph_BCHART_2" hidden="1">[12]Calc!$G$23:$G$58</definedName>
    <definedName name="_133__123Graph_BCHART_23" hidden="1">[12]MTwo!$C$145:$C$231</definedName>
    <definedName name="_133__123Graph_BCHART_25" hidden="1">[12]GoSeven!$C$90:$C$125</definedName>
    <definedName name="_133__123Graph_BCHART_27" hidden="1">[12]HTwo!$C$88:$C$130</definedName>
    <definedName name="_133__123Graph_BCHART_30" hidden="1">[12]HOne!$C$88:$C$130</definedName>
    <definedName name="_134__123Graph_BCHART_22" hidden="1">[12]MOne!$C$145:$C$231</definedName>
    <definedName name="_134__123Graph_BCHART_24" hidden="1">[12]KOne!$C$230:$C$755</definedName>
    <definedName name="_134__123Graph_BCHART_26" hidden="1">[12]GrThree!$C$90:$C$140</definedName>
    <definedName name="_134__123Graph_BCHART_28" hidden="1">[12]JOne!$C$86:$C$112</definedName>
    <definedName name="_134__123Graph_BCHART_4" hidden="1">[12]Calc!$M$13:$M$53</definedName>
    <definedName name="_135__123Graph_BCHART_23" hidden="1">[12]MTwo!$C$145:$C$231</definedName>
    <definedName name="_135__123Graph_BCHART_25" hidden="1">[12]GoSeven!$C$90:$C$125</definedName>
    <definedName name="_135__123Graph_BCHART_27" hidden="1">[12]HTwo!$C$88:$C$130</definedName>
    <definedName name="_135__123Graph_BCHART_29" hidden="1">[12]JTwo!$C$86:$C$116</definedName>
    <definedName name="_135__123Graph_BCHART_5" hidden="1">[12]Calc!$O$9:$O$36</definedName>
    <definedName name="_136__123Graph_BCHART_24" hidden="1">[12]KOne!$C$230:$C$755</definedName>
    <definedName name="_136__123Graph_BCHART_26" hidden="1">[12]GrThree!$C$90:$C$140</definedName>
    <definedName name="_136__123Graph_BCHART_28" hidden="1">[12]JOne!$C$86:$C$112</definedName>
    <definedName name="_136__123Graph_BCHART_3" hidden="1">[12]Calc!$I$38:$I$107</definedName>
    <definedName name="_136__123Graph_BCHART_6" hidden="1">[12]Calc!$Q$9:$Q$41</definedName>
    <definedName name="_137__123Graph_BCHART_25" hidden="1">[12]GoSeven!$C$90:$C$125</definedName>
    <definedName name="_137__123Graph_BCHART_27" hidden="1">[12]HTwo!$C$88:$C$130</definedName>
    <definedName name="_137__123Graph_BCHART_29" hidden="1">[12]JTwo!$C$86:$C$116</definedName>
    <definedName name="_137__123Graph_BCHART_30" hidden="1">[12]HOne!$C$88:$C$130</definedName>
    <definedName name="_137__123Graph_BCHART_7" hidden="1">[12]Calc!$S$153:$S$688</definedName>
    <definedName name="_138__123Graph_BCHART_26" hidden="1">[12]GrThree!$C$90:$C$140</definedName>
    <definedName name="_138__123Graph_BCHART_28" hidden="1">[12]JOne!$C$86:$C$112</definedName>
    <definedName name="_138__123Graph_BCHART_3" hidden="1">[12]Calc!$I$38:$I$107</definedName>
    <definedName name="_138__123Graph_BCHART_4" hidden="1">[12]Calc!$M$13:$M$53</definedName>
    <definedName name="_138__123Graph_BCHART_8" hidden="1">[12]Calc!$U$83:$U$153</definedName>
    <definedName name="_139__123Graph_BCHART_27" hidden="1">[12]HTwo!$C$88:$C$130</definedName>
    <definedName name="_139__123Graph_BCHART_29" hidden="1">[12]JTwo!$C$86:$C$116</definedName>
    <definedName name="_139__123Graph_BCHART_30" hidden="1">[12]HOne!$C$88:$C$130</definedName>
    <definedName name="_139__123Graph_BCHART_5" hidden="1">[12]Calc!$O$9:$O$36</definedName>
    <definedName name="_139__123Graph_BCHART_9" hidden="1">[12]Calc!$W$83:$W$153</definedName>
    <definedName name="_14___123Graph_ACHART_16" hidden="1">[12]Calc!$AL$8:$AL$21</definedName>
    <definedName name="_14___123Graph_ACHART_18" hidden="1">[12]GrFour!$B$115:$B$185</definedName>
    <definedName name="_14___123Graph_ACHART_22" hidden="1">[12]MOne!$B$145:$B$231</definedName>
    <definedName name="_14__123Graph_AChart_1B" hidden="1">'[15]PPA Tariff'!#REF!</definedName>
    <definedName name="_14__123Graph_AGROWTH_REVS_B" localSheetId="3" hidden="1">#REF!</definedName>
    <definedName name="_14__123Graph_AGROWTH_REVS_B" localSheetId="6" hidden="1">#REF!</definedName>
    <definedName name="_14__123Graph_AGROWTH_REVS_B" localSheetId="5" hidden="1">#REF!</definedName>
    <definedName name="_14__123Graph_AGROWTH_REVS_B" localSheetId="4" hidden="1">#REF!</definedName>
    <definedName name="_14__123Graph_AGROWTH_REVS_B" hidden="1">#REF!</definedName>
    <definedName name="_14__123Graph_XChart_2A" hidden="1">#REF!</definedName>
    <definedName name="_140__123Graph_BCHART_28" hidden="1">[12]JOne!$C$86:$C$112</definedName>
    <definedName name="_140__123Graph_BCHART_3" hidden="1">[12]Calc!$I$38:$I$107</definedName>
    <definedName name="_140__123Graph_BCHART_4" hidden="1">[12]Calc!$M$13:$M$53</definedName>
    <definedName name="_140__123Graph_BCHART_6" hidden="1">[12]Calc!$Q$9:$Q$41</definedName>
    <definedName name="_140__123Graph_CCHART_25" hidden="1">[12]GoSeven!$D$90:$D$105</definedName>
    <definedName name="_141__123Graph_BCHART_29" hidden="1">[12]JTwo!$C$86:$C$116</definedName>
    <definedName name="_141__123Graph_BCHART_30" hidden="1">[12]HOne!$C$88:$C$130</definedName>
    <definedName name="_141__123Graph_BCHART_5" hidden="1">[12]Calc!$O$9:$O$36</definedName>
    <definedName name="_141__123Graph_BCHART_7" hidden="1">[12]Calc!$S$153:$S$688</definedName>
    <definedName name="_141__123Graph_CCHART_26" hidden="1">[12]GrThree!$D$90:$D$110</definedName>
    <definedName name="_142__123Graph_BCHART_3" hidden="1">[12]Calc!$I$38:$I$107</definedName>
    <definedName name="_142__123Graph_BCHART_4" hidden="1">[12]Calc!$M$13:$M$53</definedName>
    <definedName name="_142__123Graph_BCHART_6" hidden="1">[12]Calc!$Q$9:$Q$41</definedName>
    <definedName name="_142__123Graph_BCHART_8" hidden="1">[12]Calc!$U$83:$U$153</definedName>
    <definedName name="_142__123Graph_CCHART_27" hidden="1">[12]HTwo!$D$88:$D$110</definedName>
    <definedName name="_143__123Graph_BCHART_30" hidden="1">[12]HOne!$C$88:$C$130</definedName>
    <definedName name="_143__123Graph_BCHART_5" hidden="1">[12]Calc!$O$9:$O$36</definedName>
    <definedName name="_143__123Graph_BCHART_7" hidden="1">[12]Calc!$S$153:$S$688</definedName>
    <definedName name="_143__123Graph_BCHART_9" hidden="1">[12]Calc!$W$83:$W$153</definedName>
    <definedName name="_143__123Graph_CCHART_28" hidden="1">[12]JOne!$D$86:$D$98</definedName>
    <definedName name="_144__123Graph_BCHART_4" hidden="1">[12]Calc!$M$13:$M$53</definedName>
    <definedName name="_144__123Graph_BCHART_6" hidden="1">[12]Calc!$Q$9:$Q$41</definedName>
    <definedName name="_144__123Graph_BCHART_8" hidden="1">[12]Calc!$U$83:$U$153</definedName>
    <definedName name="_144__123Graph_CCHART_25" hidden="1">[12]GoSeven!$D$90:$D$105</definedName>
    <definedName name="_144__123Graph_CCHART_29" hidden="1">[12]JTwo!$D$86:$D$98</definedName>
    <definedName name="_145__123Graph_BCHART_5" hidden="1">[12]Calc!$O$9:$O$36</definedName>
    <definedName name="_145__123Graph_BCHART_7" hidden="1">[12]Calc!$S$153:$S$688</definedName>
    <definedName name="_145__123Graph_BCHART_9" hidden="1">[12]Calc!$W$83:$W$153</definedName>
    <definedName name="_145__123Graph_CCHART_26" hidden="1">[12]GrThree!$D$90:$D$110</definedName>
    <definedName name="_145__123Graph_CCHART_30" hidden="1">[12]HOne!$D$88:$D$110</definedName>
    <definedName name="_146__123Graph_BCHART_6" hidden="1">[12]Calc!$Q$9:$Q$41</definedName>
    <definedName name="_146__123Graph_BCHART_8" hidden="1">[12]Calc!$U$83:$U$153</definedName>
    <definedName name="_146__123Graph_CCHART_25" hidden="1">[12]GoSeven!$D$90:$D$105</definedName>
    <definedName name="_146__123Graph_CCHART_27" hidden="1">[12]HTwo!$D$88:$D$110</definedName>
    <definedName name="_146__123Graph_DCHART_25" hidden="1">[12]GoSeven!$E$90:$E$105</definedName>
    <definedName name="_147__123Graph_BCHART_7" hidden="1">[12]Calc!$S$153:$S$688</definedName>
    <definedName name="_147__123Graph_BCHART_9" hidden="1">[12]Calc!$W$83:$W$153</definedName>
    <definedName name="_147__123Graph_CCHART_26" hidden="1">[12]GrThree!$D$90:$D$110</definedName>
    <definedName name="_147__123Graph_CCHART_28" hidden="1">[12]JOne!$D$86:$D$98</definedName>
    <definedName name="_147__123Graph_DCHART_26" hidden="1">[12]GrThree!$E$90:$E$110</definedName>
    <definedName name="_148__123Graph_BCHART_8" hidden="1">[12]Calc!$U$83:$U$153</definedName>
    <definedName name="_148__123Graph_CCHART_25" hidden="1">[12]GoSeven!$D$90:$D$105</definedName>
    <definedName name="_148__123Graph_CCHART_27" hidden="1">[12]HTwo!$D$88:$D$110</definedName>
    <definedName name="_148__123Graph_CCHART_29" hidden="1">[12]JTwo!$D$86:$D$98</definedName>
    <definedName name="_148__123Graph_DCHART_27" hidden="1">[12]HTwo!$E$88:$E$110</definedName>
    <definedName name="_149__123Graph_BCHART_9" hidden="1">[12]Calc!$W$83:$W$153</definedName>
    <definedName name="_149__123Graph_CCHART_26" hidden="1">[12]GrThree!$D$90:$D$110</definedName>
    <definedName name="_149__123Graph_CCHART_28" hidden="1">[12]JOne!$D$86:$D$98</definedName>
    <definedName name="_149__123Graph_CCHART_30" hidden="1">[12]HOne!$D$88:$D$110</definedName>
    <definedName name="_149__123Graph_DCHART_28" hidden="1">[12]JOne!$E$86:$E$98</definedName>
    <definedName name="_15_____________________0_S" hidden="1">[13]Ageing!#REF!</definedName>
    <definedName name="_15___123Graph_ACHART_17" hidden="1">[12]GoEight!$B$115:$B$160</definedName>
    <definedName name="_15___123Graph_AChart_1B" hidden="1">'[14]PPA Tariff'!#REF!</definedName>
    <definedName name="_15___123Graph_ACHART_2" hidden="1">[12]Calc!$F$23:$F$58</definedName>
    <definedName name="_15___123Graph_ACHART_23" hidden="1">[12]MTwo!$B$145:$B$232</definedName>
    <definedName name="_15__123Graph_ACHART_2" hidden="1">[12]Calc!$F$23:$F$58</definedName>
    <definedName name="_150__123Graph_CCHART_27" hidden="1">[12]HTwo!$D$88:$D$110</definedName>
    <definedName name="_150__123Graph_CCHART_29" hidden="1">[12]JTwo!$D$86:$D$98</definedName>
    <definedName name="_150__123Graph_DCHART_25" hidden="1">[12]GoSeven!$E$90:$E$105</definedName>
    <definedName name="_150__123Graph_DCHART_29" hidden="1">[12]JTwo!$E$86:$E$98</definedName>
    <definedName name="_151__123Graph_BGROSS_MARGINS" hidden="1">#REF!</definedName>
    <definedName name="_151__123Graph_CCHART_28" hidden="1">[12]JOne!$D$86:$D$98</definedName>
    <definedName name="_151__123Graph_CCHART_30" hidden="1">[12]HOne!$D$88:$D$110</definedName>
    <definedName name="_151__123Graph_DCHART_26" hidden="1">[12]GrThree!$E$90:$E$110</definedName>
    <definedName name="_151__123Graph_DCHART_30" hidden="1">[12]HOne!$E$86:$E$110</definedName>
    <definedName name="_152__123Graph_CCHART_29" hidden="1">[12]JTwo!$D$86:$D$98</definedName>
    <definedName name="_152__123Graph_DCHART_25" hidden="1">[12]GoSeven!$E$90:$E$105</definedName>
    <definedName name="_152__123Graph_DCHART_27" hidden="1">[12]HTwo!$E$88:$E$110</definedName>
    <definedName name="_152__123Graph_XCHART_10" hidden="1">[12]Calc!$A$153:$A$325</definedName>
    <definedName name="_153__123Graph_BGROWTH_REVS_A" hidden="1">#REF!</definedName>
    <definedName name="_153__123Graph_CCHART_30" hidden="1">[12]HOne!$D$88:$D$110</definedName>
    <definedName name="_153__123Graph_DCHART_26" hidden="1">[12]GrThree!$E$90:$E$110</definedName>
    <definedName name="_153__123Graph_DCHART_28" hidden="1">[12]JOne!$E$86:$E$98</definedName>
    <definedName name="_153__123Graph_XCHART_11" hidden="1">[12]Calc!$A$153:$A$315</definedName>
    <definedName name="_154__123Graph_DCHART_25" hidden="1">[12]GoSeven!$E$90:$E$105</definedName>
    <definedName name="_154__123Graph_DCHART_27" hidden="1">[12]HTwo!$E$88:$E$110</definedName>
    <definedName name="_154__123Graph_DCHART_29" hidden="1">[12]JTwo!$E$86:$E$98</definedName>
    <definedName name="_154__123Graph_XCHART_12" hidden="1">[12]Calc!$A$153:$A$313</definedName>
    <definedName name="_155__123Graph_BGROWTH_REVS_B" hidden="1">#REF!</definedName>
    <definedName name="_155__123Graph_DCHART_26" hidden="1">[12]GrThree!$E$90:$E$110</definedName>
    <definedName name="_155__123Graph_DCHART_28" hidden="1">[12]JOne!$E$86:$E$98</definedName>
    <definedName name="_155__123Graph_DCHART_30" hidden="1">[12]HOne!$E$86:$E$110</definedName>
    <definedName name="_155__123Graph_XCHART_13" hidden="1">[12]Calc!$A$13:$A$33</definedName>
    <definedName name="_156__123Graph_CCHART_25" hidden="1">[12]GoSeven!$D$90:$D$105</definedName>
    <definedName name="_156__123Graph_DCHART_27" hidden="1">[12]HTwo!$E$88:$E$110</definedName>
    <definedName name="_156__123Graph_DCHART_29" hidden="1">[12]JTwo!$E$86:$E$98</definedName>
    <definedName name="_156__123Graph_XCHART_10" hidden="1">[12]Calc!$A$153:$A$325</definedName>
    <definedName name="_156__123Graph_XCHART_14" hidden="1">[12]Calc!$A$11:$A$28</definedName>
    <definedName name="_157__123Graph_CCHART_26" hidden="1">[12]GrThree!$D$90:$D$110</definedName>
    <definedName name="_157__123Graph_DCHART_28" hidden="1">[12]JOne!$E$86:$E$98</definedName>
    <definedName name="_157__123Graph_DCHART_30" hidden="1">[12]HOne!$E$86:$E$110</definedName>
    <definedName name="_157__123Graph_XCHART_11" hidden="1">[12]Calc!$A$153:$A$315</definedName>
    <definedName name="_157__123Graph_XCHART_15" hidden="1">[12]Calc!$A$8:$A$19</definedName>
    <definedName name="_158__123Graph_CCHART_27" hidden="1">[12]HTwo!$D$88:$D$110</definedName>
    <definedName name="_158__123Graph_DCHART_29" hidden="1">[12]JTwo!$E$86:$E$98</definedName>
    <definedName name="_158__123Graph_XCHART_10" hidden="1">[12]Calc!$A$153:$A$325</definedName>
    <definedName name="_158__123Graph_XCHART_12" hidden="1">[12]Calc!$A$153:$A$313</definedName>
    <definedName name="_158__123Graph_XCHART_16" hidden="1">[12]Calc!$A$8:$A$21</definedName>
    <definedName name="_159__123Graph_CCHART_28" hidden="1">[12]JOne!$D$86:$D$98</definedName>
    <definedName name="_159__123Graph_DCHART_30" hidden="1">[12]HOne!$E$86:$E$110</definedName>
    <definedName name="_159__123Graph_XCHART_11" hidden="1">[12]Calc!$A$153:$A$315</definedName>
    <definedName name="_159__123Graph_XCHART_13" hidden="1">[12]Calc!$A$13:$A$33</definedName>
    <definedName name="_159__123Graph_XCHART_2" hidden="1">[12]Calc!$A$23:$A$58</definedName>
    <definedName name="_16___123Graph_ACHART_18" hidden="1">[12]GrFour!$B$115:$B$185</definedName>
    <definedName name="_16___123Graph_ACHART_2" hidden="1">[12]Calc!$F$23:$F$58</definedName>
    <definedName name="_16___123Graph_ACHART_22" hidden="1">[12]MOne!$B$145:$B$231</definedName>
    <definedName name="_16___123Graph_ACHART_24" hidden="1">[12]KOne!$B$230:$B$755</definedName>
    <definedName name="_16__123Graph_ACHART_22" hidden="1">[12]MOne!$B$145:$B$231</definedName>
    <definedName name="_160__123Graph_CCHART_29" hidden="1">[12]JTwo!$D$86:$D$98</definedName>
    <definedName name="_160__123Graph_XCHART_10" hidden="1">[12]Calc!$A$153:$A$325</definedName>
    <definedName name="_160__123Graph_XCHART_12" hidden="1">[12]Calc!$A$153:$A$313</definedName>
    <definedName name="_160__123Graph_XCHART_14" hidden="1">[12]Calc!$A$11:$A$28</definedName>
    <definedName name="_160__123Graph_XCHART_3" hidden="1">[12]Calc!$A$38:$A$107</definedName>
    <definedName name="_161__123Graph_CCHART_30" hidden="1">[12]HOne!$D$88:$D$110</definedName>
    <definedName name="_161__123Graph_XCHART_11" hidden="1">[12]Calc!$A$153:$A$315</definedName>
    <definedName name="_161__123Graph_XCHART_13" hidden="1">[12]Calc!$A$13:$A$33</definedName>
    <definedName name="_161__123Graph_XCHART_15" hidden="1">[12]Calc!$A$8:$A$19</definedName>
    <definedName name="_161__123Graph_XCHART_4" hidden="1">[12]Calc!$A$13:$A$53</definedName>
    <definedName name="_162__123Graph_XCHART_12" hidden="1">[12]Calc!$A$153:$A$313</definedName>
    <definedName name="_162__123Graph_XCHART_14" hidden="1">[12]Calc!$A$11:$A$28</definedName>
    <definedName name="_162__123Graph_XCHART_16" hidden="1">[12]Calc!$A$8:$A$21</definedName>
    <definedName name="_162__123Graph_XCHART_5" hidden="1">[12]Calc!$A$9:$A$36</definedName>
    <definedName name="_163__123Graph_CGROWTH_REVS_A" hidden="1">#REF!</definedName>
    <definedName name="_163__123Graph_XCHART_13" hidden="1">[12]Calc!$A$13:$A$33</definedName>
    <definedName name="_163__123Graph_XCHART_15" hidden="1">[12]Calc!$A$8:$A$19</definedName>
    <definedName name="_163__123Graph_XCHART_2" hidden="1">[12]Calc!$A$23:$A$58</definedName>
    <definedName name="_163__123Graph_XCHART_6" hidden="1">[12]Calc!$A$9:$A$41</definedName>
    <definedName name="_164__123Graph_XCHART_14" hidden="1">[12]Calc!$A$11:$A$28</definedName>
    <definedName name="_164__123Graph_XCHART_16" hidden="1">[12]Calc!$A$8:$A$21</definedName>
    <definedName name="_164__123Graph_XCHART_3" hidden="1">[12]Calc!$A$38:$A$107</definedName>
    <definedName name="_164__123Graph_XCHART_7" hidden="1">[12]Calc!$A$153:$A$688</definedName>
    <definedName name="_165__123Graph_CGROWTH_REVS_B" hidden="1">#REF!</definedName>
    <definedName name="_165__123Graph_XCHART_15" hidden="1">[12]Calc!$A$8:$A$19</definedName>
    <definedName name="_165__123Graph_XCHART_2" hidden="1">[12]Calc!$A$23:$A$58</definedName>
    <definedName name="_165__123Graph_XCHART_4" hidden="1">[12]Calc!$A$13:$A$53</definedName>
    <definedName name="_165__123Graph_XCHART_8" hidden="1">[12]Calc!$A$83:$A$154</definedName>
    <definedName name="_166__123Graph_DCHART_25" hidden="1">[12]GoSeven!$E$90:$E$105</definedName>
    <definedName name="_166__123Graph_XCHART_16" hidden="1">[12]Calc!$A$8:$A$21</definedName>
    <definedName name="_166__123Graph_XCHART_3" hidden="1">[12]Calc!$A$38:$A$107</definedName>
    <definedName name="_166__123Graph_XCHART_5" hidden="1">[12]Calc!$A$9:$A$36</definedName>
    <definedName name="_166__123Graph_XCHART_9" hidden="1">[12]Calc!$A$83:$A$153</definedName>
    <definedName name="_167__123Graph_DCHART_26" hidden="1">[12]GrThree!$E$90:$E$110</definedName>
    <definedName name="_167__123Graph_XCHART_2" hidden="1">[12]Calc!$A$23:$A$58</definedName>
    <definedName name="_167__123Graph_XCHART_4" hidden="1">[12]Calc!$A$13:$A$53</definedName>
    <definedName name="_167__123Graph_XCHART_6" hidden="1">[12]Calc!$A$9:$A$41</definedName>
    <definedName name="_168__123Graph_DCHART_27" hidden="1">[12]HTwo!$E$88:$E$110</definedName>
    <definedName name="_168__123Graph_XCHART_3" hidden="1">[12]Calc!$A$38:$A$107</definedName>
    <definedName name="_168__123Graph_XCHART_5" hidden="1">[12]Calc!$A$9:$A$36</definedName>
    <definedName name="_168__123Graph_XCHART_7" hidden="1">[12]Calc!$A$153:$A$688</definedName>
    <definedName name="_169__123Graph_DCHART_28" hidden="1">[12]JOne!$E$86:$E$98</definedName>
    <definedName name="_169__123Graph_XCHART_4" hidden="1">[12]Calc!$A$13:$A$53</definedName>
    <definedName name="_169__123Graph_XCHART_6" hidden="1">[12]Calc!$A$9:$A$41</definedName>
    <definedName name="_169__123Graph_XCHART_8" hidden="1">[12]Calc!$A$83:$A$154</definedName>
    <definedName name="_17___123Graph_ACHART_2" hidden="1">[12]Calc!$F$23:$F$58</definedName>
    <definedName name="_17___123Graph_ACHART_22" hidden="1">[12]MOne!$B$145:$B$231</definedName>
    <definedName name="_17___123Graph_ACHART_23" hidden="1">[12]MTwo!$B$145:$B$232</definedName>
    <definedName name="_17___123Graph_ACHART_25" hidden="1">[12]GoSeven!$B$90:$B$125</definedName>
    <definedName name="_17__123Graph_ACHART_23" hidden="1">[12]MTwo!$B$145:$B$232</definedName>
    <definedName name="_170__123Graph_DCHART_29" hidden="1">[12]JTwo!$E$86:$E$98</definedName>
    <definedName name="_170__123Graph_XCHART_5" hidden="1">[12]Calc!$A$9:$A$36</definedName>
    <definedName name="_170__123Graph_XCHART_7" hidden="1">[12]Calc!$A$153:$A$688</definedName>
    <definedName name="_170__123Graph_XCHART_9" hidden="1">[12]Calc!$A$83:$A$153</definedName>
    <definedName name="_171__123Graph_DCHART_30" hidden="1">[12]HOne!$E$86:$E$110</definedName>
    <definedName name="_171__123Graph_XCHART_6" hidden="1">[12]Calc!$A$9:$A$41</definedName>
    <definedName name="_171__123Graph_XCHART_8" hidden="1">[12]Calc!$A$83:$A$154</definedName>
    <definedName name="_172__123Graph_XCHART_7" hidden="1">[12]Calc!$A$153:$A$688</definedName>
    <definedName name="_172__123Graph_XCHART_9" hidden="1">[12]Calc!$A$83:$A$153</definedName>
    <definedName name="_173__123Graph_DGROWTH_REVS_A" hidden="1">#REF!</definedName>
    <definedName name="_173__123Graph_XCHART_8" hidden="1">[12]Calc!$A$83:$A$154</definedName>
    <definedName name="_174__123Graph_XCHART_9" hidden="1">[12]Calc!$A$83:$A$153</definedName>
    <definedName name="_175__123Graph_DGROWTH_REVS_B" hidden="1">#REF!</definedName>
    <definedName name="_176__123Graph_XCHART_10" hidden="1">[12]Calc!$A$153:$A$325</definedName>
    <definedName name="_177__123Graph_XCHART_11" hidden="1">[12]Calc!$A$153:$A$315</definedName>
    <definedName name="_178__123Graph_XCHART_12" hidden="1">[12]Calc!$A$153:$A$313</definedName>
    <definedName name="_179__123Graph_XCHART_13" hidden="1">[12]Calc!$A$13:$A$33</definedName>
    <definedName name="_18____________________0_S" hidden="1">[13]Ageing!#REF!</definedName>
    <definedName name="_18___0_S" hidden="1">[1]SEMANAIS!#REF!</definedName>
    <definedName name="_18___123Graph_ACHART_22" hidden="1">[12]MOne!$B$145:$B$231</definedName>
    <definedName name="_18___123Graph_ACHART_23" hidden="1">[12]MTwo!$B$145:$B$232</definedName>
    <definedName name="_18___123Graph_ACHART_24" hidden="1">[12]KOne!$B$230:$B$755</definedName>
    <definedName name="_18___123Graph_ACHART_26" hidden="1">[12]GrThree!$B$90:$B$140</definedName>
    <definedName name="_18__123Graph_ACHART_24" hidden="1">[12]KOne!$B$230:$B$755</definedName>
    <definedName name="_18__123Graph_BGROSS_MARGINS" localSheetId="3" hidden="1">#REF!</definedName>
    <definedName name="_18__123Graph_BGROSS_MARGINS" localSheetId="6" hidden="1">#REF!</definedName>
    <definedName name="_18__123Graph_BGROSS_MARGINS" localSheetId="5" hidden="1">#REF!</definedName>
    <definedName name="_18__123Graph_BGROSS_MARGINS" localSheetId="4" hidden="1">#REF!</definedName>
    <definedName name="_18__123Graph_BGROSS_MARGINS" hidden="1">#REF!</definedName>
    <definedName name="_180__123Graph_XCHART_14" hidden="1">[12]Calc!$A$11:$A$28</definedName>
    <definedName name="_181__123Graph_XCHART_15" hidden="1">[12]Calc!$A$8:$A$19</definedName>
    <definedName name="_182__123Graph_XCHART_16" hidden="1">[12]Calc!$A$8:$A$21</definedName>
    <definedName name="_183__123Graph_XChart_1A" hidden="1">#REF!</definedName>
    <definedName name="_184__123Graph_XCHART_2" hidden="1">[12]Calc!$A$23:$A$58</definedName>
    <definedName name="_185__123Graph_XChart_2A" hidden="1">#REF!</definedName>
    <definedName name="_186__123Graph_XCHART_3" hidden="1">[12]Calc!$A$38:$A$107</definedName>
    <definedName name="_187__123Graph_XCHART_4" hidden="1">[12]Calc!$A$13:$A$53</definedName>
    <definedName name="_188__123Graph_XCHART_5" hidden="1">[12]Calc!$A$9:$A$36</definedName>
    <definedName name="_189__123Graph_XCHART_6" hidden="1">[12]Calc!$A$9:$A$41</definedName>
    <definedName name="_19___123Graph_ACHART_23" hidden="1">[12]MTwo!$B$145:$B$232</definedName>
    <definedName name="_19___123Graph_ACHART_24" hidden="1">[12]KOne!$B$230:$B$755</definedName>
    <definedName name="_19___123Graph_ACHART_25" hidden="1">[12]GoSeven!$B$90:$B$125</definedName>
    <definedName name="_19___123Graph_ACHART_27" hidden="1">[12]HTwo!$B$88:$B$130</definedName>
    <definedName name="_19__123Graph_ACHART_25" hidden="1">[12]GoSeven!$B$90:$B$125</definedName>
    <definedName name="_190__123Graph_XCHART_7" hidden="1">[12]Calc!$A$153:$A$688</definedName>
    <definedName name="_191__123Graph_XCHART_8" hidden="1">[12]Calc!$A$83:$A$154</definedName>
    <definedName name="_192__123Graph_XCHART_9" hidden="1">[12]Calc!$A$83:$A$153</definedName>
    <definedName name="_1Dist_Val" hidden="1">[16]ACUMULADO!#REF!</definedName>
    <definedName name="_1S" hidden="1">[1]SEMANAIS!#REF!</definedName>
    <definedName name="_2________________________0_S" hidden="1">[1]SEMANAIS!#REF!</definedName>
    <definedName name="_2_____S" hidden="1">[1]SEMANAIS!#REF!</definedName>
    <definedName name="_2____0_S" hidden="1">[1]SEMANAIS!#REF!</definedName>
    <definedName name="_2____123Graph_AChart_1B" hidden="1">'[14]PPA Tariff'!#REF!</definedName>
    <definedName name="_2____123Graph_BChart_1B" hidden="1">'[11]PPA Tariff'!#REF!</definedName>
    <definedName name="_2__123Graph_ACHART_10" hidden="1">[12]Calc!$AB$153:$AB$325</definedName>
    <definedName name="_2__123Graph_AChart_2A" localSheetId="3" hidden="1">#REF!</definedName>
    <definedName name="_2__123Graph_AChart_2A" localSheetId="6" hidden="1">#REF!</definedName>
    <definedName name="_2__123Graph_AChart_2A" localSheetId="5" hidden="1">#REF!</definedName>
    <definedName name="_2__123Graph_AChart_2A" localSheetId="4" hidden="1">#REF!</definedName>
    <definedName name="_2__123Graph_AChart_2A" hidden="1">#REF!</definedName>
    <definedName name="_2_0__123Grap" hidden="1">#REF!</definedName>
    <definedName name="_2_0_S" hidden="1">[1]SEMANAIS!#REF!</definedName>
    <definedName name="_20___123Graph_ACHART_24" hidden="1">[12]KOne!$B$230:$B$755</definedName>
    <definedName name="_20___123Graph_ACHART_25" hidden="1">[12]GoSeven!$B$90:$B$125</definedName>
    <definedName name="_20___123Graph_ACHART_26" hidden="1">[12]GrThree!$B$90:$B$140</definedName>
    <definedName name="_20___123Graph_ACHART_28" hidden="1">[12]JOne!$B$86:$B$112</definedName>
    <definedName name="_20__123Graph_ACHART_26" hidden="1">[12]GrThree!$B$90:$B$140</definedName>
    <definedName name="_21___________________0_S" hidden="1">[13]Ageing!#REF!</definedName>
    <definedName name="_21___123Graph_ACHART_25" hidden="1">[12]GoSeven!$B$90:$B$125</definedName>
    <definedName name="_21___123Graph_ACHART_26" hidden="1">[12]GrThree!$B$90:$B$140</definedName>
    <definedName name="_21___123Graph_ACHART_27" hidden="1">[12]HTwo!$B$88:$B$130</definedName>
    <definedName name="_21___123Graph_ACHART_29" hidden="1">[12]JTwo!$B$86:$B$116</definedName>
    <definedName name="_21__123Graph_ACHART_27" hidden="1">[12]HTwo!$B$88:$B$130</definedName>
    <definedName name="_22___123Graph_ACHART_26" hidden="1">[12]GrThree!$B$90:$B$140</definedName>
    <definedName name="_22___123Graph_ACHART_27" hidden="1">[12]HTwo!$B$88:$B$130</definedName>
    <definedName name="_22___123Graph_ACHART_28" hidden="1">[12]JOne!$B$86:$B$112</definedName>
    <definedName name="_22___123Graph_ACHART_3" hidden="1">[12]Calc!$H$38:$H$107</definedName>
    <definedName name="_22__123Graph_ACHART_28" hidden="1">[12]JOne!$B$86:$B$112</definedName>
    <definedName name="_22__123Graph_BGROWTH_REVS_A" localSheetId="3" hidden="1">#REF!</definedName>
    <definedName name="_22__123Graph_BGROWTH_REVS_A" localSheetId="6" hidden="1">#REF!</definedName>
    <definedName name="_22__123Graph_BGROWTH_REVS_A" localSheetId="5" hidden="1">#REF!</definedName>
    <definedName name="_22__123Graph_BGROWTH_REVS_A" localSheetId="4" hidden="1">#REF!</definedName>
    <definedName name="_22__123Graph_BGROWTH_REVS_A" hidden="1">#REF!</definedName>
    <definedName name="_23___123Graph_ACHART_27" hidden="1">[12]HTwo!$B$88:$B$130</definedName>
    <definedName name="_23___123Graph_ACHART_28" hidden="1">[12]JOne!$B$86:$B$112</definedName>
    <definedName name="_23___123Graph_ACHART_29" hidden="1">[12]JTwo!$B$86:$B$116</definedName>
    <definedName name="_23___123Graph_ACHART_30" hidden="1">[12]HOne!$B$88:$B$130</definedName>
    <definedName name="_23__123Graph_ACHART_29" hidden="1">[12]JTwo!$B$86:$B$116</definedName>
    <definedName name="_24__________________0_S" hidden="1">[13]Ageing!#REF!</definedName>
    <definedName name="_24____0_S" hidden="1">[13]Home!#REF!</definedName>
    <definedName name="_24___123Graph_ACHART_28" hidden="1">[12]JOne!$B$86:$B$112</definedName>
    <definedName name="_24___123Graph_ACHART_29" hidden="1">[12]JTwo!$B$86:$B$116</definedName>
    <definedName name="_24___123Graph_ACHART_3" hidden="1">[12]Calc!$H$38:$H$107</definedName>
    <definedName name="_24___123Graph_ACHART_4" hidden="1">[12]Calc!$L$13:$L$53</definedName>
    <definedName name="_24__123Graph_ACHART_3" hidden="1">[12]Calc!$H$38:$H$107</definedName>
    <definedName name="_24_0_S" hidden="1">[1]SEMANAIS!#REF!</definedName>
    <definedName name="_25___123Graph_ACHART_29" hidden="1">[12]JTwo!$B$86:$B$116</definedName>
    <definedName name="_25___123Graph_ACHART_3" hidden="1">[12]Calc!$H$38:$H$107</definedName>
    <definedName name="_25___123Graph_ACHART_30" hidden="1">[12]HOne!$B$88:$B$130</definedName>
    <definedName name="_25___123Graph_ACHART_5" hidden="1">[12]Calc!$N$9:$N$36</definedName>
    <definedName name="_25__123Graph_ACHART_30" hidden="1">[12]HOne!$B$88:$B$130</definedName>
    <definedName name="_26___123Graph_ACHART_3" hidden="1">[12]Calc!$H$38:$H$107</definedName>
    <definedName name="_26___123Graph_ACHART_30" hidden="1">[12]HOne!$B$88:$B$130</definedName>
    <definedName name="_26___123Graph_ACHART_4" hidden="1">[12]Calc!$L$13:$L$53</definedName>
    <definedName name="_26___123Graph_ACHART_6" hidden="1">[12]Calc!$P$9:$P$41</definedName>
    <definedName name="_26__123Graph_ACHART_4" hidden="1">[12]Calc!$L$13:$L$53</definedName>
    <definedName name="_26__123Graph_BGROWTH_REVS_B" localSheetId="3" hidden="1">#REF!</definedName>
    <definedName name="_26__123Graph_BGROWTH_REVS_B" localSheetId="6" hidden="1">#REF!</definedName>
    <definedName name="_26__123Graph_BGROWTH_REVS_B" localSheetId="5" hidden="1">#REF!</definedName>
    <definedName name="_26__123Graph_BGROWTH_REVS_B" localSheetId="4" hidden="1">#REF!</definedName>
    <definedName name="_26__123Graph_BGROWTH_REVS_B" hidden="1">#REF!</definedName>
    <definedName name="_27_____0_S" hidden="1">[13]Param!#REF!</definedName>
    <definedName name="_27___123Graph_ACHART_30" hidden="1">[12]HOne!$B$88:$B$130</definedName>
    <definedName name="_27___123Graph_ACHART_4" hidden="1">[12]Calc!$L$13:$L$53</definedName>
    <definedName name="_27___123Graph_ACHART_5" hidden="1">[12]Calc!$N$9:$N$36</definedName>
    <definedName name="_27___123Graph_ACHART_7" hidden="1">[12]Calc!$R$153:$R$688</definedName>
    <definedName name="_27__123Graph_ACHART_5" hidden="1">[12]Calc!$N$9:$N$36</definedName>
    <definedName name="_28___123Graph_ACHART_4" hidden="1">[12]Calc!$L$13:$L$53</definedName>
    <definedName name="_28___123Graph_ACHART_5" hidden="1">[12]Calc!$N$9:$N$36</definedName>
    <definedName name="_28___123Graph_ACHART_6" hidden="1">[12]Calc!$P$9:$P$41</definedName>
    <definedName name="_28___123Graph_ACHART_8" hidden="1">[12]Calc!$T$83:$T$153</definedName>
    <definedName name="_28__123Graph_ACHART_6" hidden="1">[12]Calc!$P$9:$P$41</definedName>
    <definedName name="_29___123Graph_ACHART_5" hidden="1">[12]Calc!$N$9:$N$36</definedName>
    <definedName name="_29___123Graph_ACHART_6" hidden="1">[12]Calc!$P$9:$P$41</definedName>
    <definedName name="_29___123Graph_ACHART_7" hidden="1">[12]Calc!$R$153:$R$688</definedName>
    <definedName name="_29___123Graph_ACHART_9" hidden="1">[12]Calc!$V$83:$V$153</definedName>
    <definedName name="_29__123Graph_ACHART_7" hidden="1">[12]Calc!$R$153:$R$688</definedName>
    <definedName name="_2F" hidden="1">[16]ACUMULADO!#REF!</definedName>
    <definedName name="_2S" hidden="1">[1]SEMANAIS!#REF!</definedName>
    <definedName name="_3_________________________0_S" hidden="1">[13]Ageing!#REF!</definedName>
    <definedName name="_3_______________________0_S" hidden="1">[1]SEMANAIS!#REF!</definedName>
    <definedName name="_3____123Graph_AChart_1B" hidden="1">'[11]PPA Tariff'!#REF!</definedName>
    <definedName name="_3___0_S" hidden="1">[1]SEMANAIS!#REF!</definedName>
    <definedName name="_3___123Graph_ACHART_1" hidden="1">[12]Calc!$D$38:$D$83</definedName>
    <definedName name="_3__123Graph_ACHART_11" hidden="1">[12]Calc!$Z$153:$Z$315</definedName>
    <definedName name="_3__123Graph_AGROSS_MARGINS" hidden="1">#REF!</definedName>
    <definedName name="_3_0_Dist_Val" hidden="1">[17]ACUMULADO!#REF!</definedName>
    <definedName name="_3_0_S" hidden="1">[1]SEMANAIS!#REF!</definedName>
    <definedName name="_30____0_S" hidden="1">[13]Param!#REF!</definedName>
    <definedName name="_30___123Graph_ACHART_6" hidden="1">[12]Calc!$P$9:$P$41</definedName>
    <definedName name="_30___123Graph_ACHART_7" hidden="1">[12]Calc!$R$153:$R$688</definedName>
    <definedName name="_30___123Graph_ACHART_8" hidden="1">[12]Calc!$T$83:$T$153</definedName>
    <definedName name="_30___123Graph_BCHART_1" hidden="1">[12]Calc!$E$38:$E$83</definedName>
    <definedName name="_30__123Graph_ACHART_8" hidden="1">[12]Calc!$T$83:$T$153</definedName>
    <definedName name="_30__123Graph_CGROWTH_REVS_A" localSheetId="3" hidden="1">#REF!</definedName>
    <definedName name="_30__123Graph_CGROWTH_REVS_A" localSheetId="6" hidden="1">#REF!</definedName>
    <definedName name="_30__123Graph_CGROWTH_REVS_A" localSheetId="5" hidden="1">#REF!</definedName>
    <definedName name="_30__123Graph_CGROWTH_REVS_A" localSheetId="4" hidden="1">#REF!</definedName>
    <definedName name="_30__123Graph_CGROWTH_REVS_A" hidden="1">#REF!</definedName>
    <definedName name="_31___123Graph_ACHART_7" hidden="1">[12]Calc!$R$153:$R$688</definedName>
    <definedName name="_31___123Graph_ACHART_8" hidden="1">[12]Calc!$T$83:$T$153</definedName>
    <definedName name="_31___123Graph_ACHART_9" hidden="1">[12]Calc!$V$83:$V$153</definedName>
    <definedName name="_31___123Graph_BCHART_10" hidden="1">[12]Calc!$AC$153:$AC$325</definedName>
    <definedName name="_31__123Graph_ACHART_9" hidden="1">[12]Calc!$V$83:$V$153</definedName>
    <definedName name="_32___123Graph_ACHART_8" hidden="1">[12]Calc!$T$83:$T$153</definedName>
    <definedName name="_32___123Graph_ACHART_9" hidden="1">[12]Calc!$V$83:$V$153</definedName>
    <definedName name="_32___123Graph_BCHART_1" hidden="1">[12]Calc!$E$38:$E$83</definedName>
    <definedName name="_32___123Graph_BCHART_11" hidden="1">[12]Calc!$AA$153:$AA$315</definedName>
    <definedName name="_32__123Graph_BCHART_1" hidden="1">[12]Calc!$E$38:$E$83</definedName>
    <definedName name="_33___0_S" hidden="1">[13]Param!#REF!</definedName>
    <definedName name="_33___123Graph_ACHART_9" hidden="1">[12]Calc!$V$83:$V$153</definedName>
    <definedName name="_33___123Graph_BCHART_1" hidden="1">[12]Calc!$E$38:$E$83</definedName>
    <definedName name="_33___123Graph_BCHART_10" hidden="1">[12]Calc!$AC$153:$AC$325</definedName>
    <definedName name="_33___123Graph_BCHART_12" hidden="1">[12]Calc!$Y$153:$Y$313</definedName>
    <definedName name="_33__123Graph_BCHART_10" hidden="1">[12]Calc!$AC$153:$AC$325</definedName>
    <definedName name="_34___123Graph_BCHART_1" hidden="1">[12]Calc!$E$38:$E$83</definedName>
    <definedName name="_34___123Graph_BCHART_10" hidden="1">[12]Calc!$AC$153:$AC$325</definedName>
    <definedName name="_34___123Graph_BCHART_11" hidden="1">[12]Calc!$AA$153:$AA$315</definedName>
    <definedName name="_34___123Graph_BCHART_13" hidden="1">[12]Calc!$AE$10:$AE$33</definedName>
    <definedName name="_34__123Graph_BCHART_11" hidden="1">[12]Calc!$AA$153:$AA$315</definedName>
    <definedName name="_34__123Graph_CGROWTH_REVS_B" localSheetId="3" hidden="1">#REF!</definedName>
    <definedName name="_34__123Graph_CGROWTH_REVS_B" localSheetId="6" hidden="1">#REF!</definedName>
    <definedName name="_34__123Graph_CGROWTH_REVS_B" localSheetId="5" hidden="1">#REF!</definedName>
    <definedName name="_34__123Graph_CGROWTH_REVS_B" localSheetId="4" hidden="1">#REF!</definedName>
    <definedName name="_34__123Graph_CGROWTH_REVS_B" hidden="1">#REF!</definedName>
    <definedName name="_35___123Graph_BCHART_10" hidden="1">[12]Calc!$AC$153:$AC$325</definedName>
    <definedName name="_35___123Graph_BCHART_11" hidden="1">[12]Calc!$AA$153:$AA$315</definedName>
    <definedName name="_35___123Graph_BCHART_12" hidden="1">[12]Calc!$Y$153:$Y$313</definedName>
    <definedName name="_35___123Graph_BCHART_14" hidden="1">[12]Calc!$AI$10:$AI$28</definedName>
    <definedName name="_35__123Graph_BCHART_12" hidden="1">[12]Calc!$Y$153:$Y$313</definedName>
    <definedName name="_35_0_S" hidden="1">[1]SEMANAIS!#REF!</definedName>
    <definedName name="_36___0_S" hidden="1">[13]Home!#REF!</definedName>
    <definedName name="_36___123Graph_BCHART_11" hidden="1">[12]Calc!$AA$153:$AA$315</definedName>
    <definedName name="_36___123Graph_BCHART_12" hidden="1">[12]Calc!$Y$153:$Y$313</definedName>
    <definedName name="_36___123Graph_BCHART_13" hidden="1">[12]Calc!$AE$10:$AE$33</definedName>
    <definedName name="_36___123Graph_BCHART_15" hidden="1">[12]Calc!$AK$8:$AK$19</definedName>
    <definedName name="_36__123Graph_BCHART_13" hidden="1">[12]Calc!$AE$10:$AE$33</definedName>
    <definedName name="_37___123Graph_BCHART_12" hidden="1">[12]Calc!$Y$153:$Y$313</definedName>
    <definedName name="_37___123Graph_BCHART_13" hidden="1">[12]Calc!$AE$10:$AE$33</definedName>
    <definedName name="_37___123Graph_BCHART_14" hidden="1">[12]Calc!$AI$10:$AI$28</definedName>
    <definedName name="_37___123Graph_BCHART_16" hidden="1">[12]Calc!$AM$8:$AM$21</definedName>
    <definedName name="_37__123Graph_BCHART_14" hidden="1">[12]Calc!$AI$10:$AI$28</definedName>
    <definedName name="_38___123Graph_BCHART_13" hidden="1">[12]Calc!$AE$10:$AE$33</definedName>
    <definedName name="_38___123Graph_BCHART_14" hidden="1">[12]Calc!$AI$10:$AI$28</definedName>
    <definedName name="_38___123Graph_BCHART_15" hidden="1">[12]Calc!$AK$8:$AK$19</definedName>
    <definedName name="_38___123Graph_BCHART_17" hidden="1">[12]GoEight!$C$115:$C$160</definedName>
    <definedName name="_38__123Graph_BCHART_15" hidden="1">[12]Calc!$AK$8:$AK$19</definedName>
    <definedName name="_38__123Graph_DGROWTH_REVS_A" localSheetId="3" hidden="1">#REF!</definedName>
    <definedName name="_38__123Graph_DGROWTH_REVS_A" localSheetId="6" hidden="1">#REF!</definedName>
    <definedName name="_38__123Graph_DGROWTH_REVS_A" localSheetId="5" hidden="1">#REF!</definedName>
    <definedName name="_38__123Graph_DGROWTH_REVS_A" localSheetId="4" hidden="1">#REF!</definedName>
    <definedName name="_38__123Graph_DGROWTH_REVS_A" hidden="1">#REF!</definedName>
    <definedName name="_39___123Graph_BCHART_14" hidden="1">[12]Calc!$AI$10:$AI$28</definedName>
    <definedName name="_39___123Graph_BCHART_15" hidden="1">[12]Calc!$AK$8:$AK$19</definedName>
    <definedName name="_39___123Graph_BCHART_16" hidden="1">[12]Calc!$AM$8:$AM$21</definedName>
    <definedName name="_39___123Graph_BCHART_18" hidden="1">[12]GrFour!$C$115:$C$190</definedName>
    <definedName name="_39__123Graph_BCHART_16" hidden="1">[12]Calc!$AM$8:$AM$21</definedName>
    <definedName name="_3œ____123Grap" hidden="1">#REF!</definedName>
    <definedName name="_3S" hidden="1">[1]SEMANAIS!#REF!</definedName>
    <definedName name="_4______________________0_S" hidden="1">[1]SEMANAIS!#REF!</definedName>
    <definedName name="_4____123Graph_AChart_1B" hidden="1">'[11]PPA Tariff'!#REF!</definedName>
    <definedName name="_4____123Graph_BChart_1B" hidden="1">'[11]PPA Tariff'!#REF!</definedName>
    <definedName name="_4___0_S" hidden="1">[1]SEMANAIS!#REF!</definedName>
    <definedName name="_4___123Graph_ACHART_10" hidden="1">[12]Calc!$AB$153:$AB$325</definedName>
    <definedName name="_4__123Graph_ACHART_12" hidden="1">[12]Calc!$X$153:$X$313</definedName>
    <definedName name="_4__123Graph_AGROWTH_REVS_A" hidden="1">#REF!</definedName>
    <definedName name="_4_0_Dist_Val" hidden="1">[16]ACUMULADO!#REF!</definedName>
    <definedName name="_4_0_F" hidden="1">[17]ACUMULADO!#REF!</definedName>
    <definedName name="_4_0_S" hidden="1">[1]SEMANAIS!#REF!</definedName>
    <definedName name="_40___123Graph_BCHART_15" hidden="1">[12]Calc!$AK$8:$AK$19</definedName>
    <definedName name="_40___123Graph_BCHART_16" hidden="1">[12]Calc!$AM$8:$AM$21</definedName>
    <definedName name="_40___123Graph_BCHART_17" hidden="1">[12]GoEight!$C$115:$C$160</definedName>
    <definedName name="_40___123Graph_BCHART_2" hidden="1">[12]Calc!$G$23:$G$58</definedName>
    <definedName name="_40__123Graph_BCHART_17" hidden="1">[12]GoEight!$C$115:$C$160</definedName>
    <definedName name="_41___123Graph_BCHART_16" hidden="1">[12]Calc!$AM$8:$AM$21</definedName>
    <definedName name="_41___123Graph_BCHART_17" hidden="1">[12]GoEight!$C$115:$C$160</definedName>
    <definedName name="_41___123Graph_BCHART_18" hidden="1">[12]GrFour!$C$115:$C$190</definedName>
    <definedName name="_41___123Graph_BCHART_22" hidden="1">[12]MOne!$C$145:$C$231</definedName>
    <definedName name="_41__123Graph_BCHART_18" hidden="1">[12]GrFour!$C$115:$C$190</definedName>
    <definedName name="_42___123Graph_BCHART_17" hidden="1">[12]GoEight!$C$115:$C$160</definedName>
    <definedName name="_42___123Graph_BCHART_18" hidden="1">[12]GrFour!$C$115:$C$190</definedName>
    <definedName name="_42___123Graph_BCHART_2" hidden="1">[12]Calc!$G$23:$G$58</definedName>
    <definedName name="_42___123Graph_BCHART_23" hidden="1">[12]MTwo!$C$145:$C$231</definedName>
    <definedName name="_42__123Graph_DGROWTH_REVS_B" localSheetId="3" hidden="1">#REF!</definedName>
    <definedName name="_42__123Graph_DGROWTH_REVS_B" localSheetId="6" hidden="1">#REF!</definedName>
    <definedName name="_42__123Graph_DGROWTH_REVS_B" localSheetId="5" hidden="1">#REF!</definedName>
    <definedName name="_42__123Graph_DGROWTH_REVS_B" localSheetId="4" hidden="1">#REF!</definedName>
    <definedName name="_42__123Graph_DGROWTH_REVS_B" hidden="1">#REF!</definedName>
    <definedName name="_42_0_S" hidden="1">[1]SEMANAIS!#REF!</definedName>
    <definedName name="_43___123Graph_BCHART_18" hidden="1">[12]GrFour!$C$115:$C$190</definedName>
    <definedName name="_43___123Graph_BChart_1B" hidden="1">'[14]PPA Tariff'!#REF!</definedName>
    <definedName name="_43___123Graph_BCHART_22" hidden="1">[12]MOne!$C$145:$C$231</definedName>
    <definedName name="_43___123Graph_BCHART_24" hidden="1">[12]KOne!$C$230:$C$755</definedName>
    <definedName name="_43__123Graph_XChart_1A" localSheetId="3" hidden="1">#REF!</definedName>
    <definedName name="_43__123Graph_XChart_1A" localSheetId="6" hidden="1">#REF!</definedName>
    <definedName name="_43__123Graph_XChart_1A" localSheetId="5" hidden="1">#REF!</definedName>
    <definedName name="_43__123Graph_XChart_1A" localSheetId="4" hidden="1">#REF!</definedName>
    <definedName name="_43__123Graph_XChart_1A" hidden="1">#REF!</definedName>
    <definedName name="_44___123Graph_BCHART_2" hidden="1">[12]Calc!$G$23:$G$58</definedName>
    <definedName name="_44___123Graph_BCHART_23" hidden="1">[12]MTwo!$C$145:$C$231</definedName>
    <definedName name="_44___123Graph_BCHART_25" hidden="1">[12]GoSeven!$C$90:$C$125</definedName>
    <definedName name="_44__123Graph_XChart_2A" localSheetId="3" hidden="1">#REF!</definedName>
    <definedName name="_44__123Graph_XChart_2A" localSheetId="6" hidden="1">#REF!</definedName>
    <definedName name="_44__123Graph_XChart_2A" localSheetId="5" hidden="1">#REF!</definedName>
    <definedName name="_44__123Graph_XChart_2A" localSheetId="4" hidden="1">#REF!</definedName>
    <definedName name="_44__123Graph_XChart_2A" hidden="1">#REF!</definedName>
    <definedName name="_45___123Graph_BCHART_22" hidden="1">[12]MOne!$C$145:$C$231</definedName>
    <definedName name="_45___123Graph_BCHART_24" hidden="1">[12]KOne!$C$230:$C$755</definedName>
    <definedName name="_45___123Graph_BCHART_26" hidden="1">[12]GrThree!$C$90:$C$140</definedName>
    <definedName name="_45__123Graph_BChart_1B" hidden="1">'[15]PPA Tariff'!#REF!</definedName>
    <definedName name="_46___123Graph_BCHART_23" hidden="1">[12]MTwo!$C$145:$C$231</definedName>
    <definedName name="_46___123Graph_BCHART_25" hidden="1">[12]GoSeven!$C$90:$C$125</definedName>
    <definedName name="_46___123Graph_BCHART_27" hidden="1">[12]HTwo!$C$88:$C$130</definedName>
    <definedName name="_46__123Graph_BCHART_2" hidden="1">[12]Calc!$G$23:$G$58</definedName>
    <definedName name="_47___123Graph_BCHART_24" hidden="1">[12]KOne!$C$230:$C$755</definedName>
    <definedName name="_47___123Graph_BCHART_26" hidden="1">[12]GrThree!$C$90:$C$140</definedName>
    <definedName name="_47___123Graph_BCHART_28" hidden="1">[12]JOne!$C$86:$C$112</definedName>
    <definedName name="_47__123Graph_BCHART_22" hidden="1">[12]MOne!$C$145:$C$231</definedName>
    <definedName name="_48___123Graph_BCHART_25" hidden="1">[12]GoSeven!$C$90:$C$125</definedName>
    <definedName name="_48___123Graph_BCHART_27" hidden="1">[12]HTwo!$C$88:$C$130</definedName>
    <definedName name="_48___123Graph_BCHART_29" hidden="1">[12]JTwo!$C$86:$C$116</definedName>
    <definedName name="_48__123Graph_BCHART_23" hidden="1">[12]MTwo!$C$145:$C$231</definedName>
    <definedName name="_48_0_S" localSheetId="3" hidden="1">[18]Plan1!#REF!</definedName>
    <definedName name="_48_0_S" localSheetId="6" hidden="1">[18]Plan1!#REF!</definedName>
    <definedName name="_48_0_S" localSheetId="5" hidden="1">[18]Plan1!#REF!</definedName>
    <definedName name="_48_0_S" localSheetId="4" hidden="1">[18]Plan1!#REF!</definedName>
    <definedName name="_48_0_S" hidden="1">[18]Plan1!#REF!</definedName>
    <definedName name="_49___123Graph_BCHART_26" hidden="1">[12]GrThree!$C$90:$C$140</definedName>
    <definedName name="_49___123Graph_BCHART_28" hidden="1">[12]JOne!$C$86:$C$112</definedName>
    <definedName name="_49___123Graph_BCHART_3" hidden="1">[12]Calc!$I$38:$I$107</definedName>
    <definedName name="_49__123Graph_BCHART_24" hidden="1">[12]KOne!$C$230:$C$755</definedName>
    <definedName name="_4œ_0__123Grap" hidden="1">#REF!</definedName>
    <definedName name="_4S" hidden="1">[1]SEMANAIS!#REF!</definedName>
    <definedName name="_5_____________________0_S" hidden="1">[1]SEMANAIS!#REF!</definedName>
    <definedName name="_5___123Graph_ACHART_1" hidden="1">[12]Calc!$D$38:$D$83</definedName>
    <definedName name="_5___123Graph_ACHART_11" hidden="1">[12]Calc!$Z$153:$Z$315</definedName>
    <definedName name="_5__123Graph_ACHART_13" hidden="1">[12]Calc!$AD$10:$AD$33</definedName>
    <definedName name="_5__123Graph_AGROWTH_REVS_B" hidden="1">#REF!</definedName>
    <definedName name="_5_0_Dist_Val" hidden="1">[17]ACUMULADO!#REF!</definedName>
    <definedName name="_50___123Graph_BCHART_27" hidden="1">[12]HTwo!$C$88:$C$130</definedName>
    <definedName name="_50___123Graph_BCHART_29" hidden="1">[12]JTwo!$C$86:$C$116</definedName>
    <definedName name="_50___123Graph_BCHART_30" hidden="1">[12]HOne!$C$88:$C$130</definedName>
    <definedName name="_50__123Graph_BCHART_25" hidden="1">[12]GoSeven!$C$90:$C$125</definedName>
    <definedName name="_51___123Graph_BCHART_28" hidden="1">[12]JOne!$C$86:$C$112</definedName>
    <definedName name="_51___123Graph_BCHART_3" hidden="1">[12]Calc!$I$38:$I$107</definedName>
    <definedName name="_51___123Graph_BCHART_4" hidden="1">[12]Calc!$M$13:$M$53</definedName>
    <definedName name="_51__123Graph_BCHART_26" hidden="1">[12]GrThree!$C$90:$C$140</definedName>
    <definedName name="_52___123Graph_BCHART_29" hidden="1">[12]JTwo!$C$86:$C$116</definedName>
    <definedName name="_52___123Graph_BCHART_30" hidden="1">[12]HOne!$C$88:$C$130</definedName>
    <definedName name="_52___123Graph_BCHART_5" hidden="1">[12]Calc!$O$9:$O$36</definedName>
    <definedName name="_52__123Graph_BCHART_27" hidden="1">[12]HTwo!$C$88:$C$130</definedName>
    <definedName name="_53___123Graph_BCHART_3" hidden="1">[12]Calc!$I$38:$I$107</definedName>
    <definedName name="_53___123Graph_BCHART_4" hidden="1">[12]Calc!$M$13:$M$53</definedName>
    <definedName name="_53___123Graph_BCHART_6" hidden="1">[12]Calc!$Q$9:$Q$41</definedName>
    <definedName name="_53__123Graph_BCHART_28" hidden="1">[12]JOne!$C$86:$C$112</definedName>
    <definedName name="_54___123Graph_BCHART_30" hidden="1">[12]HOne!$C$88:$C$130</definedName>
    <definedName name="_54___123Graph_BCHART_5" hidden="1">[12]Calc!$O$9:$O$36</definedName>
    <definedName name="_54___123Graph_BCHART_7" hidden="1">[12]Calc!$S$153:$S$688</definedName>
    <definedName name="_54__123Graph_BCHART_29" hidden="1">[12]JTwo!$C$86:$C$116</definedName>
    <definedName name="_55___123Graph_BCHART_4" hidden="1">[12]Calc!$M$13:$M$53</definedName>
    <definedName name="_55___123Graph_BCHART_6" hidden="1">[12]Calc!$Q$9:$Q$41</definedName>
    <definedName name="_55___123Graph_BCHART_8" hidden="1">[12]Calc!$U$83:$U$153</definedName>
    <definedName name="_55__123Graph_BCHART_3" hidden="1">[12]Calc!$I$38:$I$107</definedName>
    <definedName name="_56___123Graph_BCHART_5" hidden="1">[12]Calc!$O$9:$O$36</definedName>
    <definedName name="_56___123Graph_BCHART_7" hidden="1">[12]Calc!$S$153:$S$688</definedName>
    <definedName name="_56___123Graph_BCHART_9" hidden="1">[12]Calc!$W$83:$W$153</definedName>
    <definedName name="_56__123Graph_BCHART_30" hidden="1">[12]HOne!$C$88:$C$130</definedName>
    <definedName name="_57___123Graph_BCHART_6" hidden="1">[12]Calc!$Q$9:$Q$41</definedName>
    <definedName name="_57___123Graph_BCHART_8" hidden="1">[12]Calc!$U$83:$U$153</definedName>
    <definedName name="_57___123Graph_CCHART_25" hidden="1">[12]GoSeven!$D$90:$D$105</definedName>
    <definedName name="_57__123Graph_BCHART_4" hidden="1">[12]Calc!$M$13:$M$53</definedName>
    <definedName name="_58___123Graph_BCHART_7" hidden="1">[12]Calc!$S$153:$S$688</definedName>
    <definedName name="_58___123Graph_BCHART_9" hidden="1">[12]Calc!$W$83:$W$153</definedName>
    <definedName name="_58___123Graph_CCHART_26" hidden="1">[12]GrThree!$D$90:$D$110</definedName>
    <definedName name="_58__123Graph_BCHART_5" hidden="1">[12]Calc!$O$9:$O$36</definedName>
    <definedName name="_59___123Graph_BCHART_8" hidden="1">[12]Calc!$U$83:$U$153</definedName>
    <definedName name="_59___123Graph_CCHART_25" hidden="1">[12]GoSeven!$D$90:$D$105</definedName>
    <definedName name="_59___123Graph_CCHART_27" hidden="1">[12]HTwo!$D$88:$D$110</definedName>
    <definedName name="_59__123Graph_BCHART_6" hidden="1">[12]Calc!$Q$9:$Q$41</definedName>
    <definedName name="_6________________________0_S" hidden="1">[13]Ageing!#REF!</definedName>
    <definedName name="_6____________________0_S" hidden="1">[1]SEMANAIS!#REF!</definedName>
    <definedName name="_6_____0_S" hidden="1">[1]SEMANAIS!#REF!</definedName>
    <definedName name="_6____123Graph_BChart_1B" hidden="1">'[11]PPA Tariff'!#REF!</definedName>
    <definedName name="_6___123Graph_ACHART_10" hidden="1">[12]Calc!$AB$153:$AB$325</definedName>
    <definedName name="_6___123Graph_ACHART_12" hidden="1">[12]Calc!$X$153:$X$313</definedName>
    <definedName name="_6__123Graph_ACHART_14" hidden="1">[12]Calc!$AH$10:$AH$28</definedName>
    <definedName name="_6__123Graph_AGROSS_MARGINS" localSheetId="3" hidden="1">#REF!</definedName>
    <definedName name="_6__123Graph_AGROSS_MARGINS" localSheetId="6" hidden="1">#REF!</definedName>
    <definedName name="_6__123Graph_AGROSS_MARGINS" localSheetId="5" hidden="1">#REF!</definedName>
    <definedName name="_6__123Graph_AGROSS_MARGINS" localSheetId="4" hidden="1">#REF!</definedName>
    <definedName name="_6__123Graph_AGROSS_MARGINS" hidden="1">#REF!</definedName>
    <definedName name="_6__123Graph_BGROSS_MARGINS" hidden="1">#REF!</definedName>
    <definedName name="_6_0_S" hidden="1">[1]SEMANAIS!#REF!</definedName>
    <definedName name="_60___123Graph_BCHART_9" hidden="1">[12]Calc!$W$83:$W$153</definedName>
    <definedName name="_60___123Graph_CCHART_26" hidden="1">[12]GrThree!$D$90:$D$110</definedName>
    <definedName name="_60___123Graph_CCHART_28" hidden="1">[12]JOne!$D$86:$D$98</definedName>
    <definedName name="_60__123Graph_BCHART_7" hidden="1">[12]Calc!$S$153:$S$688</definedName>
    <definedName name="_61___123Graph_CCHART_25" hidden="1">[12]GoSeven!$D$90:$D$105</definedName>
    <definedName name="_61___123Graph_CCHART_27" hidden="1">[12]HTwo!$D$88:$D$110</definedName>
    <definedName name="_61___123Graph_CCHART_29" hidden="1">[12]JTwo!$D$86:$D$98</definedName>
    <definedName name="_61__123Graph_BCHART_8" hidden="1">[12]Calc!$U$83:$U$153</definedName>
    <definedName name="_62___123Graph_CCHART_26" hidden="1">[12]GrThree!$D$90:$D$110</definedName>
    <definedName name="_62___123Graph_CCHART_28" hidden="1">[12]JOne!$D$86:$D$98</definedName>
    <definedName name="_62___123Graph_CCHART_30" hidden="1">[12]HOne!$D$88:$D$110</definedName>
    <definedName name="_62__123Graph_BCHART_9" hidden="1">[12]Calc!$W$83:$W$153</definedName>
    <definedName name="_63___123Graph_CCHART_27" hidden="1">[12]HTwo!$D$88:$D$110</definedName>
    <definedName name="_63___123Graph_CCHART_29" hidden="1">[12]JTwo!$D$86:$D$98</definedName>
    <definedName name="_63___123Graph_DCHART_25" hidden="1">[12]GoSeven!$E$90:$E$105</definedName>
    <definedName name="_63__123Graph_CCHART_25" hidden="1">[12]GoSeven!$D$90:$D$105</definedName>
    <definedName name="_64___123Graph_CCHART_28" hidden="1">[12]JOne!$D$86:$D$98</definedName>
    <definedName name="_64___123Graph_CCHART_30" hidden="1">[12]HOne!$D$88:$D$110</definedName>
    <definedName name="_64___123Graph_DCHART_26" hidden="1">[12]GrThree!$E$90:$E$110</definedName>
    <definedName name="_64__123Graph_CCHART_26" hidden="1">[12]GrThree!$D$90:$D$110</definedName>
    <definedName name="_65___123Graph_CCHART_29" hidden="1">[12]JTwo!$D$86:$D$98</definedName>
    <definedName name="_65___123Graph_DCHART_25" hidden="1">[12]GoSeven!$E$90:$E$105</definedName>
    <definedName name="_65___123Graph_DCHART_27" hidden="1">[12]HTwo!$E$88:$E$110</definedName>
    <definedName name="_65__123Graph_CCHART_27" hidden="1">[12]HTwo!$D$88:$D$110</definedName>
    <definedName name="_66___123Graph_CCHART_30" hidden="1">[12]HOne!$D$88:$D$110</definedName>
    <definedName name="_66___123Graph_DCHART_26" hidden="1">[12]GrThree!$E$90:$E$110</definedName>
    <definedName name="_66___123Graph_DCHART_28" hidden="1">[12]JOne!$E$86:$E$98</definedName>
    <definedName name="_66__123Graph_CCHART_28" hidden="1">[12]JOne!$D$86:$D$98</definedName>
    <definedName name="_67___123Graph_DCHART_25" hidden="1">[12]GoSeven!$E$90:$E$105</definedName>
    <definedName name="_67___123Graph_DCHART_27" hidden="1">[12]HTwo!$E$88:$E$110</definedName>
    <definedName name="_67___123Graph_DCHART_29" hidden="1">[12]JTwo!$E$86:$E$98</definedName>
    <definedName name="_67__123Graph_CCHART_29" hidden="1">[12]JTwo!$D$86:$D$98</definedName>
    <definedName name="_68___123Graph_DCHART_26" hidden="1">[12]GrThree!$E$90:$E$110</definedName>
    <definedName name="_68___123Graph_DCHART_28" hidden="1">[12]JOne!$E$86:$E$98</definedName>
    <definedName name="_68___123Graph_DCHART_30" hidden="1">[12]HOne!$E$86:$E$110</definedName>
    <definedName name="_68__123Graph_CCHART_30" hidden="1">[12]HOne!$D$88:$D$110</definedName>
    <definedName name="_69___123Graph_DCHART_27" hidden="1">[12]HTwo!$E$88:$E$110</definedName>
    <definedName name="_69___123Graph_DCHART_29" hidden="1">[12]JTwo!$E$86:$E$98</definedName>
    <definedName name="_69___123Graph_XCHART_10" hidden="1">[12]Calc!$A$153:$A$325</definedName>
    <definedName name="_69__123Graph_DCHART_25" hidden="1">[12]GoSeven!$E$90:$E$105</definedName>
    <definedName name="_7___________________0_S" hidden="1">[1]SEMANAIS!#REF!</definedName>
    <definedName name="_7___123Graph_ACHART_1" hidden="1">[12]Calc!$D$38:$D$83</definedName>
    <definedName name="_7___123Graph_ACHART_11" hidden="1">[12]Calc!$Z$153:$Z$315</definedName>
    <definedName name="_7___123Graph_ACHART_13" hidden="1">[12]Calc!$AD$10:$AD$33</definedName>
    <definedName name="_7__123Graph_ACHART_15" hidden="1">[12]Calc!$AJ$8:$AJ$19</definedName>
    <definedName name="_7__123Graph_BGROWTH_REVS_A" hidden="1">#REF!</definedName>
    <definedName name="_7_0_F" hidden="1">[16]ACUMULADO!#REF!</definedName>
    <definedName name="_70___123Graph_DCHART_28" hidden="1">[12]JOne!$E$86:$E$98</definedName>
    <definedName name="_70___123Graph_DCHART_30" hidden="1">[12]HOne!$E$86:$E$110</definedName>
    <definedName name="_70___123Graph_XCHART_11" hidden="1">[12]Calc!$A$153:$A$315</definedName>
    <definedName name="_70__123Graph_DCHART_26" hidden="1">[12]GrThree!$E$90:$E$110</definedName>
    <definedName name="_71___123Graph_DCHART_29" hidden="1">[12]JTwo!$E$86:$E$98</definedName>
    <definedName name="_71___123Graph_XCHART_10" hidden="1">[12]Calc!$A$153:$A$325</definedName>
    <definedName name="_71___123Graph_XCHART_12" hidden="1">[12]Calc!$A$153:$A$313</definedName>
    <definedName name="_71__123Graph_DCHART_27" hidden="1">[12]HTwo!$E$88:$E$110</definedName>
    <definedName name="_72___123Graph_DCHART_30" hidden="1">[12]HOne!$E$86:$E$110</definedName>
    <definedName name="_72___123Graph_XCHART_11" hidden="1">[12]Calc!$A$153:$A$315</definedName>
    <definedName name="_72___123Graph_XCHART_13" hidden="1">[12]Calc!$A$13:$A$33</definedName>
    <definedName name="_72__123Graph_DCHART_28" hidden="1">[12]JOne!$E$86:$E$98</definedName>
    <definedName name="_73___123Graph_XCHART_10" hidden="1">[12]Calc!$A$153:$A$325</definedName>
    <definedName name="_73___123Graph_XCHART_12" hidden="1">[12]Calc!$A$153:$A$313</definedName>
    <definedName name="_73___123Graph_XCHART_14" hidden="1">[12]Calc!$A$11:$A$28</definedName>
    <definedName name="_73__123Graph_DCHART_29" hidden="1">[12]JTwo!$E$86:$E$98</definedName>
    <definedName name="_74___123Graph_XCHART_11" hidden="1">[12]Calc!$A$153:$A$315</definedName>
    <definedName name="_74___123Graph_XCHART_13" hidden="1">[12]Calc!$A$13:$A$33</definedName>
    <definedName name="_74___123Graph_XCHART_15" hidden="1">[12]Calc!$A$8:$A$19</definedName>
    <definedName name="_74__123Graph_DCHART_30" hidden="1">[12]HOne!$E$86:$E$110</definedName>
    <definedName name="_75___123Graph_XCHART_12" hidden="1">[12]Calc!$A$153:$A$313</definedName>
    <definedName name="_75___123Graph_XCHART_14" hidden="1">[12]Calc!$A$11:$A$28</definedName>
    <definedName name="_75___123Graph_XCHART_16" hidden="1">[12]Calc!$A$8:$A$21</definedName>
    <definedName name="_75__123Graph_XCHART_10" hidden="1">[12]Calc!$A$153:$A$325</definedName>
    <definedName name="_76___123Graph_XCHART_13" hidden="1">[12]Calc!$A$13:$A$33</definedName>
    <definedName name="_76___123Graph_XCHART_15" hidden="1">[12]Calc!$A$8:$A$19</definedName>
    <definedName name="_76___123Graph_XCHART_2" hidden="1">[12]Calc!$A$23:$A$58</definedName>
    <definedName name="_76__123Graph_XCHART_11" hidden="1">[12]Calc!$A$153:$A$315</definedName>
    <definedName name="_77___123Graph_XCHART_14" hidden="1">[12]Calc!$A$11:$A$28</definedName>
    <definedName name="_77___123Graph_XCHART_16" hidden="1">[12]Calc!$A$8:$A$21</definedName>
    <definedName name="_77___123Graph_XCHART_3" hidden="1">[12]Calc!$A$38:$A$107</definedName>
    <definedName name="_77__123Graph_XCHART_12" hidden="1">[12]Calc!$A$153:$A$313</definedName>
    <definedName name="_78___123Graph_XCHART_15" hidden="1">[12]Calc!$A$8:$A$19</definedName>
    <definedName name="_78___123Graph_XCHART_2" hidden="1">[12]Calc!$A$23:$A$58</definedName>
    <definedName name="_78___123Graph_XCHART_4" hidden="1">[12]Calc!$A$13:$A$53</definedName>
    <definedName name="_78__123Graph_XCHART_13" hidden="1">[12]Calc!$A$13:$A$33</definedName>
    <definedName name="_79___123Graph_XCHART_16" hidden="1">[12]Calc!$A$8:$A$21</definedName>
    <definedName name="_79___123Graph_XCHART_3" hidden="1">[12]Calc!$A$38:$A$107</definedName>
    <definedName name="_79___123Graph_XCHART_5" hidden="1">[12]Calc!$A$9:$A$36</definedName>
    <definedName name="_79__123Graph_XCHART_14" hidden="1">[12]Calc!$A$11:$A$28</definedName>
    <definedName name="_8__________________0_S" hidden="1">[1]SEMANAIS!#REF!</definedName>
    <definedName name="_8___123Graph_ACHART_10" hidden="1">[12]Calc!$AB$153:$AB$325</definedName>
    <definedName name="_8___123Graph_ACHART_12" hidden="1">[12]Calc!$X$153:$X$313</definedName>
    <definedName name="_8___123Graph_ACHART_14" hidden="1">[12]Calc!$AH$10:$AH$28</definedName>
    <definedName name="_8__123Graph_ACHART_16" hidden="1">[12]Calc!$AL$8:$AL$21</definedName>
    <definedName name="_8__123Graph_BGROWTH_REVS_B" hidden="1">#REF!</definedName>
    <definedName name="_8_0_F" hidden="1">[17]ACUMULADO!#REF!</definedName>
    <definedName name="_8_0_S" hidden="1">[1]SEMANAIS!#REF!</definedName>
    <definedName name="_80___123Graph_XCHART_2" hidden="1">[12]Calc!$A$23:$A$58</definedName>
    <definedName name="_80___123Graph_XCHART_4" hidden="1">[12]Calc!$A$13:$A$53</definedName>
    <definedName name="_80___123Graph_XCHART_6" hidden="1">[12]Calc!$A$9:$A$41</definedName>
    <definedName name="_80__123Graph_XCHART_15" hidden="1">[12]Calc!$A$8:$A$19</definedName>
    <definedName name="_81___123Graph_XCHART_3" hidden="1">[12]Calc!$A$38:$A$107</definedName>
    <definedName name="_81___123Graph_XCHART_5" hidden="1">[12]Calc!$A$9:$A$36</definedName>
    <definedName name="_81___123Graph_XCHART_7" hidden="1">[12]Calc!$A$153:$A$688</definedName>
    <definedName name="_81__123Graph_XCHART_16" hidden="1">[12]Calc!$A$8:$A$21</definedName>
    <definedName name="_82___123Graph_XCHART_4" hidden="1">[12]Calc!$A$13:$A$53</definedName>
    <definedName name="_82___123Graph_XCHART_6" hidden="1">[12]Calc!$A$9:$A$41</definedName>
    <definedName name="_82___123Graph_XCHART_8" hidden="1">[12]Calc!$A$83:$A$154</definedName>
    <definedName name="_82__123Graph_XCHART_2" hidden="1">[12]Calc!$A$23:$A$58</definedName>
    <definedName name="_83___123Graph_XCHART_5" hidden="1">[12]Calc!$A$9:$A$36</definedName>
    <definedName name="_83___123Graph_XCHART_7" hidden="1">[12]Calc!$A$153:$A$688</definedName>
    <definedName name="_83___123Graph_XCHART_9" hidden="1">[12]Calc!$A$83:$A$153</definedName>
    <definedName name="_83__123Graph_XCHART_3" hidden="1">[12]Calc!$A$38:$A$107</definedName>
    <definedName name="_84___123Graph_XCHART_6" hidden="1">[12]Calc!$A$9:$A$41</definedName>
    <definedName name="_84___123Graph_XCHART_8" hidden="1">[12]Calc!$A$83:$A$154</definedName>
    <definedName name="_84__123Graph_ACHART_1" hidden="1">[12]Calc!$D$38:$D$83</definedName>
    <definedName name="_84__123Graph_XCHART_4" hidden="1">[12]Calc!$A$13:$A$53</definedName>
    <definedName name="_85___123Graph_XCHART_7" hidden="1">[12]Calc!$A$153:$A$688</definedName>
    <definedName name="_85___123Graph_XCHART_9" hidden="1">[12]Calc!$A$83:$A$153</definedName>
    <definedName name="_85__123Graph_ACHART_10" hidden="1">[12]Calc!$AB$153:$AB$325</definedName>
    <definedName name="_85__123Graph_XCHART_5" hidden="1">[12]Calc!$A$9:$A$36</definedName>
    <definedName name="_86___123Graph_XCHART_8" hidden="1">[12]Calc!$A$83:$A$154</definedName>
    <definedName name="_86__123Graph_ACHART_1" hidden="1">[12]Calc!$D$38:$D$83</definedName>
    <definedName name="_86__123Graph_ACHART_11" hidden="1">[12]Calc!$Z$153:$Z$315</definedName>
    <definedName name="_86__123Graph_XCHART_6" hidden="1">[12]Calc!$A$9:$A$41</definedName>
    <definedName name="_87___123Graph_XCHART_9" hidden="1">[12]Calc!$A$83:$A$153</definedName>
    <definedName name="_87__123Graph_ACHART_10" hidden="1">[12]Calc!$AB$153:$AB$325</definedName>
    <definedName name="_87__123Graph_ACHART_12" hidden="1">[12]Calc!$X$153:$X$313</definedName>
    <definedName name="_87__123Graph_XCHART_7" hidden="1">[12]Calc!$A$153:$A$688</definedName>
    <definedName name="_88__123Graph_ACHART_1" hidden="1">[12]Calc!$D$38:$D$83</definedName>
    <definedName name="_88__123Graph_ACHART_11" hidden="1">[12]Calc!$Z$153:$Z$315</definedName>
    <definedName name="_88__123Graph_ACHART_13" hidden="1">[12]Calc!$AD$10:$AD$33</definedName>
    <definedName name="_88__123Graph_XCHART_8" hidden="1">[12]Calc!$A$83:$A$154</definedName>
    <definedName name="_89__123Graph_ACHART_10" hidden="1">[12]Calc!$AB$153:$AB$325</definedName>
    <definedName name="_89__123Graph_ACHART_12" hidden="1">[12]Calc!$X$153:$X$313</definedName>
    <definedName name="_89__123Graph_ACHART_14" hidden="1">[12]Calc!$AH$10:$AH$28</definedName>
    <definedName name="_89__123Graph_XCHART_9" hidden="1">[12]Calc!$A$83:$A$153</definedName>
    <definedName name="_9_______________________0_S" hidden="1">[13]Ageing!#REF!</definedName>
    <definedName name="_9_____0_S" hidden="1">[1]SEMANAIS!#REF!</definedName>
    <definedName name="_9___123Graph_ACHART_11" hidden="1">[12]Calc!$Z$153:$Z$315</definedName>
    <definedName name="_9___123Graph_ACHART_13" hidden="1">[12]Calc!$AD$10:$AD$33</definedName>
    <definedName name="_9___123Graph_ACHART_15" hidden="1">[12]Calc!$AJ$8:$AJ$19</definedName>
    <definedName name="_9__123Graph_ACHART_17" hidden="1">[12]GoEight!$B$115:$B$160</definedName>
    <definedName name="_9__123Graph_CGROWTH_REVS_A" hidden="1">#REF!</definedName>
    <definedName name="_90__123Graph_ACHART_11" hidden="1">[12]Calc!$Z$153:$Z$315</definedName>
    <definedName name="_90__123Graph_ACHART_13" hidden="1">[12]Calc!$AD$10:$AD$33</definedName>
    <definedName name="_90__123Graph_ACHART_15" hidden="1">[12]Calc!$AJ$8:$AJ$19</definedName>
    <definedName name="_91__123Graph_ACHART_12" hidden="1">[12]Calc!$X$153:$X$313</definedName>
    <definedName name="_91__123Graph_ACHART_14" hidden="1">[12]Calc!$AH$10:$AH$28</definedName>
    <definedName name="_91__123Graph_ACHART_16" hidden="1">[12]Calc!$AL$8:$AL$21</definedName>
    <definedName name="_92__123Graph_ACHART_13" hidden="1">[12]Calc!$AD$10:$AD$33</definedName>
    <definedName name="_92__123Graph_ACHART_15" hidden="1">[12]Calc!$AJ$8:$AJ$19</definedName>
    <definedName name="_92__123Graph_ACHART_17" hidden="1">[12]GoEight!$B$115:$B$160</definedName>
    <definedName name="_93__123Graph_ACHART_14" hidden="1">[12]Calc!$AH$10:$AH$28</definedName>
    <definedName name="_93__123Graph_ACHART_16" hidden="1">[12]Calc!$AL$8:$AL$21</definedName>
    <definedName name="_93__123Graph_ACHART_18" hidden="1">[12]GrFour!$B$115:$B$185</definedName>
    <definedName name="_94__123Graph_ACHART_15" hidden="1">[12]Calc!$AJ$8:$AJ$19</definedName>
    <definedName name="_94__123Graph_ACHART_17" hidden="1">[12]GoEight!$B$115:$B$160</definedName>
    <definedName name="_94__123Graph_AChart_1B" hidden="1">'[11]PPA Tariff'!#REF!</definedName>
    <definedName name="_95__123Graph_ACHART_16" hidden="1">[12]Calc!$AL$8:$AL$21</definedName>
    <definedName name="_95__123Graph_ACHART_18" hidden="1">[12]GrFour!$B$115:$B$185</definedName>
    <definedName name="_95__123Graph_ACHART_2" hidden="1">[12]Calc!$F$23:$F$58</definedName>
    <definedName name="_96__123Graph_ACHART_17" hidden="1">[12]GoEight!$B$115:$B$160</definedName>
    <definedName name="_96__123Graph_AChart_1A" hidden="1">#REF!</definedName>
    <definedName name="_96__123Graph_ACHART_22" hidden="1">[12]MOne!$B$145:$B$231</definedName>
    <definedName name="_97__123Graph_ACHART_18" hidden="1">[12]GrFour!$B$115:$B$185</definedName>
    <definedName name="_97__123Graph_AChart_1B" hidden="1">'[15]PPA Tariff'!#REF!</definedName>
    <definedName name="_97__123Graph_ACHART_23" hidden="1">[12]MTwo!$B$145:$B$232</definedName>
    <definedName name="_98__123Graph_AChart_1B" hidden="1">'[14]PPA Tariff'!#REF!</definedName>
    <definedName name="_98__123Graph_ACHART_2" hidden="1">[12]Calc!$F$23:$F$58</definedName>
    <definedName name="_98__123Graph_ACHART_24" hidden="1">[12]KOne!$B$230:$B$755</definedName>
    <definedName name="_99__123Graph_AChart_1B" hidden="1">'[11]PPA Tariff'!#REF!</definedName>
    <definedName name="_99__123Graph_ACHART_2" hidden="1">[12]Calc!$F$23:$F$58</definedName>
    <definedName name="_99__123Graph_ACHART_22" hidden="1">[12]MOne!$B$145:$B$231</definedName>
    <definedName name="_99__123Graph_ACHART_25" hidden="1">[12]GoSeven!$B$90:$B$125</definedName>
    <definedName name="_ACC2" hidden="1">'[19]DIF FAT FEV 01'!$X$13:$Y$40</definedName>
    <definedName name="_ask1" hidden="1">'[10]Imob custo'!$M$35</definedName>
    <definedName name="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B1" hidden="1">{#N/A,#N/A,FALSE,"LLAVE";#N/A,#N/A,FALSE,"EERR";#N/A,#N/A,FALSE,"ESP";#N/A,#N/A,FALSE,"EOAF";#N/A,#N/A,FALSE,"CASH";#N/A,#N/A,FALSE,"FINANZAS";#N/A,#N/A,FALSE,"DEUDA";#N/A,#N/A,FALSE,"INVERSION";#N/A,#N/A,FALSE,"PERSONAL"}</definedName>
    <definedName name="_bb1" localSheetId="5" hidden="1">{#N/A,#N/A,FALSE,"ENERGIA";#N/A,#N/A,FALSE,"PERDIDAS";#N/A,#N/A,FALSE,"CLIENTES";#N/A,#N/A,FALSE,"ESTADO";#N/A,#N/A,FALSE,"TECNICA"}</definedName>
    <definedName name="_bb1" localSheetId="4" hidden="1">{#N/A,#N/A,FALSE,"ENERGIA";#N/A,#N/A,FALSE,"PERDIDAS";#N/A,#N/A,FALSE,"CLIENTES";#N/A,#N/A,FALSE,"ESTADO";#N/A,#N/A,FALSE,"TECNICA"}</definedName>
    <definedName name="_bb1" hidden="1">{#N/A,#N/A,FALSE,"ENERGIA";#N/A,#N/A,FALSE,"PERDIDAS";#N/A,#N/A,FALSE,"CLIENTES";#N/A,#N/A,FALSE,"ESTADO";#N/A,#N/A,FALSE,"TECNICA"}</definedName>
    <definedName name="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bbb1" hidden="1">{#N/A,#N/A,FALSE,"LLAVE";#N/A,#N/A,FALSE,"EERR";#N/A,#N/A,FALSE,"ESP";#N/A,#N/A,FALSE,"EOAF";#N/A,#N/A,FALSE,"CASH";#N/A,#N/A,FALSE,"FINANZAS";#N/A,#N/A,FALSE,"DEUDA";#N/A,#N/A,FALSE,"INVERSION";#N/A,#N/A,FALSE,"PERSONAL"}</definedName>
    <definedName name="_bdm.376510BB082F488681C60A84D3A59E88.edm" hidden="1">#REF!</definedName>
    <definedName name="_bdm.39AFC657F634450FA3A264AED2822704.edm" hidden="1">#REF!</definedName>
    <definedName name="_bdm.4EA2CBD7E2C8497393B27A03D1420FDA.edm" hidden="1">#REF!</definedName>
    <definedName name="_bdm.513DBDD46D6F4AF7B0A167731B601449.edm" hidden="1">#REF!</definedName>
    <definedName name="_bdm.86B5A81D491D4B06BE393D5062D43B20.edm" hidden="1">#REF!</definedName>
    <definedName name="_bdm.AF848E50FF164698993932C0DCB4A482.edm" hidden="1">#REF!</definedName>
    <definedName name="_bdm.F0AA6B27A93F4ECB8D1CF3FFC12B74A3.edm" hidden="1">#REF!</definedName>
    <definedName name="_bdm.F770806D891C4239B0021E95B9730056.edm" hidden="1">#REF!</definedName>
    <definedName name="_blabla" hidden="1">#REF!</definedName>
    <definedName name="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bx1" hidden="1">{#N/A,#N/A,FALSE,"LLAVE";#N/A,#N/A,FALSE,"EERR";#N/A,#N/A,FALSE,"ESP";#N/A,#N/A,FALSE,"EOAF";#N/A,#N/A,FALSE,"CASH";#N/A,#N/A,FALSE,"FINANZAS";#N/A,#N/A,FALSE,"DEUDA";#N/A,#N/A,FALSE,"INVERSION";#N/A,#N/A,FALSE,"PERSONAL"}</definedName>
    <definedName name="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CD1" hidden="1">{#N/A,#N/A,FALSE,"LLAVE";#N/A,#N/A,FALSE,"EERR";#N/A,#N/A,FALSE,"ESP";#N/A,#N/A,FALSE,"EOAF";#N/A,#N/A,FALSE,"CASH";#N/A,#N/A,FALSE,"FINANZAS";#N/A,#N/A,FALSE,"DEUDA";#N/A,#N/A,FALSE,"INVERSION";#N/A,#N/A,FALSE,"PERSONAL"}</definedName>
    <definedName name="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cdx1" hidden="1">{#N/A,#N/A,FALSE,"LLAVE";#N/A,#N/A,FALSE,"EERR";#N/A,#N/A,FALSE,"ESP";#N/A,#N/A,FALSE,"EOAF";#N/A,#N/A,FALSE,"CASH";#N/A,#N/A,FALSE,"FINANZAS";#N/A,#N/A,FALSE,"DEUDA";#N/A,#N/A,FALSE,"INVERSION";#N/A,#N/A,FALSE,"PERSONAL"}</definedName>
    <definedName name="_CEN30" localSheetId="5" hidden="1">{#N/A,#N/A,FALSE,"SIM95"}</definedName>
    <definedName name="_CEN30" localSheetId="4" hidden="1">{#N/A,#N/A,FALSE,"SIM95"}</definedName>
    <definedName name="_CEN30" hidden="1">{#N/A,#N/A,FALSE,"SIM95"}</definedName>
    <definedName name="_CEN300" localSheetId="5" hidden="1">{#N/A,#N/A,FALSE,"SIM95"}</definedName>
    <definedName name="_CEN300" localSheetId="4" hidden="1">{#N/A,#N/A,FALSE,"SIM95"}</definedName>
    <definedName name="_CEN300" hidden="1">{#N/A,#N/A,FALSE,"SIM95"}</definedName>
    <definedName name="_cen301" localSheetId="5" hidden="1">{#N/A,#N/A,FALSE,"SIM95"}</definedName>
    <definedName name="_cen301" localSheetId="4" hidden="1">{#N/A,#N/A,FALSE,"SIM95"}</definedName>
    <definedName name="_cen301" hidden="1">{#N/A,#N/A,FALSE,"SIM95"}</definedName>
    <definedName name="_cen31" localSheetId="5" hidden="1">{#N/A,#N/A,FALSE,"SIM95"}</definedName>
    <definedName name="_cen31" localSheetId="4" hidden="1">{#N/A,#N/A,FALSE,"SIM95"}</definedName>
    <definedName name="_cen31" hidden="1">{#N/A,#N/A,FALSE,"SIM95"}</definedName>
    <definedName name="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df1" hidden="1">{#N/A,#N/A,FALSE,"LLAVE";#N/A,#N/A,FALSE,"EERR";#N/A,#N/A,FALSE,"ESP";#N/A,#N/A,FALSE,"EOAF";#N/A,#N/A,FALSE,"CASH";#N/A,#N/A,FALSE,"FINANZAS";#N/A,#N/A,FALSE,"DEUDA";#N/A,#N/A,FALSE,"INVERSION";#N/A,#N/A,FALSE,"PERSONAL"}</definedName>
    <definedName name="_Dist_Bin" localSheetId="3" hidden="1">[20]ACUMULADO!#REF!</definedName>
    <definedName name="_Dist_Bin" localSheetId="6" hidden="1">[20]ACUMULADO!#REF!</definedName>
    <definedName name="_Dist_Bin" localSheetId="5" hidden="1">[20]ACUMULADO!#REF!</definedName>
    <definedName name="_Dist_Bin" localSheetId="4" hidden="1">[20]ACUMULADO!#REF!</definedName>
    <definedName name="_Dist_Bin" hidden="1">[20]ACUMULADO!#REF!</definedName>
    <definedName name="_Dist_Values" localSheetId="3" hidden="1">#REF!</definedName>
    <definedName name="_Dist_Values" localSheetId="6" hidden="1">#REF!</definedName>
    <definedName name="_Dist_Values" localSheetId="5" hidden="1">#REF!</definedName>
    <definedName name="_Dist_Values" localSheetId="4" hidden="1">#REF!</definedName>
    <definedName name="_Dist_Values" hidden="1">#REF!</definedName>
    <definedName name="_e1" localSheetId="5" hidden="1">{#N/A,#N/A,FALSE,"ENERGIA";#N/A,#N/A,FALSE,"PERDIDAS";#N/A,#N/A,FALSE,"CLIENTES";#N/A,#N/A,FALSE,"ESTADO";#N/A,#N/A,FALSE,"TECNICA"}</definedName>
    <definedName name="_e1" localSheetId="4" hidden="1">{#N/A,#N/A,FALSE,"ENERGIA";#N/A,#N/A,FALSE,"PERDIDAS";#N/A,#N/A,FALSE,"CLIENTES";#N/A,#N/A,FALSE,"ESTADO";#N/A,#N/A,FALSE,"TECNICA"}</definedName>
    <definedName name="_e1" hidden="1">{#N/A,#N/A,FALSE,"ENERGIA";#N/A,#N/A,FALSE,"PERDIDAS";#N/A,#N/A,FALSE,"CLIENTES";#N/A,#N/A,FALSE,"ESTADO";#N/A,#N/A,FALSE,"TECNICA"}</definedName>
    <definedName name="_ep1" localSheetId="5" hidden="1">{#N/A,#N/A,FALSE,"CONTROLE"}</definedName>
    <definedName name="_ep1" localSheetId="4" hidden="1">{#N/A,#N/A,FALSE,"CONTROLE"}</definedName>
    <definedName name="_ep1" hidden="1">{#N/A,#N/A,FALSE,"CONTROLE"}</definedName>
    <definedName name="_ev012" localSheetId="5" hidden="1">{#N/A,#N/A,FALSE,"CONTROLE"}</definedName>
    <definedName name="_ev012" localSheetId="4" hidden="1">{#N/A,#N/A,FALSE,"CONTROLE"}</definedName>
    <definedName name="_ev012" hidden="1">{#N/A,#N/A,FALSE,"CONTROLE"}</definedName>
    <definedName name="_ev4" localSheetId="5" hidden="1">{#N/A,#N/A,FALSE,"CONTROLE"}</definedName>
    <definedName name="_ev4" localSheetId="4" hidden="1">{#N/A,#N/A,FALSE,"CONTROLE"}</definedName>
    <definedName name="_ev4" hidden="1">{#N/A,#N/A,FALSE,"CONTROLE"}</definedName>
    <definedName name="_Fill" localSheetId="3" hidden="1">#REF!</definedName>
    <definedName name="_Fill" localSheetId="6" hidden="1">#REF!</definedName>
    <definedName name="_Fill" localSheetId="5" hidden="1">#REF!</definedName>
    <definedName name="_Fill" localSheetId="4" hidden="1">#REF!</definedName>
    <definedName name="_Fill" hidden="1">#REF!</definedName>
    <definedName name="_xlnm._FilterDatabase" localSheetId="5" hidden="1">DFC!$A$3:$AE$100</definedName>
    <definedName name="_xlnm._FilterDatabase" hidden="1">#REF!</definedName>
    <definedName name="_fpp07" localSheetId="5" hidden="1">{"TotalGeralDespesasPorArea",#N/A,FALSE,"VinculosAccessEfetivo"}</definedName>
    <definedName name="_fpp07" localSheetId="4" hidden="1">{"TotalGeralDespesasPorArea",#N/A,FALSE,"VinculosAccessEfetivo"}</definedName>
    <definedName name="_fpp07" hidden="1">{"TotalGeralDespesasPorArea",#N/A,FALSE,"VinculosAccessEfetivo"}</definedName>
    <definedName name="_FT08" hidden="1">"3OYHDJRF05V1IN1D1R6C32J5E"</definedName>
    <definedName name="_GSRATES_1" hidden="1">"CT30000119991231        "</definedName>
    <definedName name="_GSRATES_2" hidden="1">"CT30000120000516        "</definedName>
    <definedName name="_GSRATES_3" hidden="1">"CT30000119991231        "</definedName>
    <definedName name="_GSRATES_4" hidden="1">"CT30000119981231        "</definedName>
    <definedName name="_GSRATES_5" hidden="1">"CT30000119981231        "</definedName>
    <definedName name="_GSRATES_6" hidden="1">"CT30000120000517        "</definedName>
    <definedName name="_GSRATES_7" hidden="1">"CT30000120000331        "</definedName>
    <definedName name="_GSRATES_COUNT" hidden="1">7</definedName>
    <definedName name="_GSRATESR_1" hidden="1">#REF!</definedName>
    <definedName name="_GSRATESR_2" hidden="1">#REF!</definedName>
    <definedName name="_GSRATESR_3" hidden="1">#REF!</definedName>
    <definedName name="_GSRATESR_4" hidden="1">#REF!</definedName>
    <definedName name="_GSRATESR_5" hidden="1">#REF!</definedName>
    <definedName name="_GSRATESR_6" hidden="1">#REF!</definedName>
    <definedName name="_GSRATESR_7" hidden="1">#REF!</definedName>
    <definedName name="_i" hidden="1">#REF!</definedName>
    <definedName name="_Key1" localSheetId="3" hidden="1">#REF!</definedName>
    <definedName name="_Key1" localSheetId="6" hidden="1">#REF!</definedName>
    <definedName name="_Key1" localSheetId="5" hidden="1">#REF!</definedName>
    <definedName name="_Key1" localSheetId="4" hidden="1">#REF!</definedName>
    <definedName name="_Key1" hidden="1">#REF!</definedName>
    <definedName name="_Key2" localSheetId="3" hidden="1">#REF!</definedName>
    <definedName name="_Key2" localSheetId="6" hidden="1">#REF!</definedName>
    <definedName name="_Key2" localSheetId="5" hidden="1">#REF!</definedName>
    <definedName name="_Key2" localSheetId="4" hidden="1">#REF!</definedName>
    <definedName name="_Key2" hidden="1">#REF!</definedName>
    <definedName name="_Key200000" hidden="1">#REF!</definedName>
    <definedName name="_Key29" hidden="1">#REF!</definedName>
    <definedName name="_KEY3" hidden="1">#REF!</definedName>
    <definedName name="_key4" hidden="1">#REF!</definedName>
    <definedName name="_key5" hidden="1">#REF!</definedName>
    <definedName name="_l" hidden="1">[21]População!$F$34</definedName>
    <definedName name="_MatInverse_In" hidden="1">[22]Lançamentos!#REF!</definedName>
    <definedName name="_o022" localSheetId="5" hidden="1">{#N/A,#N/A,FALSE,"CONTROLE";#N/A,#N/A,FALSE,"CONTROLE"}</definedName>
    <definedName name="_o022" localSheetId="4" hidden="1">{#N/A,#N/A,FALSE,"CONTROLE";#N/A,#N/A,FALSE,"CONTROLE"}</definedName>
    <definedName name="_o022" hidden="1">{#N/A,#N/A,FALSE,"CONTROLE";#N/A,#N/A,FALSE,"CONTROLE"}</definedName>
    <definedName name="_o023" localSheetId="5" hidden="1">{#N/A,#N/A,FALSE,"CONTROLE"}</definedName>
    <definedName name="_o023" localSheetId="4" hidden="1">{#N/A,#N/A,FALSE,"CONTROLE"}</definedName>
    <definedName name="_o023" hidden="1">{#N/A,#N/A,FALSE,"CONTROLE"}</definedName>
    <definedName name="_o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0" localSheetId="5" hidden="1">{"TotalGeralDespesasPorArea",#N/A,FALSE,"VinculosAccessEfetivo"}</definedName>
    <definedName name="_o10" localSheetId="4" hidden="1">{"TotalGeralDespesasPorArea",#N/A,FALSE,"VinculosAccessEfetivo"}</definedName>
    <definedName name="_o10" hidden="1">{"TotalGeralDespesasPorArea",#N/A,FALSE,"VinculosAccessEfetivo"}</definedName>
    <definedName name="_o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3" localSheetId="5" hidden="1">{"TotalGeralDespesasPorArea",#N/A,FALSE,"VinculosAccessEfetivo"}</definedName>
    <definedName name="_o13" localSheetId="4" hidden="1">{"TotalGeralDespesasPorArea",#N/A,FALSE,"VinculosAccessEfetivo"}</definedName>
    <definedName name="_o13" hidden="1">{"TotalGeralDespesasPorArea",#N/A,FALSE,"VinculosAccessEfetivo"}</definedName>
    <definedName name="_o14" localSheetId="5" hidden="1">{#N/A,#N/A,FALSE,"CONTROLE"}</definedName>
    <definedName name="_o14" localSheetId="4" hidden="1">{#N/A,#N/A,FALSE,"CONTROLE"}</definedName>
    <definedName name="_o14" hidden="1">{#N/A,#N/A,FALSE,"CONTROLE"}</definedName>
    <definedName name="_o15" localSheetId="5" hidden="1">{#N/A,#N/A,FALSE,"CONTROLE"}</definedName>
    <definedName name="_o15" localSheetId="4" hidden="1">{#N/A,#N/A,FALSE,"CONTROLE"}</definedName>
    <definedName name="_o15" hidden="1">{#N/A,#N/A,FALSE,"CONTROLE"}</definedName>
    <definedName name="_o16" localSheetId="5" hidden="1">{"TotalGeralDespesasPorArea",#N/A,FALSE,"VinculosAccessEfetivo"}</definedName>
    <definedName name="_o16" localSheetId="4" hidden="1">{"TotalGeralDespesasPorArea",#N/A,FALSE,"VinculosAccessEfetivo"}</definedName>
    <definedName name="_o16" hidden="1">{"TotalGeralDespesasPorArea",#N/A,FALSE,"VinculosAccessEfetivo"}</definedName>
    <definedName name="_o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9" localSheetId="5" hidden="1">{#N/A,#N/A,FALSE,"CONTROLE"}</definedName>
    <definedName name="_o19" localSheetId="4" hidden="1">{#N/A,#N/A,FALSE,"CONTROLE"}</definedName>
    <definedName name="_o19" hidden="1">{#N/A,#N/A,FALSE,"CONTROLE"}</definedName>
    <definedName name="_o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1" localSheetId="5" hidden="1">{"TotalGeralDespesasPorArea",#N/A,FALSE,"VinculosAccessEfetivo"}</definedName>
    <definedName name="_o21" localSheetId="4" hidden="1">{"TotalGeralDespesasPorArea",#N/A,FALSE,"VinculosAccessEfetivo"}</definedName>
    <definedName name="_o21" hidden="1">{"TotalGeralDespesasPorArea",#N/A,FALSE,"VinculosAccessEfetivo"}</definedName>
    <definedName name="_o2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5" localSheetId="5" hidden="1">{"TotalGeralDespesasPorArea",#N/A,FALSE,"VinculosAccessEfetivo"}</definedName>
    <definedName name="_o25" localSheetId="4" hidden="1">{"TotalGeralDespesasPorArea",#N/A,FALSE,"VinculosAccessEfetivo"}</definedName>
    <definedName name="_o25" hidden="1">{"TotalGeralDespesasPorArea",#N/A,FALSE,"VinculosAccessEfetivo"}</definedName>
    <definedName name="_o26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6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6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8" localSheetId="5" hidden="1">{"TotalGeralDespesasPorArea",#N/A,FALSE,"VinculosAccessEfetivo"}</definedName>
    <definedName name="_o28" localSheetId="4" hidden="1">{"TotalGeralDespesasPorArea",#N/A,FALSE,"VinculosAccessEfetivo"}</definedName>
    <definedName name="_o28" hidden="1">{"TotalGeralDespesasPorArea",#N/A,FALSE,"VinculosAccessEfetivo"}</definedName>
    <definedName name="_o29" localSheetId="5" hidden="1">{#N/A,#N/A,FALSE,"CONTROLE"}</definedName>
    <definedName name="_o29" localSheetId="4" hidden="1">{#N/A,#N/A,FALSE,"CONTROLE"}</definedName>
    <definedName name="_o29" hidden="1">{#N/A,#N/A,FALSE,"CONTROLE"}</definedName>
    <definedName name="_o3" localSheetId="5" hidden="1">{"TotalGeralDespesasPorArea",#N/A,FALSE,"VinculosAccessEfetivo"}</definedName>
    <definedName name="_o3" localSheetId="4" hidden="1">{"TotalGeralDespesasPorArea",#N/A,FALSE,"VinculosAccessEfetivo"}</definedName>
    <definedName name="_o3" hidden="1">{"TotalGeralDespesasPorArea",#N/A,FALSE,"VinculosAccessEfetivo"}</definedName>
    <definedName name="_o30" localSheetId="5" hidden="1">{#N/A,#N/A,FALSE,"CONTROLE"}</definedName>
    <definedName name="_o30" localSheetId="4" hidden="1">{#N/A,#N/A,FALSE,"CONTROLE"}</definedName>
    <definedName name="_o30" hidden="1">{#N/A,#N/A,FALSE,"CONTROLE"}</definedName>
    <definedName name="_o3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3" localSheetId="5" hidden="1">{#N/A,#N/A,FALSE,"CONTROLE"}</definedName>
    <definedName name="_o33" localSheetId="4" hidden="1">{#N/A,#N/A,FALSE,"CONTROLE"}</definedName>
    <definedName name="_o33" hidden="1">{#N/A,#N/A,FALSE,"CONTROLE"}</definedName>
    <definedName name="_o3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5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5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6" localSheetId="5" hidden="1">{"TotalGeralDespesasPorArea",#N/A,FALSE,"VinculosAccessEfetivo"}</definedName>
    <definedName name="_o36" localSheetId="4" hidden="1">{"TotalGeralDespesasPorArea",#N/A,FALSE,"VinculosAccessEfetivo"}</definedName>
    <definedName name="_o36" hidden="1">{"TotalGeralDespesasPorArea",#N/A,FALSE,"VinculosAccessEfetivo"}</definedName>
    <definedName name="_o37" localSheetId="5" hidden="1">{#N/A,#N/A,FALSE,"CONTROLE";#N/A,#N/A,FALSE,"CONTROLE"}</definedName>
    <definedName name="_o37" localSheetId="4" hidden="1">{#N/A,#N/A,FALSE,"CONTROLE";#N/A,#N/A,FALSE,"CONTROLE"}</definedName>
    <definedName name="_o37" hidden="1">{#N/A,#N/A,FALSE,"CONTROLE";#N/A,#N/A,FALSE,"CONTROLE"}</definedName>
    <definedName name="_o38" localSheetId="5" hidden="1">{#N/A,#N/A,FALSE,"CONTROLE"}</definedName>
    <definedName name="_o38" localSheetId="4" hidden="1">{#N/A,#N/A,FALSE,"CONTROLE"}</definedName>
    <definedName name="_o38" hidden="1">{#N/A,#N/A,FALSE,"CONTROLE"}</definedName>
    <definedName name="_o39" localSheetId="5" hidden="1">{"TotalGeralDespesasPorArea",#N/A,FALSE,"VinculosAccessEfetivo"}</definedName>
    <definedName name="_o39" localSheetId="4" hidden="1">{"TotalGeralDespesasPorArea",#N/A,FALSE,"VinculosAccessEfetivo"}</definedName>
    <definedName name="_o39" hidden="1">{"TotalGeralDespesasPorArea",#N/A,FALSE,"VinculosAccessEfetivo"}</definedName>
    <definedName name="_o4" localSheetId="5" hidden="1">{"TotalGeralDespesasPorArea",#N/A,FALSE,"VinculosAccessEfetivo"}</definedName>
    <definedName name="_o4" localSheetId="4" hidden="1">{"TotalGeralDespesasPorArea",#N/A,FALSE,"VinculosAccessEfetivo"}</definedName>
    <definedName name="_o4" hidden="1">{"TotalGeralDespesasPorArea",#N/A,FALSE,"VinculosAccessEfetivo"}</definedName>
    <definedName name="_o45" localSheetId="5" hidden="1">{"TotalGeralDespesasPorArea",#N/A,FALSE,"VinculosAccessEfetivo"}</definedName>
    <definedName name="_o45" localSheetId="4" hidden="1">{"TotalGeralDespesasPorArea",#N/A,FALSE,"VinculosAccessEfetivo"}</definedName>
    <definedName name="_o45" hidden="1">{"TotalGeralDespesasPorArea",#N/A,FALSE,"VinculosAccessEfetivo"}</definedName>
    <definedName name="_o5" localSheetId="5" hidden="1">{"TotalGeralDespesasPorArea",#N/A,FALSE,"VinculosAccessEfetivo"}</definedName>
    <definedName name="_o5" localSheetId="4" hidden="1">{"TotalGeralDespesasPorArea",#N/A,FALSE,"VinculosAccessEfetivo"}</definedName>
    <definedName name="_o5" hidden="1">{"TotalGeralDespesasPorArea",#N/A,FALSE,"VinculosAccessEfetivo"}</definedName>
    <definedName name="_o6" localSheetId="5" hidden="1">{"TotalGeralDespesasPorArea",#N/A,FALSE,"VinculosAccessEfetivo"}</definedName>
    <definedName name="_o6" localSheetId="4" hidden="1">{"TotalGeralDespesasPorArea",#N/A,FALSE,"VinculosAccessEfetivo"}</definedName>
    <definedName name="_o6" hidden="1">{"TotalGeralDespesasPorArea",#N/A,FALSE,"VinculosAccessEfetivo"}</definedName>
    <definedName name="_o60" localSheetId="5" hidden="1">{"TotalGeralDespesasPorArea",#N/A,FALSE,"VinculosAccessEfetivo"}</definedName>
    <definedName name="_o60" localSheetId="4" hidden="1">{"TotalGeralDespesasPorArea",#N/A,FALSE,"VinculosAccessEfetivo"}</definedName>
    <definedName name="_o60" hidden="1">{"TotalGeralDespesasPorArea",#N/A,FALSE,"VinculosAccessEfetivo"}</definedName>
    <definedName name="_o7" localSheetId="5" hidden="1">{"TotalGeralDespesasPorArea",#N/A,FALSE,"VinculosAccessEfetivo"}</definedName>
    <definedName name="_o7" localSheetId="4" hidden="1">{"TotalGeralDespesasPorArea",#N/A,FALSE,"VinculosAccessEfetivo"}</definedName>
    <definedName name="_o7" hidden="1">{"TotalGeralDespesasPorArea",#N/A,FALSE,"VinculosAccessEfetivo"}</definedName>
    <definedName name="_o8" localSheetId="5" hidden="1">{"TotalGeralDespesasPorArea",#N/A,FALSE,"VinculosAccessEfetivo"}</definedName>
    <definedName name="_o8" localSheetId="4" hidden="1">{"TotalGeralDespesasPorArea",#N/A,FALSE,"VinculosAccessEfetivo"}</definedName>
    <definedName name="_o8" hidden="1">{"TotalGeralDespesasPorArea",#N/A,FALSE,"VinculosAccessEfetivo"}</definedName>
    <definedName name="_o840" localSheetId="5" hidden="1">{"TotalGeralDespesasPorArea",#N/A,FALSE,"VinculosAccessEfetivo"}</definedName>
    <definedName name="_o840" localSheetId="4" hidden="1">{"TotalGeralDespesasPorArea",#N/A,FALSE,"VinculosAccessEfetivo"}</definedName>
    <definedName name="_o840" hidden="1">{"TotalGeralDespesasPorArea",#N/A,FALSE,"VinculosAccessEfetivo"}</definedName>
    <definedName name="_o841" localSheetId="5" hidden="1">{"TotalGeralDespesasPorArea",#N/A,FALSE,"VinculosAccessEfetivo"}</definedName>
    <definedName name="_o841" localSheetId="4" hidden="1">{"TotalGeralDespesasPorArea",#N/A,FALSE,"VinculosAccessEfetivo"}</definedName>
    <definedName name="_o841" hidden="1">{"TotalGeralDespesasPorArea",#N/A,FALSE,"VinculosAccessEfetivo"}</definedName>
    <definedName name="_o847" localSheetId="5" hidden="1">{"TotalGeralDespesasPorArea",#N/A,FALSE,"VinculosAccessEfetivo"}</definedName>
    <definedName name="_o847" localSheetId="4" hidden="1">{"TotalGeralDespesasPorArea",#N/A,FALSE,"VinculosAccessEfetivo"}</definedName>
    <definedName name="_o847" hidden="1">{"TotalGeralDespesasPorArea",#N/A,FALSE,"VinculosAccessEfetivo"}</definedName>
    <definedName name="_o9" localSheetId="5" hidden="1">{"TotalGeralDespesasPorArea",#N/A,FALSE,"VinculosAccessEfetivo"}</definedName>
    <definedName name="_o9" localSheetId="4" hidden="1">{"TotalGeralDespesasPorArea",#N/A,FALSE,"VinculosAccessEfetivo"}</definedName>
    <definedName name="_o9" hidden="1">{"TotalGeralDespesasPorArea",#N/A,FALSE,"VinculosAccessEfetivo"}</definedName>
    <definedName name="_Order1" hidden="1">255</definedName>
    <definedName name="_Order2" hidden="1">255</definedName>
    <definedName name="_p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0" localSheetId="5" hidden="1">{"TotalGeralDespesasPorArea",#N/A,FALSE,"VinculosAccessEfetivo"}</definedName>
    <definedName name="_p10" localSheetId="4" hidden="1">{"TotalGeralDespesasPorArea",#N/A,FALSE,"VinculosAccessEfetivo"}</definedName>
    <definedName name="_p10" hidden="1">{"TotalGeralDespesasPorArea",#N/A,FALSE,"VinculosAccessEfetivo"}</definedName>
    <definedName name="_p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3" localSheetId="5" hidden="1">{"TotalGeralDespesasPorArea",#N/A,FALSE,"VinculosAccessEfetivo"}</definedName>
    <definedName name="_p13" localSheetId="4" hidden="1">{"TotalGeralDespesasPorArea",#N/A,FALSE,"VinculosAccessEfetivo"}</definedName>
    <definedName name="_p13" hidden="1">{"TotalGeralDespesasPorArea",#N/A,FALSE,"VinculosAccessEfetivo"}</definedName>
    <definedName name="_p14" localSheetId="5" hidden="1">{#N/A,#N/A,FALSE,"CONTROLE"}</definedName>
    <definedName name="_p14" localSheetId="4" hidden="1">{#N/A,#N/A,FALSE,"CONTROLE"}</definedName>
    <definedName name="_p14" hidden="1">{#N/A,#N/A,FALSE,"CONTROLE"}</definedName>
    <definedName name="_p15" localSheetId="5" hidden="1">{#N/A,#N/A,FALSE,"CONTROLE"}</definedName>
    <definedName name="_p15" localSheetId="4" hidden="1">{#N/A,#N/A,FALSE,"CONTROLE"}</definedName>
    <definedName name="_p15" hidden="1">{#N/A,#N/A,FALSE,"CONTROLE"}</definedName>
    <definedName name="_p16" localSheetId="5" hidden="1">{"TotalGeralDespesasPorArea",#N/A,FALSE,"VinculosAccessEfetivo"}</definedName>
    <definedName name="_p16" localSheetId="4" hidden="1">{"TotalGeralDespesasPorArea",#N/A,FALSE,"VinculosAccessEfetivo"}</definedName>
    <definedName name="_p16" hidden="1">{"TotalGeralDespesasPorArea",#N/A,FALSE,"VinculosAccessEfetivo"}</definedName>
    <definedName name="_p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9" localSheetId="5" hidden="1">{#N/A,#N/A,FALSE,"CONTROLE"}</definedName>
    <definedName name="_p19" localSheetId="4" hidden="1">{#N/A,#N/A,FALSE,"CONTROLE"}</definedName>
    <definedName name="_p19" hidden="1">{#N/A,#N/A,FALSE,"CONTROLE"}</definedName>
    <definedName name="_p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1" localSheetId="5" hidden="1">{"TotalGeralDespesasPorArea",#N/A,FALSE,"VinculosAccessEfetivo"}</definedName>
    <definedName name="_p21" localSheetId="4" hidden="1">{"TotalGeralDespesasPorArea",#N/A,FALSE,"VinculosAccessEfetivo"}</definedName>
    <definedName name="_p21" hidden="1">{"TotalGeralDespesasPorArea",#N/A,FALSE,"VinculosAccessEfetivo"}</definedName>
    <definedName name="_p22" localSheetId="5" hidden="1">{#N/A,#N/A,FALSE,"CONTROLE";#N/A,#N/A,FALSE,"CONTROLE"}</definedName>
    <definedName name="_p22" localSheetId="4" hidden="1">{#N/A,#N/A,FALSE,"CONTROLE";#N/A,#N/A,FALSE,"CONTROLE"}</definedName>
    <definedName name="_p22" hidden="1">{#N/A,#N/A,FALSE,"CONTROLE";#N/A,#N/A,FALSE,"CONTROLE"}</definedName>
    <definedName name="_p23" localSheetId="5" hidden="1">{#N/A,#N/A,FALSE,"CONTROLE"}</definedName>
    <definedName name="_p23" localSheetId="4" hidden="1">{#N/A,#N/A,FALSE,"CONTROLE"}</definedName>
    <definedName name="_p23" hidden="1">{#N/A,#N/A,FALSE,"CONTROLE"}</definedName>
    <definedName name="_p3" localSheetId="5" hidden="1">{"TotalGeralDespesasPorArea",#N/A,FALSE,"VinculosAccessEfetivo"}</definedName>
    <definedName name="_p3" localSheetId="4" hidden="1">{"TotalGeralDespesasPorArea",#N/A,FALSE,"VinculosAccessEfetivo"}</definedName>
    <definedName name="_p3" hidden="1">{"TotalGeralDespesasPorArea",#N/A,FALSE,"VinculosAccessEfetivo"}</definedName>
    <definedName name="_p4" localSheetId="5" hidden="1">{"TotalGeralDespesasPorArea",#N/A,FALSE,"VinculosAccessEfetivo"}</definedName>
    <definedName name="_p4" localSheetId="4" hidden="1">{"TotalGeralDespesasPorArea",#N/A,FALSE,"VinculosAccessEfetivo"}</definedName>
    <definedName name="_p4" hidden="1">{"TotalGeralDespesasPorArea",#N/A,FALSE,"VinculosAccessEfetivo"}</definedName>
    <definedName name="_p5" localSheetId="5" hidden="1">{"TotalGeralDespesasPorArea",#N/A,FALSE,"VinculosAccessEfetivo"}</definedName>
    <definedName name="_p5" localSheetId="4" hidden="1">{"TotalGeralDespesasPorArea",#N/A,FALSE,"VinculosAccessEfetivo"}</definedName>
    <definedName name="_p5" hidden="1">{"TotalGeralDespesasPorArea",#N/A,FALSE,"VinculosAccessEfetivo"}</definedName>
    <definedName name="_p6" localSheetId="5" hidden="1">{"TotalGeralDespesasPorArea",#N/A,FALSE,"VinculosAccessEfetivo"}</definedName>
    <definedName name="_p6" localSheetId="4" hidden="1">{"TotalGeralDespesasPorArea",#N/A,FALSE,"VinculosAccessEfetivo"}</definedName>
    <definedName name="_p6" hidden="1">{"TotalGeralDespesasPorArea",#N/A,FALSE,"VinculosAccessEfetivo"}</definedName>
    <definedName name="_p7" localSheetId="5" hidden="1">{"TotalGeralDespesasPorArea",#N/A,FALSE,"VinculosAccessEfetivo"}</definedName>
    <definedName name="_p7" localSheetId="4" hidden="1">{"TotalGeralDespesasPorArea",#N/A,FALSE,"VinculosAccessEfetivo"}</definedName>
    <definedName name="_p7" hidden="1">{"TotalGeralDespesasPorArea",#N/A,FALSE,"VinculosAccessEfetivo"}</definedName>
    <definedName name="_p8" localSheetId="5" hidden="1">{"TotalGeralDespesasPorArea",#N/A,FALSE,"VinculosAccessEfetivo"}</definedName>
    <definedName name="_p8" localSheetId="4" hidden="1">{"TotalGeralDespesasPorArea",#N/A,FALSE,"VinculosAccessEfetivo"}</definedName>
    <definedName name="_p8" hidden="1">{"TotalGeralDespesasPorArea",#N/A,FALSE,"VinculosAccessEfetivo"}</definedName>
    <definedName name="_p9" localSheetId="5" hidden="1">{"TotalGeralDespesasPorArea",#N/A,FALSE,"VinculosAccessEfetivo"}</definedName>
    <definedName name="_p9" localSheetId="4" hidden="1">{"TotalGeralDespesasPorArea",#N/A,FALSE,"VinculosAccessEfetivo"}</definedName>
    <definedName name="_p9" hidden="1">{"TotalGeralDespesasPorArea",#N/A,FALSE,"VinculosAccessEfetivo"}</definedName>
    <definedName name="_pira" localSheetId="5" hidden="1">{"TotalGeralDespesasPorArea",#N/A,FALSE,"VinculosAccessEfetivo"}</definedName>
    <definedName name="_pira" localSheetId="4" hidden="1">{"TotalGeralDespesasPorArea",#N/A,FALSE,"VinculosAccessEfetivo"}</definedName>
    <definedName name="_pira" hidden="1">{"TotalGeralDespesasPorArea",#N/A,FALSE,"VinculosAccessEfetivo"}</definedName>
    <definedName name="_R" localSheetId="3" hidden="1">{#N/A,#N/A,FALSE,"Relatórios";"Vendas e Custos",#N/A,FALSE,"Vendas e Custos";"Premissas",#N/A,FALSE,"Premissas";"Projeções",#N/A,FALSE,"Projeções";"Dolar",#N/A,FALSE,"Dolar";"Original",#N/A,FALSE,"Original e UFIR"}</definedName>
    <definedName name="_R" localSheetId="6" hidden="1">{#N/A,#N/A,FALSE,"Relatórios";"Vendas e Custos",#N/A,FALSE,"Vendas e Custos";"Premissas",#N/A,FALSE,"Premissas";"Projeções",#N/A,FALSE,"Projeções";"Dolar",#N/A,FALSE,"Dolar";"Original",#N/A,FALSE,"Original e UFIR"}</definedName>
    <definedName name="_R" localSheetId="5" hidden="1">{#N/A,#N/A,FALSE,"Relatórios";"Vendas e Custos",#N/A,FALSE,"Vendas e Custos";"Premissas",#N/A,FALSE,"Premissas";"Projeções",#N/A,FALSE,"Projeções";"Dolar",#N/A,FALSE,"Dolar";"Original",#N/A,FALSE,"Original e UFIR"}</definedName>
    <definedName name="_R" localSheetId="4" hidden="1">{#N/A,#N/A,FALSE,"Relatórios";"Vendas e Custos",#N/A,FALSE,"Vendas e Custos";"Premissas",#N/A,FALSE,"Premissas";"Projeções",#N/A,FALSE,"Projeções";"Dolar",#N/A,FALSE,"Dolar";"Original",#N/A,FALSE,"Original e UFIR"}</definedName>
    <definedName name="_R" hidden="1">{#N/A,#N/A,FALSE,"Relatórios";"Vendas e Custos",#N/A,FALSE,"Vendas e Custos";"Premissas",#N/A,FALSE,"Premissas";"Projeções",#N/A,FALSE,"Projeções";"Dolar",#N/A,FALSE,"Dolar";"Original",#N/A,FALSE,"Original e UFIR"}</definedName>
    <definedName name="_r1" localSheetId="3" hidden="1">{"CONSOLIDADO",#N/A,FALSE,"COMENTARIOS"}</definedName>
    <definedName name="_r1" localSheetId="6" hidden="1">{"CONSOLIDADO",#N/A,FALSE,"COMENTARIOS"}</definedName>
    <definedName name="_r1" localSheetId="5" hidden="1">{"CONSOLIDADO",#N/A,FALSE,"COMENTARIOS"}</definedName>
    <definedName name="_r1" localSheetId="4" hidden="1">{"CONSOLIDADO",#N/A,FALSE,"COMENTARIOS"}</definedName>
    <definedName name="_r1" hidden="1">{"CONSOLIDADO",#N/A,FALSE,"COMENTARIOS"}</definedName>
    <definedName name="_Regression_Out" localSheetId="3" hidden="1">#REF!</definedName>
    <definedName name="_Regression_Out" localSheetId="6" hidden="1">#REF!</definedName>
    <definedName name="_Regression_Out" localSheetId="5" hidden="1">#REF!</definedName>
    <definedName name="_Regression_Out" localSheetId="4" hidden="1">#REF!</definedName>
    <definedName name="_Regression_Out" hidden="1">#REF!</definedName>
    <definedName name="_Regression_X" localSheetId="3" hidden="1">#REF!</definedName>
    <definedName name="_Regression_X" localSheetId="6" hidden="1">#REF!</definedName>
    <definedName name="_Regression_X" localSheetId="5" hidden="1">#REF!</definedName>
    <definedName name="_Regression_X" localSheetId="4" hidden="1">#REF!</definedName>
    <definedName name="_Regression_X" hidden="1">#REF!</definedName>
    <definedName name="_Regression_Y" localSheetId="3" hidden="1">#REF!</definedName>
    <definedName name="_Regression_Y" localSheetId="6" hidden="1">#REF!</definedName>
    <definedName name="_Regression_Y" localSheetId="5" hidden="1">#REF!</definedName>
    <definedName name="_Regression_Y" localSheetId="4" hidden="1">#REF!</definedName>
    <definedName name="_Regression_Y" hidden="1">#REF!</definedName>
    <definedName name="_Sort" localSheetId="3" hidden="1">#REF!</definedName>
    <definedName name="_Sort" localSheetId="6" hidden="1">#REF!</definedName>
    <definedName name="_Sort" localSheetId="5" hidden="1">#REF!</definedName>
    <definedName name="_Sort" localSheetId="4" hidden="1">#REF!</definedName>
    <definedName name="_Sort" hidden="1">#REF!</definedName>
    <definedName name="_SORT2" hidden="1">#REF!</definedName>
    <definedName name="_SPF01" localSheetId="5" hidden="1">{"MULTIPLICAÇÃO",#N/A,FALSE,"Obras"}</definedName>
    <definedName name="_SPF01" localSheetId="4" hidden="1">{"MULTIPLICAÇÃO",#N/A,FALSE,"Obras"}</definedName>
    <definedName name="_SPF01" hidden="1">{"MULTIPLICAÇÃO",#N/A,FALSE,"Obras"}</definedName>
    <definedName name="_SPF02" localSheetId="5" hidden="1">{"MULTIPLICAÇÃO",#N/A,FALSE,"Obras"}</definedName>
    <definedName name="_SPF02" localSheetId="4" hidden="1">{"MULTIPLICAÇÃO",#N/A,FALSE,"Obras"}</definedName>
    <definedName name="_SPF02" hidden="1">{"MULTIPLICAÇÃO",#N/A,FALSE,"Obras"}</definedName>
    <definedName name="_Table1_In1" localSheetId="3" hidden="1">#REF!</definedName>
    <definedName name="_Table1_In1" localSheetId="6" hidden="1">#REF!</definedName>
    <definedName name="_Table1_In1" localSheetId="5" hidden="1">#REF!</definedName>
    <definedName name="_Table1_In1" localSheetId="4" hidden="1">#REF!</definedName>
    <definedName name="_Table1_In1" hidden="1">#REF!</definedName>
    <definedName name="_Table1_Out" hidden="1">#REF!</definedName>
    <definedName name="_Table2_In1" localSheetId="3" hidden="1">'[23]Pro Forma Assumptions'!#REF!</definedName>
    <definedName name="_Table2_In1" localSheetId="6" hidden="1">'[23]Pro Forma Assumptions'!#REF!</definedName>
    <definedName name="_Table2_In1" localSheetId="5" hidden="1">'[23]Pro Forma Assumptions'!#REF!</definedName>
    <definedName name="_Table2_In1" localSheetId="4" hidden="1">'[23]Pro Forma Assumptions'!#REF!</definedName>
    <definedName name="_Table2_In1" hidden="1">'[23]Pro Forma Assumptions'!#REF!</definedName>
    <definedName name="_Table2_In2" localSheetId="3" hidden="1">#REF!</definedName>
    <definedName name="_Table2_In2" localSheetId="6" hidden="1">#REF!</definedName>
    <definedName name="_Table2_In2" localSheetId="5" hidden="1">#REF!</definedName>
    <definedName name="_Table2_In2" localSheetId="4" hidden="1">#REF!</definedName>
    <definedName name="_Table2_In2" hidden="1">#REF!</definedName>
    <definedName name="_Table2_Out" localSheetId="3" hidden="1">#REF!</definedName>
    <definedName name="_Table2_Out" localSheetId="6" hidden="1">#REF!</definedName>
    <definedName name="_Table2_Out" localSheetId="5" hidden="1">#REF!</definedName>
    <definedName name="_Table2_Out" localSheetId="4" hidden="1">#REF!</definedName>
    <definedName name="_Table2_Out" hidden="1">#REF!</definedName>
    <definedName name="_Table3_In2" hidden="1">#REF!</definedName>
    <definedName name="_TF2" hidden="1">#REF!,#REF!</definedName>
    <definedName name="_TF2222" hidden="1">#REF!</definedName>
    <definedName name="_UB2" localSheetId="5" hidden="1">{"MULTIPLICAÇÃO",#N/A,FALSE,"Obras"}</definedName>
    <definedName name="_UB2" localSheetId="4" hidden="1">{"MULTIPLICAÇÃO",#N/A,FALSE,"Obras"}</definedName>
    <definedName name="_UB2" hidden="1">{"MULTIPLICAÇÃO",#N/A,FALSE,"Obras"}</definedName>
    <definedName name="_xx1" localSheetId="5" hidden="1">#REF!,#REF!</definedName>
    <definedName name="_xx1" hidden="1">#REF!,#REF!</definedName>
    <definedName name="_Y1" localSheetId="3" hidden="1">{#N/A,#N/A,TRUE,"Cover sheet";#N/A,#N/A,TRUE,"INPUTS";#N/A,#N/A,TRUE,"OUTPUTS";#N/A,#N/A,TRUE,"VALUATION"}</definedName>
    <definedName name="_Y1" localSheetId="6" hidden="1">{#N/A,#N/A,TRUE,"Cover sheet";#N/A,#N/A,TRUE,"INPUTS";#N/A,#N/A,TRUE,"OUTPUTS";#N/A,#N/A,TRUE,"VALUATION"}</definedName>
    <definedName name="_Y1" localSheetId="5" hidden="1">{#N/A,#N/A,TRUE,"Cover sheet";#N/A,#N/A,TRUE,"INPUTS";#N/A,#N/A,TRUE,"OUTPUTS";#N/A,#N/A,TRUE,"VALUATION"}</definedName>
    <definedName name="_Y1" localSheetId="4" hidden="1">{#N/A,#N/A,TRUE,"Cover sheet";#N/A,#N/A,TRUE,"INPUTS";#N/A,#N/A,TRUE,"OUTPUTS";#N/A,#N/A,TRUE,"VALUATION"}</definedName>
    <definedName name="_Y1" hidden="1">{#N/A,#N/A,TRUE,"Cover sheet";#N/A,#N/A,TRUE,"INPUTS";#N/A,#N/A,TRUE,"OUTPUTS";#N/A,#N/A,TRUE,"VALUATION"}</definedName>
    <definedName name="_yh7" localSheetId="5" hidden="1">{#N/A,#N/A,FALSE,"CONTROLE";#N/A,#N/A,FALSE,"CONTROLE"}</definedName>
    <definedName name="_yh7" localSheetId="4" hidden="1">{#N/A,#N/A,FALSE,"CONTROLE";#N/A,#N/A,FALSE,"CONTROLE"}</definedName>
    <definedName name="_yh7" hidden="1">{#N/A,#N/A,FALSE,"CONTROLE";#N/A,#N/A,FALSE,"CONTROLE"}</definedName>
    <definedName name="_z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0" localSheetId="5" hidden="1">{"TotalGeralDespesasPorArea",#N/A,FALSE,"VinculosAccessEfetivo"}</definedName>
    <definedName name="_z10" localSheetId="4" hidden="1">{"TotalGeralDespesasPorArea",#N/A,FALSE,"VinculosAccessEfetivo"}</definedName>
    <definedName name="_z10" hidden="1">{"TotalGeralDespesasPorArea",#N/A,FALSE,"VinculosAccessEfetivo"}</definedName>
    <definedName name="_z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3" localSheetId="5" hidden="1">{"TotalGeralDespesasPorArea",#N/A,FALSE,"VinculosAccessEfetivo"}</definedName>
    <definedName name="_z13" localSheetId="4" hidden="1">{"TotalGeralDespesasPorArea",#N/A,FALSE,"VinculosAccessEfetivo"}</definedName>
    <definedName name="_z13" hidden="1">{"TotalGeralDespesasPorArea",#N/A,FALSE,"VinculosAccessEfetivo"}</definedName>
    <definedName name="_z14" localSheetId="5" hidden="1">{#N/A,#N/A,FALSE,"CONTROLE"}</definedName>
    <definedName name="_z14" localSheetId="4" hidden="1">{#N/A,#N/A,FALSE,"CONTROLE"}</definedName>
    <definedName name="_z14" hidden="1">{#N/A,#N/A,FALSE,"CONTROLE"}</definedName>
    <definedName name="_z15" localSheetId="5" hidden="1">{#N/A,#N/A,FALSE,"CONTROLE"}</definedName>
    <definedName name="_z15" localSheetId="4" hidden="1">{#N/A,#N/A,FALSE,"CONTROLE"}</definedName>
    <definedName name="_z15" hidden="1">{#N/A,#N/A,FALSE,"CONTROLE"}</definedName>
    <definedName name="_z16" localSheetId="5" hidden="1">{"TotalGeralDespesasPorArea",#N/A,FALSE,"VinculosAccessEfetivo"}</definedName>
    <definedName name="_z16" localSheetId="4" hidden="1">{"TotalGeralDespesasPorArea",#N/A,FALSE,"VinculosAccessEfetivo"}</definedName>
    <definedName name="_z16" hidden="1">{"TotalGeralDespesasPorArea",#N/A,FALSE,"VinculosAccessEfetivo"}</definedName>
    <definedName name="_z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9" localSheetId="5" hidden="1">{#N/A,#N/A,FALSE,"CONTROLE"}</definedName>
    <definedName name="_z19" localSheetId="4" hidden="1">{#N/A,#N/A,FALSE,"CONTROLE"}</definedName>
    <definedName name="_z19" hidden="1">{#N/A,#N/A,FALSE,"CONTROLE"}</definedName>
    <definedName name="_z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1" localSheetId="5" hidden="1">{"TotalGeralDespesasPorArea",#N/A,FALSE,"VinculosAccessEfetivo"}</definedName>
    <definedName name="_z21" localSheetId="4" hidden="1">{"TotalGeralDespesasPorArea",#N/A,FALSE,"VinculosAccessEfetivo"}</definedName>
    <definedName name="_z21" hidden="1">{"TotalGeralDespesasPorArea",#N/A,FALSE,"VinculosAccessEfetivo"}</definedName>
    <definedName name="_z22" localSheetId="5" hidden="1">{#N/A,#N/A,FALSE,"CONTROLE";#N/A,#N/A,FALSE,"CONTROLE"}</definedName>
    <definedName name="_z22" localSheetId="4" hidden="1">{#N/A,#N/A,FALSE,"CONTROLE";#N/A,#N/A,FALSE,"CONTROLE"}</definedName>
    <definedName name="_z22" hidden="1">{#N/A,#N/A,FALSE,"CONTROLE";#N/A,#N/A,FALSE,"CONTROLE"}</definedName>
    <definedName name="_z23" localSheetId="5" hidden="1">{#N/A,#N/A,FALSE,"CONTROLE"}</definedName>
    <definedName name="_z23" localSheetId="4" hidden="1">{#N/A,#N/A,FALSE,"CONTROLE"}</definedName>
    <definedName name="_z23" hidden="1">{#N/A,#N/A,FALSE,"CONTROLE"}</definedName>
    <definedName name="_z3" localSheetId="5" hidden="1">{"TotalGeralDespesasPorArea",#N/A,FALSE,"VinculosAccessEfetivo"}</definedName>
    <definedName name="_z3" localSheetId="4" hidden="1">{"TotalGeralDespesasPorArea",#N/A,FALSE,"VinculosAccessEfetivo"}</definedName>
    <definedName name="_z3" hidden="1">{"TotalGeralDespesasPorArea",#N/A,FALSE,"VinculosAccessEfetivo"}</definedName>
    <definedName name="_z4" localSheetId="5" hidden="1">{"TotalGeralDespesasPorArea",#N/A,FALSE,"VinculosAccessEfetivo"}</definedName>
    <definedName name="_z4" localSheetId="4" hidden="1">{"TotalGeralDespesasPorArea",#N/A,FALSE,"VinculosAccessEfetivo"}</definedName>
    <definedName name="_z4" hidden="1">{"TotalGeralDespesasPorArea",#N/A,FALSE,"VinculosAccessEfetivo"}</definedName>
    <definedName name="_z5" localSheetId="5" hidden="1">{"TotalGeralDespesasPorArea",#N/A,FALSE,"VinculosAccessEfetivo"}</definedName>
    <definedName name="_z5" localSheetId="4" hidden="1">{"TotalGeralDespesasPorArea",#N/A,FALSE,"VinculosAccessEfetivo"}</definedName>
    <definedName name="_z5" hidden="1">{"TotalGeralDespesasPorArea",#N/A,FALSE,"VinculosAccessEfetivo"}</definedName>
    <definedName name="_z6" localSheetId="5" hidden="1">{"TotalGeralDespesasPorArea",#N/A,FALSE,"VinculosAccessEfetivo"}</definedName>
    <definedName name="_z6" localSheetId="4" hidden="1">{"TotalGeralDespesasPorArea",#N/A,FALSE,"VinculosAccessEfetivo"}</definedName>
    <definedName name="_z6" hidden="1">{"TotalGeralDespesasPorArea",#N/A,FALSE,"VinculosAccessEfetivo"}</definedName>
    <definedName name="_z7" localSheetId="5" hidden="1">{"TotalGeralDespesasPorArea",#N/A,FALSE,"VinculosAccessEfetivo"}</definedName>
    <definedName name="_z7" localSheetId="4" hidden="1">{"TotalGeralDespesasPorArea",#N/A,FALSE,"VinculosAccessEfetivo"}</definedName>
    <definedName name="_z7" hidden="1">{"TotalGeralDespesasPorArea",#N/A,FALSE,"VinculosAccessEfetivo"}</definedName>
    <definedName name="_z8" localSheetId="5" hidden="1">{"TotalGeralDespesasPorArea",#N/A,FALSE,"VinculosAccessEfetivo"}</definedName>
    <definedName name="_z8" localSheetId="4" hidden="1">{"TotalGeralDespesasPorArea",#N/A,FALSE,"VinculosAccessEfetivo"}</definedName>
    <definedName name="_z8" hidden="1">{"TotalGeralDespesasPorArea",#N/A,FALSE,"VinculosAccessEfetivo"}</definedName>
    <definedName name="_z9" localSheetId="5" hidden="1">{"TotalGeralDespesasPorArea",#N/A,FALSE,"VinculosAccessEfetivo"}</definedName>
    <definedName name="_z9" localSheetId="4" hidden="1">{"TotalGeralDespesasPorArea",#N/A,FALSE,"VinculosAccessEfetivo"}</definedName>
    <definedName name="_z9" hidden="1">{"TotalGeralDespesasPorArea",#N/A,FALSE,"VinculosAccessEfetivo"}</definedName>
    <definedName name="a4e4" localSheetId="5" hidden="1">{#N/A,#N/A,FALSE,"CONTROLE"}</definedName>
    <definedName name="a4e4" localSheetId="4" hidden="1">{#N/A,#N/A,FALSE,"CONTROLE"}</definedName>
    <definedName name="a4e4" hidden="1">{#N/A,#N/A,FALSE,"CONTROLE"}</definedName>
    <definedName name="AAA" hidden="1">[24]BAL_TTC!#REF!</definedName>
    <definedName name="AAA_DOCTOPS" hidden="1">"AAA_SET"</definedName>
    <definedName name="AAA_duser" hidden="1">"OFF"</definedName>
    <definedName name="aaaaaa" hidden="1">#REF!</definedName>
    <definedName name="AAAAAAA" hidden="1">[24]BAL_TTC!#REF!</definedName>
    <definedName name="aaaaaaaa" hidden="1">[1]SEMANAIS!#REF!</definedName>
    <definedName name="aaaaaaaaa" hidden="1">[25]BAL_TTC!#REF!</definedName>
    <definedName name="aaaaaaaaaa" hidden="1">[25]BAL_TTC!#REF!</definedName>
    <definedName name="aaaaaaaaaaa" hidden="1">[25]BAL_TTC!#REF!</definedName>
    <definedName name="aaaaaaaaaaaaa" hidden="1">[26]SEMANAIS!#REF!</definedName>
    <definedName name="aaaaaaaaaaaaaaa" hidden="1">[1]SEMANAIS!#REF!</definedName>
    <definedName name="aaaaaaaaaaaaaaaaaaaa" hidden="1">[25]BAL_TTC!#REF!</definedName>
    <definedName name="aaaaaaaaaaaaaaaaaaaaaaaa" hidden="1">[25]BAL_TTC!#REF!</definedName>
    <definedName name="aaaaaaaaaaaaaaaaaaaaaaaaaaaaa" hidden="1">[25]BAL_TTC!#REF!</definedName>
    <definedName name="AAAAAAAAAAAAAAAAAAAAAAAAAAAAAAAAAAAAAAAAAAAAAAAAAAAAAAAAAAAAAAAAAA" localSheetId="5" hidden="1">{"MULTIPLICAÇÃO",#N/A,FALSE,"Obras"}</definedName>
    <definedName name="AAAAAAAAAAAAAAAAAAAAAAAAAAAAAAAAAAAAAAAAAAAAAAAAAAAAAAAAAAAAAAAAAA" localSheetId="4" hidden="1">{"MULTIPLICAÇÃO",#N/A,FALSE,"Obras"}</definedName>
    <definedName name="AAAAAAAAAAAAAAAAAAAAAAAAAAAAAAAAAAAAAAAAAAAAAAAAAAAAAAAAAAAAAAAAAA" hidden="1">{"MULTIPLICAÇÃO",#N/A,FALSE,"Obras"}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s" localSheetId="5" hidden="1">{#N/A,#N/A,FALSE,"CONTROLE"}</definedName>
    <definedName name="aas" localSheetId="4" hidden="1">{#N/A,#N/A,FALSE,"CONTROLE"}</definedName>
    <definedName name="aas" hidden="1">{#N/A,#N/A,FALSE,"CONTROLE"}</definedName>
    <definedName name="aassas" hidden="1">[26]SEMANAIS!#REF!</definedName>
    <definedName name="abc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" localSheetId="5" hidden="1">{#N/A,#N/A,FALSE,"CONTROLE";#N/A,#N/A,FALSE,"CONTROLE"}</definedName>
    <definedName name="ac" localSheetId="4" hidden="1">{#N/A,#N/A,FALSE,"CONTROLE";#N/A,#N/A,FALSE,"CONTROLE"}</definedName>
    <definedName name="ac" hidden="1">{#N/A,#N/A,FALSE,"CONTROLE";#N/A,#N/A,FALSE,"CONTROLE"}</definedName>
    <definedName name="AccessDatabase" hidden="1">"S:\A_Utilisateurs DAG\Morado Juan\Base_DIG_Datas.mdb"</definedName>
    <definedName name="ACwvu.inputs._.raw._.data." localSheetId="3" hidden="1">[27]Input!#REF!</definedName>
    <definedName name="ACwvu.inputs._.raw._.data." localSheetId="6" hidden="1">[27]Input!#REF!</definedName>
    <definedName name="ACwvu.inputs._.raw._.data." localSheetId="5" hidden="1">[27]Input!#REF!</definedName>
    <definedName name="ACwvu.inputs._.raw._.data." localSheetId="4" hidden="1">[27]Input!#REF!</definedName>
    <definedName name="ACwvu.inputs._.raw._.data." hidden="1">[27]Input!#REF!</definedName>
    <definedName name="ACwvu.summary1." hidden="1">[28]Comps!$A$1:$AA$49</definedName>
    <definedName name="ACwvu.summary2." hidden="1">[28]Comps!$A$147:$AA$192</definedName>
    <definedName name="ACwvu.summary3." hidden="1">[28]Comps!$A$103:$AA$146</definedName>
    <definedName name="adeletar" localSheetId="5" hidden="1">{"TotalGeralDespesasPorArea",#N/A,FALSE,"VinculosAccessEfetivo"}</definedName>
    <definedName name="adeletar" localSheetId="4" hidden="1">{"TotalGeralDespesasPorArea",#N/A,FALSE,"VinculosAccessEfetivo"}</definedName>
    <definedName name="adeletar" hidden="1">{"TotalGeralDespesasPorArea",#N/A,FALSE,"VinculosAccessEfetivo"}</definedName>
    <definedName name="adeletar1" localSheetId="5" hidden="1">{"TotalGeralDespesasPorArea",#N/A,FALSE,"VinculosAccessEfetivo"}</definedName>
    <definedName name="adeletar1" localSheetId="4" hidden="1">{"TotalGeralDespesasPorArea",#N/A,FALSE,"VinculosAccessEfetivo"}</definedName>
    <definedName name="adeletar1" hidden="1">{"TotalGeralDespesasPorArea",#N/A,FALSE,"VinculosAccessEfetivo"}</definedName>
    <definedName name="adeletar10" localSheetId="5" hidden="1">{"TotalGeralDespesasPorArea",#N/A,FALSE,"VinculosAccessEfetivo"}</definedName>
    <definedName name="adeletar10" localSheetId="4" hidden="1">{"TotalGeralDespesasPorArea",#N/A,FALSE,"VinculosAccessEfetivo"}</definedName>
    <definedName name="adeletar10" hidden="1">{"TotalGeralDespesasPorArea",#N/A,FALSE,"VinculosAccessEfetivo"}</definedName>
    <definedName name="adeletar2" localSheetId="5" hidden="1">{"TotalGeralDespesasPorArea",#N/A,FALSE,"VinculosAccessEfetivo"}</definedName>
    <definedName name="adeletar2" localSheetId="4" hidden="1">{"TotalGeralDespesasPorArea",#N/A,FALSE,"VinculosAccessEfetivo"}</definedName>
    <definedName name="adeletar2" hidden="1">{"TotalGeralDespesasPorArea",#N/A,FALSE,"VinculosAccessEfetivo"}</definedName>
    <definedName name="adeletar20" localSheetId="5" hidden="1">{"TotalGeralDespesasPorArea",#N/A,FALSE,"VinculosAccessEfetivo"}</definedName>
    <definedName name="adeletar20" localSheetId="4" hidden="1">{"TotalGeralDespesasPorArea",#N/A,FALSE,"VinculosAccessEfetivo"}</definedName>
    <definedName name="adeletar20" hidden="1">{"TotalGeralDespesasPorArea",#N/A,FALSE,"VinculosAccessEfetivo"}</definedName>
    <definedName name="adeletar21" localSheetId="5" hidden="1">{"TotalGeralDespesasPorArea",#N/A,FALSE,"VinculosAccessEfetivo"}</definedName>
    <definedName name="adeletar21" localSheetId="4" hidden="1">{"TotalGeralDespesasPorArea",#N/A,FALSE,"VinculosAccessEfetivo"}</definedName>
    <definedName name="adeletar21" hidden="1">{"TotalGeralDespesasPorArea",#N/A,FALSE,"VinculosAccessEfetivo"}</definedName>
    <definedName name="adeletar4" localSheetId="5" hidden="1">{"TotalGeralDespesasPorArea",#N/A,FALSE,"VinculosAccessEfetivo"}</definedName>
    <definedName name="adeletar4" localSheetId="4" hidden="1">{"TotalGeralDespesasPorArea",#N/A,FALSE,"VinculosAccessEfetivo"}</definedName>
    <definedName name="adeletar4" hidden="1">{"TotalGeralDespesasPorArea",#N/A,FALSE,"VinculosAccessEfetivo"}</definedName>
    <definedName name="adeletar50" localSheetId="5" hidden="1">{"TotalGeralDespesasPorArea",#N/A,FALSE,"VinculosAccessEfetivo"}</definedName>
    <definedName name="adeletar50" localSheetId="4" hidden="1">{"TotalGeralDespesasPorArea",#N/A,FALSE,"VinculosAccessEfetivo"}</definedName>
    <definedName name="adeletar50" hidden="1">{"TotalGeralDespesasPorArea",#N/A,FALSE,"VinculosAccessEfetivo"}</definedName>
    <definedName name="adeletar51" localSheetId="5" hidden="1">{"TotalGeralDespesasPorArea",#N/A,FALSE,"VinculosAccessEfetivo"}</definedName>
    <definedName name="adeletar51" localSheetId="4" hidden="1">{"TotalGeralDespesasPorArea",#N/A,FALSE,"VinculosAccessEfetivo"}</definedName>
    <definedName name="adeletar51" hidden="1">{"TotalGeralDespesasPorArea",#N/A,FALSE,"VinculosAccessEfetivo"}</definedName>
    <definedName name="adfaf" localSheetId="3" hidden="1">{"Merger Output",#N/A,FALSE,"Summary_Output";"Flowback Assesment dollars",#N/A,FALSE,"FLow";"Flowback assesment percent",#N/A,FALSE,"FLow";"Impact to Rubik Price",#N/A,FALSE,"FLow"}</definedName>
    <definedName name="adfaf" localSheetId="6" hidden="1">{"Merger Output",#N/A,FALSE,"Summary_Output";"Flowback Assesment dollars",#N/A,FALSE,"FLow";"Flowback assesment percent",#N/A,FALSE,"FLow";"Impact to Rubik Price",#N/A,FALSE,"FLow"}</definedName>
    <definedName name="adfaf" localSheetId="5" hidden="1">{"Merger Output",#N/A,FALSE,"Summary_Output";"Flowback Assesment dollars",#N/A,FALSE,"FLow";"Flowback assesment percent",#N/A,FALSE,"FLow";"Impact to Rubik Price",#N/A,FALSE,"FLow"}</definedName>
    <definedName name="adfaf" localSheetId="4" hidden="1">{"Merger Output",#N/A,FALSE,"Summary_Output";"Flowback Assesment dollars",#N/A,FALSE,"FLow";"Flowback assesment percent",#N/A,FALSE,"FLow";"Impact to Rubik Price",#N/A,FALSE,"FLow"}</definedName>
    <definedName name="adfaf" hidden="1">{"Merger Output",#N/A,FALSE,"Summary_Output";"Flowback Assesment dollars",#N/A,FALSE,"FLow";"Flowback assesment percent",#N/A,FALSE,"FLow";"Impact to Rubik Price",#N/A,FALSE,"FLow"}</definedName>
    <definedName name="ADM" localSheetId="3" hidden="1">#REF!</definedName>
    <definedName name="ADM" localSheetId="6" hidden="1">#REF!</definedName>
    <definedName name="ADM" localSheetId="5" hidden="1">#REF!</definedName>
    <definedName name="ADM" localSheetId="4" hidden="1">#REF!</definedName>
    <definedName name="ADM" hidden="1">#REF!</definedName>
    <definedName name="adsfa" localSheetId="3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" localSheetId="6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" localSheetId="4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fda" localSheetId="3" hidden="1">{"Merger Output",#N/A,FALSE,"Summary_Output";"Flowback Assesment dollars",#N/A,FALSE,"FLow";"Flowback assesment percent",#N/A,FALSE,"FLow";"Impact to Rubik Price",#N/A,FALSE,"FLow"}</definedName>
    <definedName name="afda" localSheetId="6" hidden="1">{"Merger Output",#N/A,FALSE,"Summary_Output";"Flowback Assesment dollars",#N/A,FALSE,"FLow";"Flowback assesment percent",#N/A,FALSE,"FLow";"Impact to Rubik Price",#N/A,FALSE,"FLow"}</definedName>
    <definedName name="afda" localSheetId="5" hidden="1">{"Merger Output",#N/A,FALSE,"Summary_Output";"Flowback Assesment dollars",#N/A,FALSE,"FLow";"Flowback assesment percent",#N/A,FALSE,"FLow";"Impact to Rubik Price",#N/A,FALSE,"FLow"}</definedName>
    <definedName name="afda" localSheetId="4" hidden="1">{"Merger Output",#N/A,FALSE,"Summary_Output";"Flowback Assesment dollars",#N/A,FALSE,"FLow";"Flowback assesment percent",#N/A,FALSE,"FLow";"Impact to Rubik Price",#N/A,FALSE,"FLow"}</definedName>
    <definedName name="afda" hidden="1">{"Merger Output",#N/A,FALSE,"Summary_Output";"Flowback Assesment dollars",#N/A,FALSE,"FLow";"Flowback assesment percent",#N/A,FALSE,"FLow";"Impact to Rubik Price",#N/A,FALSE,"FLow"}</definedName>
    <definedName name="afdf" localSheetId="3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" localSheetId="6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" localSheetId="5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" localSheetId="4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er" localSheetId="3" hidden="1">{"standalone1",#N/A,FALSE,"DCFBase";"standalone2",#N/A,FALSE,"DCFBase"}</definedName>
    <definedName name="afer" localSheetId="6" hidden="1">{"standalone1",#N/A,FALSE,"DCFBase";"standalone2",#N/A,FALSE,"DCFBase"}</definedName>
    <definedName name="afer" localSheetId="5" hidden="1">{"standalone1",#N/A,FALSE,"DCFBase";"standalone2",#N/A,FALSE,"DCFBase"}</definedName>
    <definedName name="afer" localSheetId="4" hidden="1">{"standalone1",#N/A,FALSE,"DCFBase";"standalone2",#N/A,FALSE,"DCFBase"}</definedName>
    <definedName name="afer" hidden="1">{"standalone1",#N/A,FALSE,"DCFBase";"standalone2",#N/A,FALSE,"DCFBase"}</definedName>
    <definedName name="aga" localSheetId="5" hidden="1">{"APOIO",#N/A,FALSE,"Obras"}</definedName>
    <definedName name="aga" localSheetId="4" hidden="1">{"APOIO",#N/A,FALSE,"Obras"}</definedName>
    <definedName name="aga" hidden="1">{"APOIO",#N/A,FALSE,"Obras"}</definedName>
    <definedName name="alda" hidden="1">[29]Movimentação!#REF!</definedName>
    <definedName name="ale" localSheetId="5" hidden="1">{"'Total'!$A$1","'Total'!$A$3"}</definedName>
    <definedName name="ale" localSheetId="4" hidden="1">{"'Total'!$A$1","'Total'!$A$3"}</definedName>
    <definedName name="ale" hidden="1">{"'Total'!$A$1","'Total'!$A$3"}</definedName>
    <definedName name="all" localSheetId="5" hidden="1">{"'Total'!$A$1","'Total'!$A$3"}</definedName>
    <definedName name="all" localSheetId="4" hidden="1">{"'Total'!$A$1","'Total'!$A$3"}</definedName>
    <definedName name="all" hidden="1">{"'Total'!$A$1","'Total'!$A$3"}</definedName>
    <definedName name="All_Divisions" hidden="1">#REF!</definedName>
    <definedName name="alpha" localSheetId="5" hidden="1">{"'Total'!$A$1","'Total'!$A$3"}</definedName>
    <definedName name="alpha" localSheetId="4" hidden="1">{"'Total'!$A$1","'Total'!$A$3"}</definedName>
    <definedName name="alpha" hidden="1">{"'Total'!$A$1","'Total'!$A$3"}</definedName>
    <definedName name="alphaa" localSheetId="5" hidden="1">{"'Total'!$A$1","'Total'!$A$3"}</definedName>
    <definedName name="alphaa" localSheetId="4" hidden="1">{"'Total'!$A$1","'Total'!$A$3"}</definedName>
    <definedName name="alphaa" hidden="1">{"'Total'!$A$1","'Total'!$A$3"}</definedName>
    <definedName name="Ambie" localSheetId="5" hidden="1">{"'Total'!$A$1","'Total'!$A$3"}</definedName>
    <definedName name="Ambie" localSheetId="4" hidden="1">{"'Total'!$A$1","'Total'!$A$3"}</definedName>
    <definedName name="Ambie" hidden="1">{"'Total'!$A$1","'Total'!$A$3"}</definedName>
    <definedName name="Ambiencia1" localSheetId="5" hidden="1">{"'Total'!$A$1","'Total'!$A$3"}</definedName>
    <definedName name="Ambiencia1" localSheetId="4" hidden="1">{"'Total'!$A$1","'Total'!$A$3"}</definedName>
    <definedName name="Ambiencia1" hidden="1">{"'Total'!$A$1","'Total'!$A$3"}</definedName>
    <definedName name="anscount" hidden="1">1</definedName>
    <definedName name="AnujLosses" localSheetId="5" hidden="1">{"TAB 1",#N/A,FALSE,"1";"tab 2",#N/A,FALSE,"2";"TAB 3",#N/A,FALSE,"3";"tab 4",#N/A,FALSE,"4";"tab 5",#N/A,FALSE,"5";"tab 6",#N/A,FALSE,"6";"tab 7",#N/A,FALSE,"7";"TAB 8",#N/A,FALSE,"8"}</definedName>
    <definedName name="AnujLosses" localSheetId="4" hidden="1">{"TAB 1",#N/A,FALSE,"1";"tab 2",#N/A,FALSE,"2";"TAB 3",#N/A,FALSE,"3";"tab 4",#N/A,FALSE,"4";"tab 5",#N/A,FALSE,"5";"tab 6",#N/A,FALSE,"6";"tab 7",#N/A,FALSE,"7";"TAB 8",#N/A,FALSE,"8"}</definedName>
    <definedName name="AnujLosses" hidden="1">{"TAB 1",#N/A,FALSE,"1";"tab 2",#N/A,FALSE,"2";"TAB 3",#N/A,FALSE,"3";"tab 4",#N/A,FALSE,"4";"tab 5",#N/A,FALSE,"5";"tab 6",#N/A,FALSE,"6";"tab 7",#N/A,FALSE,"7";"TAB 8",#N/A,FALSE,"8"}</definedName>
    <definedName name="aplicação" localSheetId="5" hidden="1">{#N/A,#N/A,FALSE,"CONTROLE"}</definedName>
    <definedName name="aplicação" localSheetId="4" hidden="1">{#N/A,#N/A,FALSE,"CONTROLE"}</definedName>
    <definedName name="aplicação" hidden="1">{#N/A,#N/A,FALSE,"CONTROLE"}</definedName>
    <definedName name="APOIO" localSheetId="5" hidden="1">{"APOIO",#N/A,FALSE,"Obras"}</definedName>
    <definedName name="APOIO" localSheetId="4" hidden="1">{"APOIO",#N/A,FALSE,"Obras"}</definedName>
    <definedName name="APOIO" hidden="1">{"APOIO",#N/A,FALSE,"Obras"}</definedName>
    <definedName name="ar" localSheetId="5" hidden="1">{#N/A,#N/A,FALSE,"CONTROLE"}</definedName>
    <definedName name="ar" localSheetId="4" hidden="1">{#N/A,#N/A,FALSE,"CONTROLE"}</definedName>
    <definedName name="ar" hidden="1">{#N/A,#N/A,FALSE,"CONTROLE"}</definedName>
    <definedName name="aretret" localSheetId="5" hidden="1">{#N/A,#N/A,FALSE,"CONTROLE"}</definedName>
    <definedName name="aretret" localSheetId="4" hidden="1">{#N/A,#N/A,FALSE,"CONTROLE"}</definedName>
    <definedName name="aretret" hidden="1">{#N/A,#N/A,FALSE,"CONTROLE"}</definedName>
    <definedName name="art" localSheetId="5" hidden="1">{#N/A,#N/A,FALSE,"CONTROLE"}</definedName>
    <definedName name="art" localSheetId="4" hidden="1">{#N/A,#N/A,FALSE,"CONTROLE"}</definedName>
    <definedName name="art" hidden="1">{#N/A,#N/A,FALSE,"CONTROLE"}</definedName>
    <definedName name="artret" localSheetId="5" hidden="1">{#N/A,#N/A,FALSE,"CONTROLE";#N/A,#N/A,FALSE,"CONTROLE"}</definedName>
    <definedName name="artret" localSheetId="4" hidden="1">{#N/A,#N/A,FALSE,"CONTROLE";#N/A,#N/A,FALSE,"CONTROLE"}</definedName>
    <definedName name="artret" hidden="1">{#N/A,#N/A,FALSE,"CONTROLE";#N/A,#N/A,FALSE,"CONTROLE"}</definedName>
    <definedName name="AS2DocOpenMode" hidden="1">"AS2DocumentEdit"</definedName>
    <definedName name="AS2HasNoAutoHeaderFooter" hidden="1">" "</definedName>
    <definedName name="AS2LinkLS" hidden="1">[30]Links!A1</definedName>
    <definedName name="AS2NamedRange" hidden="1">10</definedName>
    <definedName name="AS2ReportLS" hidden="1">1</definedName>
    <definedName name="AS2StaticLS" hidden="1">[30]Lead!A1</definedName>
    <definedName name="AS2SyncStepLS" hidden="1">0</definedName>
    <definedName name="AS2TickmarkLS" localSheetId="3" hidden="1">#REF!</definedName>
    <definedName name="AS2TickmarkLS" localSheetId="6" hidden="1">#REF!</definedName>
    <definedName name="AS2TickmarkLS" localSheetId="5" hidden="1">#REF!</definedName>
    <definedName name="AS2TickmarkLS" localSheetId="4" hidden="1">#REF!</definedName>
    <definedName name="AS2TickmarkLS" hidden="1">#REF!</definedName>
    <definedName name="AS2VersionLS" hidden="1">300</definedName>
    <definedName name="ASA" hidden="1">[1]SEMANAIS!#REF!</definedName>
    <definedName name="ASAS" hidden="1">[1]SEMANAIS!#REF!</definedName>
    <definedName name="ASASAS" hidden="1">[26]SEMANAIS!#REF!</definedName>
    <definedName name="asd" hidden="1">[1]SEMANAIS!#REF!</definedName>
    <definedName name="asde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e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e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localSheetId="5" hidden="1">{"'Total'!$A$1","'Total'!$A$3"}</definedName>
    <definedName name="asdf" localSheetId="4" hidden="1">{"'Total'!$A$1","'Total'!$A$3"}</definedName>
    <definedName name="asdf" hidden="1">{"'Total'!$A$1","'Total'!$A$3"}</definedName>
    <definedName name="asdfasdfs" hidden="1">[21]População!$C$104</definedName>
    <definedName name="ASDFASFA" localSheetId="3" hidden="1">{#N/A,#N/A,TRUE,"Resumo de Preços"}</definedName>
    <definedName name="ASDFASFA" localSheetId="6" hidden="1">{#N/A,#N/A,TRUE,"Resumo de Preços"}</definedName>
    <definedName name="ASDFASFA" localSheetId="5" hidden="1">{#N/A,#N/A,TRUE,"Resumo de Preços"}</definedName>
    <definedName name="ASDFASFA" localSheetId="4" hidden="1">{#N/A,#N/A,TRUE,"Resumo de Preços"}</definedName>
    <definedName name="ASDFASFA" hidden="1">{#N/A,#N/A,TRUE,"Resumo de Preços"}</definedName>
    <definedName name="asdfsdaf" hidden="1">[21]População!$C$34</definedName>
    <definedName name="ask" hidden="1">#REF!</definedName>
    <definedName name="askadlakdla" localSheetId="5" hidden="1">{"AVÓS",#N/A,FALSE,"Obras"}</definedName>
    <definedName name="askadlakdla" localSheetId="4" hidden="1">{"AVÓS",#N/A,FALSE,"Obras"}</definedName>
    <definedName name="askadlakdla" hidden="1">{"AVÓS",#N/A,FALSE,"Obras"}</definedName>
    <definedName name="asokdhua" localSheetId="5" hidden="1">{"MATRIZES",#N/A,FALSE,"Obras"}</definedName>
    <definedName name="asokdhua" localSheetId="4" hidden="1">{"MATRIZES",#N/A,FALSE,"Obras"}</definedName>
    <definedName name="asokdhua" hidden="1">{"MATRIZES",#N/A,FALSE,"Obras"}</definedName>
    <definedName name="ASSADDDAS" hidden="1">#REF!</definedName>
    <definedName name="automatico" localSheetId="5" hidden="1">{"MULTIPLICAÇÃO",#N/A,FALSE,"Obras"}</definedName>
    <definedName name="automatico" localSheetId="4" hidden="1">{"MULTIPLICAÇÃO",#N/A,FALSE,"Obras"}</definedName>
    <definedName name="automatico" hidden="1">{"MULTIPLICAÇÃO",#N/A,FALSE,"Obras"}</definedName>
    <definedName name="AVIÃO" localSheetId="5" hidden="1">{"TotalGeralDespesasPorArea",#N/A,FALSE,"VinculosAccessEfetivo"}</definedName>
    <definedName name="AVIÃO" localSheetId="4" hidden="1">{"TotalGeralDespesasPorArea",#N/A,FALSE,"VinculosAccessEfetivo"}</definedName>
    <definedName name="AVIÃO" hidden="1">{"TotalGeralDespesasPorArea",#N/A,FALSE,"VinculosAccessEfetivo"}</definedName>
    <definedName name="AWQ" localSheetId="5" hidden="1">{"TotalGeralDespesasPorArea",#N/A,FALSE,"VinculosAccessEfetivo"}</definedName>
    <definedName name="AWQ" localSheetId="4" hidden="1">{"TotalGeralDespesasPorArea",#N/A,FALSE,"VinculosAccessEfetivo"}</definedName>
    <definedName name="AWQ" hidden="1">{"TotalGeralDespesasPorArea",#N/A,FALSE,"VinculosAccessEfetivo"}</definedName>
    <definedName name="BALANCAS1" localSheetId="5" hidden="1">{"AVÓS",#N/A,FALSE,"Obras"}</definedName>
    <definedName name="BALANCAS1" localSheetId="4" hidden="1">{"AVÓS",#N/A,FALSE,"Obras"}</definedName>
    <definedName name="BALANCAS1" hidden="1">{"AVÓS",#N/A,FALSE,"Obras"}</definedName>
    <definedName name="balancas2" localSheetId="5" hidden="1">{"AVÓS",#N/A,FALSE,"Obras"}</definedName>
    <definedName name="balancas2" localSheetId="4" hidden="1">{"AVÓS",#N/A,FALSE,"Obras"}</definedName>
    <definedName name="balancas2" hidden="1">{"AVÓS",#N/A,FALSE,"Obras"}</definedName>
    <definedName name="BALANÇAS2" localSheetId="5" hidden="1">{"MATRIZES",#N/A,FALSE,"Obras"}</definedName>
    <definedName name="BALANÇAS2" localSheetId="4" hidden="1">{"MATRIZES",#N/A,FALSE,"Obras"}</definedName>
    <definedName name="BALANÇAS2" hidden="1">{"MATRIZES",#N/A,FALSE,"Obras"}</definedName>
    <definedName name="BalType" hidden="1">TRUE</definedName>
    <definedName name="BANCO1" hidden="1">#REF!</definedName>
    <definedName name="Bazi" localSheetId="5" hidden="1">{"MULTIPLICAÇÃO",#N/A,FALSE,"Obras"}</definedName>
    <definedName name="Bazi" localSheetId="4" hidden="1">{"MULTIPLICAÇÃO",#N/A,FALSE,"Obras"}</definedName>
    <definedName name="Bazi" hidden="1">{"MULTIPLICAÇÃO",#N/A,FALSE,"Obras"}</definedName>
    <definedName name="bbbbbbbbbbbbbbbbbbbbbbbbbbbbbbbbb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bbbbbbbbbbbbbbbbbbbbbbbbbbbbbbbbb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bbbbbbbbbbbbbbbbbbbbbbbbbbbbbbbbb" hidden="1">{#N/A,#N/A,FALSE,"LLAVE";#N/A,#N/A,FALSE,"EERR";#N/A,#N/A,FALSE,"ESP";#N/A,#N/A,FALSE,"EOAF";#N/A,#N/A,FALSE,"CASH";#N/A,#N/A,FALSE,"FINANZAS";#N/A,#N/A,FALSE,"DEUDA";#N/A,#N/A,FALSE,"INVERSION";#N/A,#N/A,FALSE,"PERSONAL"}</definedName>
    <definedName name="BBBBBBBBBBBBBBBBBBBBBBBBBBBBBBBBBBBBBBBBBBB" hidden="1">#REF!</definedName>
    <definedName name="bbbosta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bbbosta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bbbosta" hidden="1">{#N/A,#N/A,FALSE,"LLAVE";#N/A,#N/A,FALSE,"EERR";#N/A,#N/A,FALSE,"ESP";#N/A,#N/A,FALSE,"EOAF";#N/A,#N/A,FALSE,"CASH";#N/A,#N/A,FALSE,"FINANZAS";#N/A,#N/A,FALSE,"DEUDA";#N/A,#N/A,FALSE,"INVERSION";#N/A,#N/A,FALSE,"PERSONAL"}</definedName>
    <definedName name="bbosta" localSheetId="5" hidden="1">{#N/A,#N/A,FALSE,"ENERGIA";#N/A,#N/A,FALSE,"PERDIDAS";#N/A,#N/A,FALSE,"CLIENTES";#N/A,#N/A,FALSE,"ESTADO";#N/A,#N/A,FALSE,"TECNICA"}</definedName>
    <definedName name="bbosta" localSheetId="4" hidden="1">{#N/A,#N/A,FALSE,"ENERGIA";#N/A,#N/A,FALSE,"PERDIDAS";#N/A,#N/A,FALSE,"CLIENTES";#N/A,#N/A,FALSE,"ESTADO";#N/A,#N/A,FALSE,"TECNICA"}</definedName>
    <definedName name="bbosta" hidden="1">{#N/A,#N/A,FALSE,"ENERGIA";#N/A,#N/A,FALSE,"PERDIDAS";#N/A,#N/A,FALSE,"CLIENTES";#N/A,#N/A,FALSE,"ESTADO";#N/A,#N/A,FALSE,"TECNICA"}</definedName>
    <definedName name="bc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G_Del" hidden="1">15</definedName>
    <definedName name="BG_Ins" hidden="1">4</definedName>
    <definedName name="BG_Mod" hidden="1">6</definedName>
    <definedName name="bla" localSheetId="3" hidden="1">#REF!</definedName>
    <definedName name="bla" localSheetId="6" hidden="1">#REF!</definedName>
    <definedName name="bla" localSheetId="5" hidden="1">#REF!</definedName>
    <definedName name="bla" localSheetId="4" hidden="1">#REF!</definedName>
    <definedName name="bla" hidden="1">#REF!</definedName>
    <definedName name="blablabla" localSheetId="5" hidden="1">{"'1998'!$B$2:$O$16"}</definedName>
    <definedName name="blablabla" localSheetId="4" hidden="1">{"'1998'!$B$2:$O$16"}</definedName>
    <definedName name="blablabla" hidden="1">{"'1998'!$B$2:$O$16"}</definedName>
    <definedName name="BLPH1" localSheetId="3" hidden="1">'[31]Historical Prices - C Bond'!#REF!</definedName>
    <definedName name="BLPH1" localSheetId="6" hidden="1">'[31]Historical Prices - C Bond'!#REF!</definedName>
    <definedName name="BLPH1" localSheetId="5" hidden="1">'[31]Historical Prices - C Bond'!#REF!</definedName>
    <definedName name="BLPH1" localSheetId="4" hidden="1">'[31]Historical Prices - C Bond'!#REF!</definedName>
    <definedName name="BLPH1" hidden="1">'[31]Historical Prices - C Bond'!#REF!</definedName>
    <definedName name="BLPH10" hidden="1">[32]Dados!$GR$65</definedName>
    <definedName name="BLPH100" hidden="1">[32]Dados!$CI$56</definedName>
    <definedName name="BLPH101" hidden="1">[32]Dados!$CM$56</definedName>
    <definedName name="BLPH102" hidden="1">[32]Dados!$DV$56</definedName>
    <definedName name="BLPH103" hidden="1">[32]Dados!$DY$56</definedName>
    <definedName name="BLPH104" hidden="1">[32]Dados!$BX$56</definedName>
    <definedName name="BLPH105" hidden="1">[32]Dados!#REF!</definedName>
    <definedName name="BLPH106" hidden="1">[32]Dados!#REF!</definedName>
    <definedName name="BLPH107" hidden="1">[32]Dados!#REF!</definedName>
    <definedName name="BLPH108" hidden="1">[32]Dados!#REF!</definedName>
    <definedName name="BLPH109" hidden="1">[32]Dados!#REF!</definedName>
    <definedName name="BLPH11" hidden="1">[32]Dados!$GO$65</definedName>
    <definedName name="BLPH110" hidden="1">[32]Dados!#REF!</definedName>
    <definedName name="BLPH111" hidden="1">[32]Dados!#REF!</definedName>
    <definedName name="BLPH112" hidden="1">[32]Dados!#REF!</definedName>
    <definedName name="BLPH113" hidden="1">[32]Dados!#REF!</definedName>
    <definedName name="BLPH114" hidden="1">[32]Dados!#REF!</definedName>
    <definedName name="BLPH115" hidden="1">[32]Dados!#REF!</definedName>
    <definedName name="BLPH116" hidden="1">[32]Dados!#REF!</definedName>
    <definedName name="BLPH117" hidden="1">[32]Dados!#REF!</definedName>
    <definedName name="BLPH118" hidden="1">[32]Dados!#REF!</definedName>
    <definedName name="BLPH119" hidden="1">[32]Dados!#REF!</definedName>
    <definedName name="BLPH12" hidden="1">[32]Dados!$FW$65</definedName>
    <definedName name="BLPH120" hidden="1">[32]Dados!#REF!</definedName>
    <definedName name="BLPH121" hidden="1">[32]Dados!#REF!</definedName>
    <definedName name="BLPH122" hidden="1">[32]Dados!#REF!</definedName>
    <definedName name="BLPH123" hidden="1">[32]Dados!#REF!</definedName>
    <definedName name="BLPH124" hidden="1">[32]Dados!#REF!</definedName>
    <definedName name="BLPH125" hidden="1">[32]Dados!#REF!</definedName>
    <definedName name="BLPH126" hidden="1">[32]Dados!#REF!</definedName>
    <definedName name="BLPH127" hidden="1">[32]Dados!#REF!</definedName>
    <definedName name="BLPH128" hidden="1">[32]Dados!#REF!</definedName>
    <definedName name="BLPH129" hidden="1">[32]Dados!#REF!</definedName>
    <definedName name="BLPH13" hidden="1">[32]Dados1!#REF!</definedName>
    <definedName name="BLPH130" hidden="1">[32]Dados!#REF!</definedName>
    <definedName name="BLPH131" hidden="1">[32]Dados!#REF!</definedName>
    <definedName name="BLPH132" hidden="1">[32]Dados!#REF!</definedName>
    <definedName name="BLPH133" hidden="1">[32]Dados!#REF!</definedName>
    <definedName name="BLPH134" hidden="1">[32]Dados!#REF!</definedName>
    <definedName name="BLPH135" hidden="1">[32]Dados!#REF!</definedName>
    <definedName name="BLPH136" hidden="1">[32]Dados!#REF!</definedName>
    <definedName name="BLPH137" hidden="1">[32]Dados!#REF!</definedName>
    <definedName name="BLPH138" hidden="1">[32]Dados!#REF!</definedName>
    <definedName name="BLPH139" hidden="1">[32]Dados!#REF!</definedName>
    <definedName name="BLPH14" hidden="1">[32]Dados!$A$56</definedName>
    <definedName name="BLPH140" hidden="1">[32]Dados!#REF!</definedName>
    <definedName name="BLPH141" hidden="1">[32]Dados!#REF!</definedName>
    <definedName name="BLPH142" hidden="1">[32]Dados!#REF!</definedName>
    <definedName name="BLPH143" hidden="1">[32]Dados!#REF!</definedName>
    <definedName name="BLPH144" hidden="1">[32]Dados!#REF!</definedName>
    <definedName name="BLPH145" hidden="1">[32]Dados!#REF!</definedName>
    <definedName name="BLPH146" hidden="1">[32]Dados!#REF!</definedName>
    <definedName name="BLPH147" hidden="1">[32]Dados!#REF!</definedName>
    <definedName name="BLPH148" hidden="1">[32]Dados!#REF!</definedName>
    <definedName name="BLPH149" hidden="1">[32]Dados!#REF!</definedName>
    <definedName name="BLPH15" localSheetId="3" hidden="1">#REF!</definedName>
    <definedName name="BLPH15" localSheetId="6" hidden="1">#REF!</definedName>
    <definedName name="BLPH15" localSheetId="5" hidden="1">#REF!</definedName>
    <definedName name="BLPH15" localSheetId="4" hidden="1">#REF!</definedName>
    <definedName name="BLPH15" hidden="1">#REF!</definedName>
    <definedName name="BLPH150" hidden="1">[32]Dados!#REF!</definedName>
    <definedName name="BLPH151" hidden="1">[32]Dados!#REF!</definedName>
    <definedName name="BLPH152" hidden="1">[32]Dados!#REF!</definedName>
    <definedName name="BLPH153" hidden="1">[32]Dados!#REF!</definedName>
    <definedName name="BLPH154" hidden="1">[32]Dados!#REF!</definedName>
    <definedName name="BLPH155" hidden="1">[32]Dados!#REF!</definedName>
    <definedName name="BLPH156" hidden="1">[32]Dados!#REF!</definedName>
    <definedName name="BLPH157" hidden="1">[32]Dados!#REF!</definedName>
    <definedName name="BLPH158" hidden="1">[32]Dados!#REF!</definedName>
    <definedName name="BLPH159" hidden="1">[32]Dados!#REF!</definedName>
    <definedName name="BLPH16" localSheetId="3" hidden="1">#REF!</definedName>
    <definedName name="BLPH16" localSheetId="6" hidden="1">#REF!</definedName>
    <definedName name="BLPH16" localSheetId="5" hidden="1">#REF!</definedName>
    <definedName name="BLPH16" localSheetId="4" hidden="1">#REF!</definedName>
    <definedName name="BLPH16" hidden="1">#REF!</definedName>
    <definedName name="BLPH160" hidden="1">[32]Dados!#REF!</definedName>
    <definedName name="BLPH161" hidden="1">[32]Dados!#REF!</definedName>
    <definedName name="BLPH162" hidden="1">[32]Dados!#REF!</definedName>
    <definedName name="BLPH163" hidden="1">[32]Dados!#REF!</definedName>
    <definedName name="BLPH164" hidden="1">[32]Dados!#REF!</definedName>
    <definedName name="BLPH165" hidden="1">[32]Dados!#REF!</definedName>
    <definedName name="BLPH166" hidden="1">[32]Dados!#REF!</definedName>
    <definedName name="BLPH167" hidden="1">[33]NTN_NBCE_SWAP!#REF!</definedName>
    <definedName name="BLPH168" hidden="1">[33]NTN_NBCE_SWAP!#REF!</definedName>
    <definedName name="BLPH169" hidden="1">[33]NTN_NBCE_SWAP!#REF!</definedName>
    <definedName name="BLPH17" localSheetId="3" hidden="1">#REF!</definedName>
    <definedName name="BLPH17" localSheetId="6" hidden="1">#REF!</definedName>
    <definedName name="BLPH17" localSheetId="5" hidden="1">#REF!</definedName>
    <definedName name="BLPH17" localSheetId="4" hidden="1">#REF!</definedName>
    <definedName name="BLPH17" hidden="1">#REF!</definedName>
    <definedName name="BLPH170" hidden="1">[33]NTN_NBCE_SWAP!#REF!</definedName>
    <definedName name="BLPH171" hidden="1">[32]Dados!#REF!</definedName>
    <definedName name="BLPH172" hidden="1">[32]Dados!#REF!</definedName>
    <definedName name="BLPH173" hidden="1">[32]Dados!#REF!</definedName>
    <definedName name="BLPH174" hidden="1">[32]Dados!#REF!</definedName>
    <definedName name="BLPH175" hidden="1">[32]Dados!#REF!</definedName>
    <definedName name="BLPH176" hidden="1">[32]Dados!#REF!</definedName>
    <definedName name="BLPH177" hidden="1">[32]Dados!#REF!</definedName>
    <definedName name="BLPH178" hidden="1">[32]Dados!$CQ$56</definedName>
    <definedName name="BLPH179" hidden="1">[34]Download!#REF!</definedName>
    <definedName name="BLPH18" localSheetId="3" hidden="1">#REF!</definedName>
    <definedName name="BLPH18" localSheetId="6" hidden="1">#REF!</definedName>
    <definedName name="BLPH18" localSheetId="5" hidden="1">#REF!</definedName>
    <definedName name="BLPH18" localSheetId="4" hidden="1">#REF!</definedName>
    <definedName name="BLPH18" hidden="1">#REF!</definedName>
    <definedName name="BLPH180" hidden="1">[34]Download!#REF!</definedName>
    <definedName name="BLPH181" hidden="1">[34]Download!#REF!</definedName>
    <definedName name="BLPH182" hidden="1">[34]Download!#REF!</definedName>
    <definedName name="BLPH183" hidden="1">[34]Download!#REF!</definedName>
    <definedName name="BLPH184" hidden="1">[34]Download!#REF!</definedName>
    <definedName name="BLPH185" hidden="1">[34]Download!#REF!</definedName>
    <definedName name="BLPH186" hidden="1">[34]Download!#REF!</definedName>
    <definedName name="BLPH187" hidden="1">[34]Download!#REF!</definedName>
    <definedName name="BLPH188" hidden="1">[34]Download!#REF!</definedName>
    <definedName name="BLPH189" hidden="1">[34]Download!#REF!</definedName>
    <definedName name="BLPH19" localSheetId="3" hidden="1">#REF!</definedName>
    <definedName name="BLPH19" localSheetId="6" hidden="1">#REF!</definedName>
    <definedName name="BLPH19" localSheetId="5" hidden="1">#REF!</definedName>
    <definedName name="BLPH19" localSheetId="4" hidden="1">#REF!</definedName>
    <definedName name="BLPH19" hidden="1">#REF!</definedName>
    <definedName name="BLPH190" hidden="1">[34]Download!#REF!</definedName>
    <definedName name="BLPH191" hidden="1">[34]Download!#REF!</definedName>
    <definedName name="BLPH192" hidden="1">[34]Download!#REF!</definedName>
    <definedName name="BLPH193" hidden="1">[34]Download!#REF!</definedName>
    <definedName name="BLPH194" hidden="1">[34]Download!#REF!</definedName>
    <definedName name="BLPH195" hidden="1">[34]Download!#REF!</definedName>
    <definedName name="BLPH196" hidden="1">[34]Download!#REF!</definedName>
    <definedName name="BLPH197" hidden="1">[34]Download!#REF!</definedName>
    <definedName name="BLPH198" hidden="1">[34]Download!#REF!</definedName>
    <definedName name="BLPH199" hidden="1">[34]Download!#REF!</definedName>
    <definedName name="BLPH2" localSheetId="3" hidden="1">'[35]Historical Prices - C Bond'!#REF!</definedName>
    <definedName name="BLPH2" localSheetId="6" hidden="1">'[35]Historical Prices - C Bond'!#REF!</definedName>
    <definedName name="BLPH2" localSheetId="5" hidden="1">'[35]Historical Prices - C Bond'!#REF!</definedName>
    <definedName name="BLPH2" localSheetId="4" hidden="1">'[35]Historical Prices - C Bond'!#REF!</definedName>
    <definedName name="BLPH2" hidden="1">'[35]Historical Prices - C Bond'!#REF!</definedName>
    <definedName name="BLPH20" localSheetId="3" hidden="1">#REF!</definedName>
    <definedName name="BLPH20" localSheetId="6" hidden="1">#REF!</definedName>
    <definedName name="BLPH20" localSheetId="5" hidden="1">#REF!</definedName>
    <definedName name="BLPH20" localSheetId="4" hidden="1">#REF!</definedName>
    <definedName name="BLPH20" hidden="1">#REF!</definedName>
    <definedName name="BLPH200" hidden="1">[34]Download!#REF!</definedName>
    <definedName name="BLPH201" hidden="1">[34]Download!#REF!</definedName>
    <definedName name="BLPH202" hidden="1">[34]Download!#REF!</definedName>
    <definedName name="BLPH203" hidden="1">[34]Download!#REF!</definedName>
    <definedName name="BLPH204" hidden="1">[34]Download!#REF!</definedName>
    <definedName name="BLPH205" hidden="1">[34]Download!#REF!</definedName>
    <definedName name="BLPH206" hidden="1">[34]Download!#REF!</definedName>
    <definedName name="BLPH207" hidden="1">[34]Download!#REF!</definedName>
    <definedName name="BLPH208" hidden="1">[34]Download!#REF!</definedName>
    <definedName name="BLPH209" hidden="1">[34]Download!#REF!</definedName>
    <definedName name="BLPH21" localSheetId="3" hidden="1">#REF!</definedName>
    <definedName name="BLPH21" localSheetId="6" hidden="1">#REF!</definedName>
    <definedName name="BLPH21" localSheetId="5" hidden="1">#REF!</definedName>
    <definedName name="BLPH21" localSheetId="4" hidden="1">#REF!</definedName>
    <definedName name="BLPH21" hidden="1">#REF!</definedName>
    <definedName name="BLPH210" hidden="1">[34]Download!#REF!</definedName>
    <definedName name="BLPH211" hidden="1">[34]Download!#REF!</definedName>
    <definedName name="BLPH212" hidden="1">[34]Download!#REF!</definedName>
    <definedName name="BLPH213" hidden="1">[34]Download!#REF!</definedName>
    <definedName name="BLPH214" hidden="1">[34]Download!#REF!</definedName>
    <definedName name="BLPH215" hidden="1">[34]Download!#REF!</definedName>
    <definedName name="BLPH216" hidden="1">[34]Download!#REF!</definedName>
    <definedName name="BLPH217" hidden="1">[34]Download!#REF!</definedName>
    <definedName name="BLPH22" localSheetId="3" hidden="1">#REF!</definedName>
    <definedName name="BLPH22" localSheetId="6" hidden="1">#REF!</definedName>
    <definedName name="BLPH22" localSheetId="5" hidden="1">#REF!</definedName>
    <definedName name="BLPH22" localSheetId="4" hidden="1">#REF!</definedName>
    <definedName name="BLPH22" hidden="1">#REF!</definedName>
    <definedName name="BLPH23" localSheetId="3" hidden="1">#REF!</definedName>
    <definedName name="BLPH23" localSheetId="6" hidden="1">#REF!</definedName>
    <definedName name="BLPH23" localSheetId="5" hidden="1">#REF!</definedName>
    <definedName name="BLPH23" localSheetId="4" hidden="1">#REF!</definedName>
    <definedName name="BLPH23" hidden="1">#REF!</definedName>
    <definedName name="BLPH24" localSheetId="3" hidden="1">#REF!</definedName>
    <definedName name="BLPH24" localSheetId="6" hidden="1">#REF!</definedName>
    <definedName name="BLPH24" localSheetId="5" hidden="1">#REF!</definedName>
    <definedName name="BLPH24" localSheetId="4" hidden="1">#REF!</definedName>
    <definedName name="BLPH24" hidden="1">#REF!</definedName>
    <definedName name="BLPH25" hidden="1">[32]Dados!$BF$56</definedName>
    <definedName name="BLPH26" hidden="1">[32]Dados!$BI$56</definedName>
    <definedName name="BLPH27" hidden="1">[32]Dados!$BL$56</definedName>
    <definedName name="BLPH28" hidden="1">[32]Dados!$BO$56</definedName>
    <definedName name="BLPH287" hidden="1">[34]Download!#REF!</definedName>
    <definedName name="BLPH29" hidden="1">[32]Dados!$BR$56</definedName>
    <definedName name="BLPH3" localSheetId="3" hidden="1">'[35]Historical Prices - C Bond'!#REF!</definedName>
    <definedName name="BLPH3" localSheetId="6" hidden="1">'[35]Historical Prices - C Bond'!#REF!</definedName>
    <definedName name="BLPH3" localSheetId="5" hidden="1">'[35]Historical Prices - C Bond'!#REF!</definedName>
    <definedName name="BLPH3" localSheetId="4" hidden="1">'[35]Historical Prices - C Bond'!#REF!</definedName>
    <definedName name="BLPH3" hidden="1">'[35]Historical Prices - C Bond'!#REF!</definedName>
    <definedName name="BLPH30" hidden="1">[32]Dados!$CU$56</definedName>
    <definedName name="BLPH301" hidden="1">'[34]Backup data'!#REF!</definedName>
    <definedName name="BLPH31" hidden="1">[32]Dados!$CX$56</definedName>
    <definedName name="BLPH32" hidden="1">[32]Dados!$DA$56</definedName>
    <definedName name="BLPH33" hidden="1">[32]Dados!$DD$56</definedName>
    <definedName name="BLPH34" hidden="1">[32]Dados!$DG$56</definedName>
    <definedName name="BLPH35" hidden="1">[32]Dados!#REF!</definedName>
    <definedName name="BLPH36" hidden="1">[32]Dados!#REF!</definedName>
    <definedName name="BLPH37" hidden="1">[32]Dados!$DJ$56</definedName>
    <definedName name="BLPH38" hidden="1">[32]Dados!$DO$56</definedName>
    <definedName name="BLPH39" hidden="1">[32]Dados!$DT$56</definedName>
    <definedName name="BLPH4" localSheetId="3" hidden="1">'[35]Historical Prices - C Bond'!#REF!</definedName>
    <definedName name="BLPH4" localSheetId="6" hidden="1">'[35]Historical Prices - C Bond'!#REF!</definedName>
    <definedName name="BLPH4" localSheetId="5" hidden="1">'[35]Historical Prices - C Bond'!#REF!</definedName>
    <definedName name="BLPH4" localSheetId="4" hidden="1">'[35]Historical Prices - C Bond'!#REF!</definedName>
    <definedName name="BLPH4" hidden="1">'[35]Historical Prices - C Bond'!#REF!</definedName>
    <definedName name="BLPH40" hidden="1">[32]Dados!$EE$56</definedName>
    <definedName name="BLPH401" hidden="1">[32]Dados!$EE$56</definedName>
    <definedName name="BLPH402" hidden="1">#REF!</definedName>
    <definedName name="BLPH403" hidden="1">#REF!</definedName>
    <definedName name="BLPH404" hidden="1">#REF!</definedName>
    <definedName name="BLPH405" hidden="1">#REF!</definedName>
    <definedName name="BLPH406" hidden="1">#REF!</definedName>
    <definedName name="BLPH407" hidden="1">#REF!</definedName>
    <definedName name="BLPH408" hidden="1">#REF!</definedName>
    <definedName name="BLPH409" hidden="1">#REF!</definedName>
    <definedName name="BLPH41" hidden="1">[32]Dados!$EJ$56</definedName>
    <definedName name="BLPH410" hidden="1">#REF!</definedName>
    <definedName name="BLPH411" hidden="1">#REF!</definedName>
    <definedName name="BLPH412" hidden="1">#REF!</definedName>
    <definedName name="BLPH413" hidden="1">#REF!</definedName>
    <definedName name="BLPH414" hidden="1">#REF!</definedName>
    <definedName name="BLPH415" hidden="1">#REF!</definedName>
    <definedName name="BLPH416" hidden="1">#REF!</definedName>
    <definedName name="BLPH417" hidden="1">#REF!</definedName>
    <definedName name="BLPH418" hidden="1">#REF!</definedName>
    <definedName name="BLPH419" hidden="1">#REF!</definedName>
    <definedName name="BLPH42" hidden="1">[32]Dados!$EO$56</definedName>
    <definedName name="BLPH420" hidden="1">#REF!</definedName>
    <definedName name="BLPH421" hidden="1">#REF!</definedName>
    <definedName name="BLPH422" hidden="1">#REF!</definedName>
    <definedName name="BLPH423" hidden="1">#REF!</definedName>
    <definedName name="BLPH424" hidden="1">#REF!</definedName>
    <definedName name="BLPH425" hidden="1">#REF!</definedName>
    <definedName name="BLPH426" hidden="1">#REF!</definedName>
    <definedName name="BLPH427" hidden="1">#REF!</definedName>
    <definedName name="BLPH428" hidden="1">#REF!</definedName>
    <definedName name="BLPH429" hidden="1">#REF!</definedName>
    <definedName name="BLPH43" hidden="1">[32]Dados!$ET$56</definedName>
    <definedName name="BLPH430" hidden="1">#REF!</definedName>
    <definedName name="BLPH431" hidden="1">#REF!</definedName>
    <definedName name="BLPH432" hidden="1">#REF!</definedName>
    <definedName name="BLPH433" hidden="1">#REF!</definedName>
    <definedName name="BLPH434" hidden="1">#REF!</definedName>
    <definedName name="BLPH435" hidden="1">#REF!</definedName>
    <definedName name="BLPH436" hidden="1">#REF!</definedName>
    <definedName name="BLPH437" hidden="1">#REF!</definedName>
    <definedName name="BLPH438" hidden="1">#REF!</definedName>
    <definedName name="BLPH439" hidden="1">#REF!</definedName>
    <definedName name="BLPH44" hidden="1">[32]Dados!$FI$56</definedName>
    <definedName name="BLPH440" hidden="1">#REF!</definedName>
    <definedName name="BLPH441" hidden="1">#REF!</definedName>
    <definedName name="BLPH442" hidden="1">#REF!</definedName>
    <definedName name="BLPH443" hidden="1">#REF!</definedName>
    <definedName name="BLPH444" hidden="1">#REF!</definedName>
    <definedName name="BLPH445" hidden="1">#REF!</definedName>
    <definedName name="BLPH446" hidden="1">#REF!</definedName>
    <definedName name="BLPH447" hidden="1">#REF!</definedName>
    <definedName name="BLPH448" hidden="1">#REF!</definedName>
    <definedName name="BLPH449" hidden="1">#REF!</definedName>
    <definedName name="BLPH45" hidden="1">[32]Dados!$FX$56</definedName>
    <definedName name="BLPH450" hidden="1">#REF!</definedName>
    <definedName name="BLPH451" hidden="1">#REF!</definedName>
    <definedName name="BLPH452" hidden="1">#REF!</definedName>
    <definedName name="BLPH453" hidden="1">#REF!</definedName>
    <definedName name="BLPH454" hidden="1">#REF!</definedName>
    <definedName name="BLPH455" hidden="1">#REF!</definedName>
    <definedName name="BLPH456" hidden="1">#REF!</definedName>
    <definedName name="BLPH457" hidden="1">#REF!</definedName>
    <definedName name="BLPH458" hidden="1">#REF!</definedName>
    <definedName name="BLPH459" hidden="1">#REF!</definedName>
    <definedName name="BLPH46" hidden="1">[32]Dados!#REF!</definedName>
    <definedName name="BLPH460" hidden="1">#REF!</definedName>
    <definedName name="BLPH461" hidden="1">#REF!</definedName>
    <definedName name="BLPH462" hidden="1">#REF!</definedName>
    <definedName name="BLPH463" hidden="1">#REF!</definedName>
    <definedName name="BLPH464" hidden="1">#REF!</definedName>
    <definedName name="BLPH465" hidden="1">#REF!</definedName>
    <definedName name="BLPH466" hidden="1">#REF!</definedName>
    <definedName name="BLPH467" hidden="1">#REF!</definedName>
    <definedName name="BLPH468" hidden="1">#REF!</definedName>
    <definedName name="BLPH469" hidden="1">#REF!</definedName>
    <definedName name="BLPH47" hidden="1">[32]Dados!$IU$65</definedName>
    <definedName name="BLPH48" hidden="1">[32]Dados!$IB$65</definedName>
    <definedName name="BLPH49" hidden="1">[32]Dados!$HK$65</definedName>
    <definedName name="BLPH5" localSheetId="3" hidden="1">'[35]Historical Prices - C Bond'!#REF!</definedName>
    <definedName name="BLPH5" localSheetId="6" hidden="1">'[35]Historical Prices - C Bond'!#REF!</definedName>
    <definedName name="BLPH5" localSheetId="5" hidden="1">'[35]Historical Prices - C Bond'!#REF!</definedName>
    <definedName name="BLPH5" localSheetId="4" hidden="1">'[35]Historical Prices - C Bond'!#REF!</definedName>
    <definedName name="BLPH5" hidden="1">'[35]Historical Prices - C Bond'!#REF!</definedName>
    <definedName name="BLPH50" hidden="1">[32]Dados!#REF!</definedName>
    <definedName name="BLPH51" hidden="1">[32]Dados!$HE$65</definedName>
    <definedName name="BLPH52" hidden="1">[32]Dados!$HB$65</definedName>
    <definedName name="BLPH53" hidden="1">[32]Dados!$GY$65</definedName>
    <definedName name="BLPH54" hidden="1">[32]Dados!$GG$65</definedName>
    <definedName name="BLPH55" hidden="1">[32]Dados!$DM$56</definedName>
    <definedName name="BLPH56" hidden="1">[32]Dados!$DP$56</definedName>
    <definedName name="BLPH57" hidden="1">[32]Dados!$DS$56</definedName>
    <definedName name="BLPH58" hidden="1">[32]Dados!$EB$56</definedName>
    <definedName name="BLPH59" hidden="1">[32]Dados!$EH$56</definedName>
    <definedName name="BLPH6" hidden="1">[32]Dados!$HR$65</definedName>
    <definedName name="BLPH60" hidden="1">[32]Dados!$EK$56</definedName>
    <definedName name="BLPH61" hidden="1">[32]Dados!$EN$56</definedName>
    <definedName name="BLPH62" hidden="1">[32]Dados!$EQ$56</definedName>
    <definedName name="BLPH63" hidden="1">[32]Dados!$EW$56</definedName>
    <definedName name="BLPH64" hidden="1">[32]Dados!$EZ$56</definedName>
    <definedName name="BLPH65" hidden="1">[32]Dados!$FC$56</definedName>
    <definedName name="BLPH66" hidden="1">[32]Dados!$FF$56</definedName>
    <definedName name="BLPH67" hidden="1">[32]Dados!$FL$56</definedName>
    <definedName name="BLPH68" hidden="1">[32]Dados!$FO$56</definedName>
    <definedName name="BLPH69" hidden="1">[32]Dados!$FR$56</definedName>
    <definedName name="BLPH7" hidden="1">[32]Dados!$HA$65</definedName>
    <definedName name="BLPH70" hidden="1">[32]Dados!$FU$56</definedName>
    <definedName name="BLPH71" hidden="1">[32]Dados!$GA$56</definedName>
    <definedName name="BLPH72" hidden="1">[32]Dados!$GD$56</definedName>
    <definedName name="BLPH73" hidden="1">[32]Dados!$GG$56</definedName>
    <definedName name="BLPH74" hidden="1">[32]Dados!$GJ$56</definedName>
    <definedName name="BLPH75" hidden="1">[32]Dados!$GM$56</definedName>
    <definedName name="BLPH76" hidden="1">[32]Dados!$GP$56</definedName>
    <definedName name="BLPH77" hidden="1">[32]Dados!$GS$56</definedName>
    <definedName name="BLPH78" hidden="1">[32]Dados!$GV$56</definedName>
    <definedName name="BLPH79" hidden="1">[32]Dados!$GY$56</definedName>
    <definedName name="BLPH8" hidden="1">[32]Dados!$GX$65</definedName>
    <definedName name="BLPH80" hidden="1">[32]Dados!$HB$56</definedName>
    <definedName name="BLPH81" hidden="1">[32]Dados!$HE$56</definedName>
    <definedName name="BLPH82" hidden="1">[32]Dados!$HN$56</definedName>
    <definedName name="BLPH83" hidden="1">[32]Dados!$HQ$56</definedName>
    <definedName name="BLPH84" hidden="1">[32]Dados!$HU$56</definedName>
    <definedName name="BLPH85" hidden="1">[32]Dados!$HX$56</definedName>
    <definedName name="BLPH86" hidden="1">[32]Dados!$IB$56</definedName>
    <definedName name="BLPH87" hidden="1">[32]Dados!$IE$56</definedName>
    <definedName name="BLPH88" hidden="1">[32]Dados!$IH$56</definedName>
    <definedName name="BLPH89" hidden="1">[32]Dados!$IK$56</definedName>
    <definedName name="BLPH9" localSheetId="3" hidden="1">'[35]Historical Prices - C Bond'!#REF!</definedName>
    <definedName name="BLPH9" localSheetId="6" hidden="1">'[35]Historical Prices - C Bond'!#REF!</definedName>
    <definedName name="BLPH9" localSheetId="5" hidden="1">'[35]Historical Prices - C Bond'!#REF!</definedName>
    <definedName name="BLPH9" localSheetId="4" hidden="1">'[35]Historical Prices - C Bond'!#REF!</definedName>
    <definedName name="BLPH9" hidden="1">'[35]Historical Prices - C Bond'!#REF!</definedName>
    <definedName name="BLPH90" hidden="1">[32]Dados!$IO$56</definedName>
    <definedName name="BLPH91" hidden="1">[32]Dados!$IR$56</definedName>
    <definedName name="BLPH92" hidden="1">[32]Dados!$IU$56</definedName>
    <definedName name="BLPH93" hidden="1">[32]Dados!$HH$56</definedName>
    <definedName name="BLPH94" hidden="1">[32]Dados!$HK$56</definedName>
    <definedName name="BLPH95" hidden="1">[32]Dados!$BU$56</definedName>
    <definedName name="BLPH96" hidden="1">[32]Dados!$AZ$56</definedName>
    <definedName name="BLPH97" hidden="1">[32]Dados!$BC$56</definedName>
    <definedName name="BLPH98" hidden="1">[32]Dados!$CA$56</definedName>
    <definedName name="BLPH99" hidden="1">[32]Dados!$CE$56</definedName>
    <definedName name="bn" localSheetId="5" hidden="1">{"MULTIPLICAÇÃO",#N/A,FALSE,"Obras"}</definedName>
    <definedName name="bn" localSheetId="4" hidden="1">{"MULTIPLICAÇÃO",#N/A,FALSE,"Obras"}</definedName>
    <definedName name="bn" hidden="1">{"MULTIPLICAÇÃO",#N/A,FALSE,"Obras"}</definedName>
    <definedName name="bombacloroproj08" localSheetId="5" hidden="1">{"MULTIPLICAÇÃO",#N/A,FALSE,"Obras"}</definedName>
    <definedName name="bombacloroproj08" localSheetId="4" hidden="1">{"MULTIPLICAÇÃO",#N/A,FALSE,"Obras"}</definedName>
    <definedName name="bombacloroproj08" hidden="1">{"MULTIPLICAÇÃO",#N/A,FALSE,"Obras"}</definedName>
    <definedName name="bosta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bosta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bosta" hidden="1">{#N/A,#N/A,FALSE,"LLAVE";#N/A,#N/A,FALSE,"EERR";#N/A,#N/A,FALSE,"ESP";#N/A,#N/A,FALSE,"EOAF";#N/A,#N/A,FALSE,"CASH";#N/A,#N/A,FALSE,"FINANZAS";#N/A,#N/A,FALSE,"DEUDA";#N/A,#N/A,FALSE,"INVERSION";#N/A,#N/A,FALSE,"PERSONAL"}</definedName>
    <definedName name="boston" localSheetId="5" hidden="1">{"TotalGeralDespesasPorArea",#N/A,FALSE,"VinculosAccessEfetivo"}</definedName>
    <definedName name="boston" localSheetId="4" hidden="1">{"TotalGeralDespesasPorArea",#N/A,FALSE,"VinculosAccessEfetivo"}</definedName>
    <definedName name="boston" hidden="1">{"TotalGeralDespesasPorArea",#N/A,FALSE,"VinculosAccessEfetivo"}</definedName>
    <definedName name="boston1" localSheetId="5" hidden="1">{"TotalGeralDespesasPorArea",#N/A,FALSE,"VinculosAccessEfetivo"}</definedName>
    <definedName name="boston1" localSheetId="4" hidden="1">{"TotalGeralDespesasPorArea",#N/A,FALSE,"VinculosAccessEfetivo"}</definedName>
    <definedName name="boston1" hidden="1">{"TotalGeralDespesasPorArea",#N/A,FALSE,"VinculosAccessEfetivo"}</definedName>
    <definedName name="bsfg" hidden="1">[36]Resumo!#REF!</definedName>
    <definedName name="Budget" hidden="1">#REF!</definedName>
    <definedName name="bvnbn" localSheetId="3" hidden="1">{#N/A,#N/A,FALSE,"Historical";#N/A,#N/A,FALSE,"EPS-Purchase";#N/A,#N/A,FALSE,"EPS-Pool";#N/A,#N/A,FALSE,"DCF";"Market Share",#N/A,FALSE,"Revenue";"Revenue",#N/A,FALSE,"Revenue"}</definedName>
    <definedName name="bvnbn" localSheetId="6" hidden="1">{#N/A,#N/A,FALSE,"Historical";#N/A,#N/A,FALSE,"EPS-Purchase";#N/A,#N/A,FALSE,"EPS-Pool";#N/A,#N/A,FALSE,"DCF";"Market Share",#N/A,FALSE,"Revenue";"Revenue",#N/A,FALSE,"Revenue"}</definedName>
    <definedName name="bvnbn" localSheetId="5" hidden="1">{#N/A,#N/A,FALSE,"Historical";#N/A,#N/A,FALSE,"EPS-Purchase";#N/A,#N/A,FALSE,"EPS-Pool";#N/A,#N/A,FALSE,"DCF";"Market Share",#N/A,FALSE,"Revenue";"Revenue",#N/A,FALSE,"Revenue"}</definedName>
    <definedName name="bvnbn" localSheetId="4" hidden="1">{#N/A,#N/A,FALSE,"Historical";#N/A,#N/A,FALSE,"EPS-Purchase";#N/A,#N/A,FALSE,"EPS-Pool";#N/A,#N/A,FALSE,"DCF";"Market Share",#N/A,FALSE,"Revenue";"Revenue",#N/A,FALSE,"Revenue"}</definedName>
    <definedName name="bvnbn" hidden="1">{#N/A,#N/A,FALSE,"Historical";#N/A,#N/A,FALSE,"EPS-Purchase";#N/A,#N/A,FALSE,"EPS-Pool";#N/A,#N/A,FALSE,"DCF";"Market Share",#N/A,FALSE,"Revenue";"Revenue",#N/A,FALSE,"Revenue"}</definedName>
    <definedName name="bx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bx" hidden="1">{#N/A,#N/A,FALSE,"LLAVE";#N/A,#N/A,FALSE,"EERR";#N/A,#N/A,FALSE,"ESP";#N/A,#N/A,FALSE,"EOAF";#N/A,#N/A,FALSE,"CASH";#N/A,#N/A,FALSE,"FINANZAS";#N/A,#N/A,FALSE,"DEUDA";#N/A,#N/A,FALSE,"INVERSION";#N/A,#N/A,FALSE,"PERSONAL"}</definedName>
    <definedName name="ç" localSheetId="5" hidden="1">{#N/A,#N/A,TRUE,"Snapshot";#N/A,#N/A,TRUE,"PE at Different Premiums";#N/A,#N/A,TRUE,"EBITDA at Different Premiums";#N/A,#N/A,TRUE,"Long Form Dilution";#N/A,#N/A,TRUE,"AVP";#N/A,#N/A,TRUE,"Has-Gets";#N/A,#N/A,TRUE,"Contribution"}</definedName>
    <definedName name="ç" localSheetId="4" hidden="1">{#N/A,#N/A,TRUE,"Snapshot";#N/A,#N/A,TRUE,"PE at Different Premiums";#N/A,#N/A,TRUE,"EBITDA at Different Premiums";#N/A,#N/A,TRUE,"Long Form Dilution";#N/A,#N/A,TRUE,"AVP";#N/A,#N/A,TRUE,"Has-Gets";#N/A,#N/A,TRUE,"Contribution"}</definedName>
    <definedName name="ç" hidden="1">{#N/A,#N/A,TRUE,"Snapshot";#N/A,#N/A,TRUE,"PE at Different Premiums";#N/A,#N/A,TRUE,"EBITDA at Different Premiums";#N/A,#N/A,TRUE,"Long Form Dilution";#N/A,#N/A,TRUE,"AVP";#N/A,#N/A,TRUE,"Has-Gets";#N/A,#N/A,TRUE,"Contribution"}</definedName>
    <definedName name="c.LTMYear" hidden="1">#REF!</definedName>
    <definedName name="calc" hidden="1">-4135</definedName>
    <definedName name="caralho" localSheetId="5" hidden="1">{#N/A,#N/A,FALSE,"CONTROLE"}</definedName>
    <definedName name="caralho" localSheetId="4" hidden="1">{#N/A,#N/A,FALSE,"CONTROLE"}</definedName>
    <definedName name="caralho" hidden="1">{#N/A,#N/A,FALSE,"CONTROLE"}</definedName>
    <definedName name="cc" localSheetId="5" hidden="1">{"'Total'!$A$1","'Total'!$A$3"}</definedName>
    <definedName name="cc" localSheetId="4" hidden="1">{"'Total'!$A$1","'Total'!$A$3"}</definedName>
    <definedName name="cc" hidden="1">{"'Total'!$A$1","'Total'!$A$3"}</definedName>
    <definedName name="çç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cc" hidden="1">[1]SEMANAIS!#REF!</definedName>
    <definedName name="cccc" localSheetId="5" hidden="1">{"'Total'!$A$1","'Total'!$A$3"}</definedName>
    <definedName name="cccc" localSheetId="4" hidden="1">{"'Total'!$A$1","'Total'!$A$3"}</definedName>
    <definedName name="cccc" hidden="1">{"'Total'!$A$1","'Total'!$A$3"}</definedName>
    <definedName name="ÇÇÇÇ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ÇÇ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ÇÇ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ccc1" localSheetId="5" hidden="1">{#N/A,#N/A,FALSE,"CONTROLE"}</definedName>
    <definedName name="cccc1" localSheetId="4" hidden="1">{#N/A,#N/A,FALSE,"CONTROLE"}</definedName>
    <definedName name="cccc1" hidden="1">{#N/A,#N/A,FALSE,"CONTROLE"}</definedName>
    <definedName name="çççç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çç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çç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cccc" hidden="1">#REF!</definedName>
    <definedName name="ççççç" hidden="1">#REF!</definedName>
    <definedName name="cccccc" hidden="1">[1]SEMANAIS!#REF!</definedName>
    <definedName name="ccccccc" localSheetId="3" hidden="1">{#N/A,#N/A,TRUE,"Resumo de Preços"}</definedName>
    <definedName name="ccccccc" localSheetId="6" hidden="1">{#N/A,#N/A,TRUE,"Resumo de Preços"}</definedName>
    <definedName name="ccccccc" localSheetId="5" hidden="1">{#N/A,#N/A,TRUE,"Resumo de Preços"}</definedName>
    <definedName name="ccccccc" localSheetId="4" hidden="1">{#N/A,#N/A,TRUE,"Resumo de Preços"}</definedName>
    <definedName name="ccccccc" hidden="1">{#N/A,#N/A,TRUE,"Resumo de Preços"}</definedName>
    <definedName name="cdd" localSheetId="5" hidden="1">{"TotalGeralDespesasPorArea",#N/A,FALSE,"VinculosAccessEfetivo"}</definedName>
    <definedName name="cdd" localSheetId="4" hidden="1">{"TotalGeralDespesasPorArea",#N/A,FALSE,"VinculosAccessEfetivo"}</definedName>
    <definedName name="cdd" hidden="1">{"TotalGeralDespesasPorArea",#N/A,FALSE,"VinculosAccessEfetivo"}</definedName>
    <definedName name="cde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de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de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dx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cdx" hidden="1">{#N/A,#N/A,FALSE,"LLAVE";#N/A,#N/A,FALSE,"EERR";#N/A,#N/A,FALSE,"ESP";#N/A,#N/A,FALSE,"EOAF";#N/A,#N/A,FALSE,"CASH";#N/A,#N/A,FALSE,"FINANZAS";#N/A,#N/A,FALSE,"DEUDA";#N/A,#N/A,FALSE,"INVERSION";#N/A,#N/A,FALSE,"PERSONAL"}</definedName>
    <definedName name="celta" localSheetId="5" hidden="1">{"'Total'!$A$1","'Total'!$A$3"}</definedName>
    <definedName name="celta" localSheetId="4" hidden="1">{"'Total'!$A$1","'Total'!$A$3"}</definedName>
    <definedName name="celta" hidden="1">{"'Total'!$A$1","'Total'!$A$3"}</definedName>
    <definedName name="cgico" localSheetId="5" hidden="1">{#N/A,#N/A,FALSE,"CONTROLE"}</definedName>
    <definedName name="cgico" localSheetId="4" hidden="1">{#N/A,#N/A,FALSE,"CONTROLE"}</definedName>
    <definedName name="cgico" hidden="1">{#N/A,#N/A,FALSE,"CONTROLE"}</definedName>
    <definedName name="Chdevolvido032007" localSheetId="5" hidden="1">{#N/A,#N/A,FALSE,"Aging Summary";#N/A,#N/A,FALSE,"Ratio Analysis";#N/A,#N/A,FALSE,"Test 120 Day Accts";#N/A,#N/A,FALSE,"Tickmarks"}</definedName>
    <definedName name="Chdevolvido032007" localSheetId="4" hidden="1">{#N/A,#N/A,FALSE,"Aging Summary";#N/A,#N/A,FALSE,"Ratio Analysis";#N/A,#N/A,FALSE,"Test 120 Day Accts";#N/A,#N/A,FALSE,"Tickmarks"}</definedName>
    <definedName name="Chdevolvido032007" hidden="1">{#N/A,#N/A,FALSE,"Aging Summary";#N/A,#N/A,FALSE,"Ratio Analysis";#N/A,#N/A,FALSE,"Test 120 Day Accts";#N/A,#N/A,FALSE,"Tickmarks"}</definedName>
    <definedName name="Chico" localSheetId="5" hidden="1">{#N/A,#N/A,FALSE,"CONTROLE"}</definedName>
    <definedName name="Chico" localSheetId="4" hidden="1">{#N/A,#N/A,FALSE,"CONTROLE"}</definedName>
    <definedName name="Chico" hidden="1">{#N/A,#N/A,FALSE,"CONTROLE"}</definedName>
    <definedName name="Chico_" localSheetId="5" hidden="1">{#N/A,#N/A,FALSE,"CONTROLE"}</definedName>
    <definedName name="Chico_" localSheetId="4" hidden="1">{#N/A,#N/A,FALSE,"CONTROLE"}</definedName>
    <definedName name="Chico_" hidden="1">{#N/A,#N/A,FALSE,"CONTROLE"}</definedName>
    <definedName name="Chico__" localSheetId="5" hidden="1">{#N/A,#N/A,FALSE,"CONTROLE"}</definedName>
    <definedName name="Chico__" localSheetId="4" hidden="1">{#N/A,#N/A,FALSE,"CONTROLE"}</definedName>
    <definedName name="Chico__" hidden="1">{#N/A,#N/A,FALSE,"CONTROLE"}</definedName>
    <definedName name="Chico___" localSheetId="5" hidden="1">{#N/A,#N/A,FALSE,"CONTROLE";#N/A,#N/A,FALSE,"CONTROLE"}</definedName>
    <definedName name="Chico___" localSheetId="4" hidden="1">{#N/A,#N/A,FALSE,"CONTROLE";#N/A,#N/A,FALSE,"CONTROLE"}</definedName>
    <definedName name="Chico___" hidden="1">{#N/A,#N/A,FALSE,"CONTROLE";#N/A,#N/A,FALSE,"CONTROLE"}</definedName>
    <definedName name="Clau" localSheetId="5" hidden="1">{#N/A,#N/A,FALSE,"CONTROLE"}</definedName>
    <definedName name="Clau" localSheetId="4" hidden="1">{#N/A,#N/A,FALSE,"CONTROLE"}</definedName>
    <definedName name="Clau" hidden="1">{#N/A,#N/A,FALSE,"CONTROLE"}</definedName>
    <definedName name="Claudi" localSheetId="5" hidden="1">{#N/A,#N/A,FALSE,"CONTROLE"}</definedName>
    <definedName name="Claudi" localSheetId="4" hidden="1">{#N/A,#N/A,FALSE,"CONTROLE"}</definedName>
    <definedName name="Claudi" hidden="1">{#N/A,#N/A,FALSE,"CONTROLE"}</definedName>
    <definedName name="Claudio" localSheetId="5" hidden="1">{"MATRIZES",#N/A,FALSE,"Obras"}</definedName>
    <definedName name="Claudio" localSheetId="4" hidden="1">{"MATRIZES",#N/A,FALSE,"Obras"}</definedName>
    <definedName name="Claudio" hidden="1">{"MATRIZES",#N/A,FALSE,"Obras"}</definedName>
    <definedName name="cofins2" localSheetId="5" hidden="1">{#N/A,#N/A,FALSE,"Extra2";#N/A,#N/A,FALSE,"Comp2";#N/A,#N/A,FALSE,"Ret-PL"}</definedName>
    <definedName name="cofins2" localSheetId="4" hidden="1">{#N/A,#N/A,FALSE,"Extra2";#N/A,#N/A,FALSE,"Comp2";#N/A,#N/A,FALSE,"Ret-PL"}</definedName>
    <definedName name="cofins2" hidden="1">{#N/A,#N/A,FALSE,"Extra2";#N/A,#N/A,FALSE,"Comp2";#N/A,#N/A,FALSE,"Ret-PL"}</definedName>
    <definedName name="çoko" hidden="1">#REF!</definedName>
    <definedName name="comed" localSheetId="5" hidden="1">{"MULTIPLICAÇÃO",#N/A,FALSE,"Obras"}</definedName>
    <definedName name="comed" localSheetId="4" hidden="1">{"MULTIPLICAÇÃO",#N/A,FALSE,"Obras"}</definedName>
    <definedName name="comed" hidden="1">{"MULTIPLICAÇÃO",#N/A,FALSE,"Obras"}</definedName>
    <definedName name="COMEDOURO" localSheetId="5" hidden="1">{"MULTIPLICAÇÃO",#N/A,FALSE,"Obras"}</definedName>
    <definedName name="COMEDOURO" localSheetId="4" hidden="1">{"MULTIPLICAÇÃO",#N/A,FALSE,"Obras"}</definedName>
    <definedName name="COMEDOURO" hidden="1">{"MULTIPLICAÇÃO",#N/A,FALSE,"Obras"}</definedName>
    <definedName name="comedouros" localSheetId="5" hidden="1">{"MULTIPLICAÇÃO",#N/A,FALSE,"Obras"}</definedName>
    <definedName name="comedouros" localSheetId="4" hidden="1">{"MULTIPLICAÇÃO",#N/A,FALSE,"Obras"}</definedName>
    <definedName name="comedouros" hidden="1">{"MULTIPLICAÇÃO",#N/A,FALSE,"Obras"}</definedName>
    <definedName name="comp.SP.pag.4.PIRA" localSheetId="5" hidden="1">{#N/A,#N/A,FALSE,"CONTROLE";#N/A,#N/A,FALSE,"CONTROLE"}</definedName>
    <definedName name="comp.SP.pag.4.PIRA" localSheetId="4" hidden="1">{#N/A,#N/A,FALSE,"CONTROLE";#N/A,#N/A,FALSE,"CONTROLE"}</definedName>
    <definedName name="comp.SP.pag.4.PIRA" hidden="1">{#N/A,#N/A,FALSE,"CONTROLE";#N/A,#N/A,FALSE,"CONTROLE"}</definedName>
    <definedName name="Consol." localSheetId="5" hidden="1">{#N/A,#N/A,FALSE,"CONTROLE"}</definedName>
    <definedName name="Consol." localSheetId="4" hidden="1">{#N/A,#N/A,FALSE,"CONTROLE"}</definedName>
    <definedName name="Consol." hidden="1">{#N/A,#N/A,FALSE,"CONTROLE"}</definedName>
    <definedName name="consol.1" localSheetId="5" hidden="1">{#N/A,#N/A,FALSE,"CONTROLE"}</definedName>
    <definedName name="consol.1" localSheetId="4" hidden="1">{#N/A,#N/A,FALSE,"CONTROLE"}</definedName>
    <definedName name="consol.1" hidden="1">{#N/A,#N/A,FALSE,"CONTROLE"}</definedName>
    <definedName name="COPIA" localSheetId="5" hidden="1">{#N/A,#N/A,FALSE,"CONTROLE"}</definedName>
    <definedName name="COPIA" localSheetId="4" hidden="1">{#N/A,#N/A,FALSE,"CONTROLE"}</definedName>
    <definedName name="COPIA" hidden="1">{#N/A,#N/A,FALSE,"CONTROLE"}</definedName>
    <definedName name="COPIA1" localSheetId="5" hidden="1">{#N/A,#N/A,FALSE,"CONTROLE"}</definedName>
    <definedName name="COPIA1" localSheetId="4" hidden="1">{#N/A,#N/A,FALSE,"CONTROLE"}</definedName>
    <definedName name="COPIA1" hidden="1">{#N/A,#N/A,FALSE,"CONTROLE"}</definedName>
    <definedName name="çp" localSheetId="5" hidden="1">{"TotalGeralDespesasPorArea",#N/A,FALSE,"VinculosAccessEfetivo"}</definedName>
    <definedName name="çp" localSheetId="4" hidden="1">{"TotalGeralDespesasPorArea",#N/A,FALSE,"VinculosAccessEfetivo"}</definedName>
    <definedName name="çp" hidden="1">{"TotalGeralDespesasPorArea",#N/A,FALSE,"VinculosAccessEfetivo"}</definedName>
    <definedName name="CreditStats" hidden="1">#REF!</definedName>
    <definedName name="cronograma" localSheetId="5" hidden="1">{"MULTIPLICAÇÃO",#N/A,FALSE,"Obras"}</definedName>
    <definedName name="cronograma" localSheetId="4" hidden="1">{"MULTIPLICAÇÃO",#N/A,FALSE,"Obras"}</definedName>
    <definedName name="cronograma" hidden="1">{"MULTIPLICAÇÃO",#N/A,FALSE,"Obras"}</definedName>
    <definedName name="csadfsdaf" hidden="1">3</definedName>
    <definedName name="csdafsda" hidden="1">[21]XREF!$A$15</definedName>
    <definedName name="cv" localSheetId="5" hidden="1">{"AVÓS",#N/A,FALSE,"Obras"}</definedName>
    <definedName name="cv" localSheetId="4" hidden="1">{"AVÓS",#N/A,FALSE,"Obras"}</definedName>
    <definedName name="cv" hidden="1">{"AVÓS",#N/A,FALSE,"Obras"}</definedName>
    <definedName name="cvcvxvxcvxcvxcv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cvcvxvxcvxcvxcv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cvcvxvxcvxcvxcv" hidden="1">{#N/A,#N/A,FALSE,"LLAVE";#N/A,#N/A,FALSE,"EERR";#N/A,#N/A,FALSE,"ESP";#N/A,#N/A,FALSE,"EOAF";#N/A,#N/A,FALSE,"CASH";#N/A,#N/A,FALSE,"FINANZAS";#N/A,#N/A,FALSE,"DEUDA";#N/A,#N/A,FALSE,"INVERSION";#N/A,#N/A,FALSE,"PERSONAL"}</definedName>
    <definedName name="cvsafsdaf" hidden="1">[21]População!$F$19</definedName>
    <definedName name="Cwvu.GREY_ALL." localSheetId="3" hidden="1">#REF!</definedName>
    <definedName name="Cwvu.GREY_ALL." localSheetId="6" hidden="1">#REF!</definedName>
    <definedName name="Cwvu.GREY_ALL." localSheetId="5" hidden="1">#REF!</definedName>
    <definedName name="Cwvu.GREY_ALL." localSheetId="4" hidden="1">#REF!</definedName>
    <definedName name="Cwvu.GREY_ALL." hidden="1">#REF!</definedName>
    <definedName name="cxbzx" localSheetId="5" hidden="1">{#N/A,#N/A,FALSE,"CONTROLE"}</definedName>
    <definedName name="cxbzx" localSheetId="4" hidden="1">{#N/A,#N/A,FALSE,"CONTROLE"}</definedName>
    <definedName name="cxbzx" hidden="1">{#N/A,#N/A,FALSE,"CONTROLE"}</definedName>
    <definedName name="dad" localSheetId="5" hidden="1">{"AVÓS",#N/A,FALSE,"Obras"}</definedName>
    <definedName name="dad" localSheetId="4" hidden="1">{"AVÓS",#N/A,FALSE,"Obras"}</definedName>
    <definedName name="dad" hidden="1">{"AVÓS",#N/A,FALSE,"Obras"}</definedName>
    <definedName name="daDADA" hidden="1">#REF!</definedName>
    <definedName name="dados_ok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_ok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_ok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2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2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2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1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1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1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ok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ok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ok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s" hidden="1">#REF!</definedName>
    <definedName name="DCC" localSheetId="5" hidden="1">{#N/A,#N/A,FALSE,"CONTROLE"}</definedName>
    <definedName name="DCC" localSheetId="4" hidden="1">{#N/A,#N/A,FALSE,"CONTROLE"}</definedName>
    <definedName name="DCC" hidden="1">{#N/A,#N/A,FALSE,"CONTROLE"}</definedName>
    <definedName name="DCF" hidden="1">#REF!</definedName>
    <definedName name="DDD" localSheetId="5" hidden="1">{"TotalGeralDespesasPorArea",#N/A,FALSE,"VinculosAccessEfetivo"}</definedName>
    <definedName name="DDD" localSheetId="4" hidden="1">{"TotalGeralDespesasPorArea",#N/A,FALSE,"VinculosAccessEfetivo"}</definedName>
    <definedName name="DDD" hidden="1">{"TotalGeralDespesasPorArea",#N/A,FALSE,"VinculosAccessEfetivo"}</definedName>
    <definedName name="ddsds" localSheetId="5" hidden="1">{#N/A,#N/A,FALSE,"CONTROLE"}</definedName>
    <definedName name="ddsds" localSheetId="4" hidden="1">{#N/A,#N/A,FALSE,"CONTROLE"}</definedName>
    <definedName name="ddsds" hidden="1">{#N/A,#N/A,FALSE,"CONTROLE"}</definedName>
    <definedName name="Debentures" hidden="1">#REF!</definedName>
    <definedName name="defw" localSheetId="5" hidden="1">{#N/A,#N/A,FALSE,"CONTROLE";#N/A,#N/A,FALSE,"CONTROLE"}</definedName>
    <definedName name="defw" localSheetId="4" hidden="1">{#N/A,#N/A,FALSE,"CONTROLE";#N/A,#N/A,FALSE,"CONTROLE"}</definedName>
    <definedName name="defw" hidden="1">{#N/A,#N/A,FALSE,"CONTROLE";#N/A,#N/A,FALSE,"CONTROLE"}</definedName>
    <definedName name="departamentos" localSheetId="5" hidden="1">{#N/A,#N/A,FALSE,"CONTROLE";#N/A,#N/A,FALSE,"CONTROLE"}</definedName>
    <definedName name="departamentos" localSheetId="4" hidden="1">{#N/A,#N/A,FALSE,"CONTROLE";#N/A,#N/A,FALSE,"CONTROLE"}</definedName>
    <definedName name="departamentos" hidden="1">{#N/A,#N/A,FALSE,"CONTROLE";#N/A,#N/A,FALSE,"CONTROLE"}</definedName>
    <definedName name="df" localSheetId="3" hidden="1">{"Standard",#N/A,FALSE,"Dal H Inc Stmt";"Standard",#N/A,FALSE,"Dal H Bal Sht";"Standard",#N/A,FALSE,"Dal H CFs"}</definedName>
    <definedName name="df" localSheetId="6" hidden="1">{"Standard",#N/A,FALSE,"Dal H Inc Stmt";"Standard",#N/A,FALSE,"Dal H Bal Sht";"Standard",#N/A,FALSE,"Dal H CFs"}</definedName>
    <definedName name="df" localSheetId="5" hidden="1">{"Standard",#N/A,FALSE,"Dal H Inc Stmt";"Standard",#N/A,FALSE,"Dal H Bal Sht";"Standard",#N/A,FALSE,"Dal H CFs"}</definedName>
    <definedName name="df" localSheetId="4" hidden="1">{"Standard",#N/A,FALSE,"Dal H Inc Stmt";"Standard",#N/A,FALSE,"Dal H Bal Sht";"Standard",#N/A,FALSE,"Dal H CFs"}</definedName>
    <definedName name="df" hidden="1">{"Standard",#N/A,FALSE,"Dal H Inc Stmt";"Standard",#N/A,FALSE,"Dal H Bal Sht";"Standard",#N/A,FALSE,"Dal H CFs"}</definedName>
    <definedName name="DFASD" hidden="1">#REF!</definedName>
    <definedName name="dfdaf" hidden="1">15</definedName>
    <definedName name="DFDD" hidden="1">#REF!</definedName>
    <definedName name="dfdf" localSheetId="5" hidden="1">{#N/A,#N/A,FALSE,"SIM95"}</definedName>
    <definedName name="dfdf" localSheetId="4" hidden="1">{#N/A,#N/A,FALSE,"SIM95"}</definedName>
    <definedName name="dfdf" hidden="1">{#N/A,#N/A,FALSE,"SIM95"}</definedName>
    <definedName name="DFF" hidden="1">#REF!</definedName>
    <definedName name="DFFGRGH" hidden="1">#REF!</definedName>
    <definedName name="DFG" hidden="1">#REF!</definedName>
    <definedName name="dfgd" localSheetId="5" hidden="1">{"TotalGeralDespesasPorArea",#N/A,FALSE,"VinculosAccessEfetivo"}</definedName>
    <definedName name="dfgd" localSheetId="4" hidden="1">{"TotalGeralDespesasPorArea",#N/A,FALSE,"VinculosAccessEfetivo"}</definedName>
    <definedName name="dfgd" hidden="1">{"TotalGeralDespesasPorArea",#N/A,FALSE,"VinculosAccessEfetivo"}</definedName>
    <definedName name="dfgfghg" localSheetId="3" hidden="1">{"CSC_1",#N/A,FALSE,"CSC Outputs";"CSC_2",#N/A,FALSE,"CSC Outputs"}</definedName>
    <definedName name="dfgfghg" localSheetId="6" hidden="1">{"CSC_1",#N/A,FALSE,"CSC Outputs";"CSC_2",#N/A,FALSE,"CSC Outputs"}</definedName>
    <definedName name="dfgfghg" localSheetId="5" hidden="1">{"CSC_1",#N/A,FALSE,"CSC Outputs";"CSC_2",#N/A,FALSE,"CSC Outputs"}</definedName>
    <definedName name="dfgfghg" localSheetId="4" hidden="1">{"CSC_1",#N/A,FALSE,"CSC Outputs";"CSC_2",#N/A,FALSE,"CSC Outputs"}</definedName>
    <definedName name="dfgfghg" hidden="1">{"CSC_1",#N/A,FALSE,"CSC Outputs";"CSC_2",#N/A,FALSE,"CSC Outputs"}</definedName>
    <definedName name="dfgfhhj" localSheetId="5" hidden="1">{#N/A,#N/A,FALSE,"Aging Summary";#N/A,#N/A,FALSE,"Ratio Analysis";#N/A,#N/A,FALSE,"Test 120 Day Accts";#N/A,#N/A,FALSE,"Tickmarks"}</definedName>
    <definedName name="dfgfhhj" localSheetId="4" hidden="1">{#N/A,#N/A,FALSE,"Aging Summary";#N/A,#N/A,FALSE,"Ratio Analysis";#N/A,#N/A,FALSE,"Test 120 Day Accts";#N/A,#N/A,FALSE,"Tickmarks"}</definedName>
    <definedName name="dfgfhhj" hidden="1">{#N/A,#N/A,FALSE,"Aging Summary";#N/A,#N/A,FALSE,"Ratio Analysis";#N/A,#N/A,FALSE,"Test 120 Day Accts";#N/A,#N/A,FALSE,"Tickmarks"}</definedName>
    <definedName name="dfsagasgdfagadfgdaf" localSheetId="5" hidden="1">{#N/A,#N/A,FALSE,"ENERGIA";#N/A,#N/A,FALSE,"PERDIDAS";#N/A,#N/A,FALSE,"CLIENTES";#N/A,#N/A,FALSE,"ESTADO";#N/A,#N/A,FALSE,"TECNICA"}</definedName>
    <definedName name="dfsagasgdfagadfgdaf" localSheetId="4" hidden="1">{#N/A,#N/A,FALSE,"ENERGIA";#N/A,#N/A,FALSE,"PERDIDAS";#N/A,#N/A,FALSE,"CLIENTES";#N/A,#N/A,FALSE,"ESTADO";#N/A,#N/A,FALSE,"TECNICA"}</definedName>
    <definedName name="dfsagasgdfagadfgdaf" hidden="1">{#N/A,#N/A,FALSE,"ENERGIA";#N/A,#N/A,FALSE,"PERDIDAS";#N/A,#N/A,FALSE,"CLIENTES";#N/A,#N/A,FALSE,"ESTADO";#N/A,#N/A,FALSE,"TECNICA"}</definedName>
    <definedName name="DFSF" localSheetId="5" hidden="1">{"TotalGeralDespesasPorArea",#N/A,FALSE,"VinculosAccessEfetivo"}</definedName>
    <definedName name="DFSF" localSheetId="4" hidden="1">{"TotalGeralDespesasPorArea",#N/A,FALSE,"VinculosAccessEfetivo"}</definedName>
    <definedName name="DFSF" hidden="1">{"TotalGeralDespesasPorArea",#N/A,FALSE,"VinculosAccessEfetivo"}</definedName>
    <definedName name="Div_Inc_pb" hidden="1">#REF!</definedName>
    <definedName name="DivApb" hidden="1">#REF!</definedName>
    <definedName name="DivBpb" hidden="1">#REF!</definedName>
    <definedName name="divcms" localSheetId="5" hidden="1">{"TotalGeralDespesasPorArea",#N/A,FALSE,"VinculosAccessEfetivo"}</definedName>
    <definedName name="divcms" localSheetId="4" hidden="1">{"TotalGeralDespesasPorArea",#N/A,FALSE,"VinculosAccessEfetivo"}</definedName>
    <definedName name="divcms" hidden="1">{"TotalGeralDespesasPorArea",#N/A,FALSE,"VinculosAccessEfetivo"}</definedName>
    <definedName name="DivCpb" hidden="1">#REF!</definedName>
    <definedName name="DivDpb" hidden="1">#REF!</definedName>
    <definedName name="DivEpb" hidden="1">#REF!</definedName>
    <definedName name="DivFpb" hidden="1">#REF!</definedName>
    <definedName name="DivGpb" hidden="1">#REF!</definedName>
    <definedName name="DivHpb" hidden="1">#REF!</definedName>
    <definedName name="Divisional_Toggle" hidden="1">#REF!</definedName>
    <definedName name="dm" localSheetId="5" hidden="1">{"APOIO",#N/A,FALSE,"Obras"}</definedName>
    <definedName name="dm" localSheetId="4" hidden="1">{"APOIO",#N/A,FALSE,"Obras"}</definedName>
    <definedName name="dm" hidden="1">{"APOIO",#N/A,FALSE,"Obras"}</definedName>
    <definedName name="DMPL.xls" hidden="1">"AS2DocumentBrowse"</definedName>
    <definedName name="DMPL_" hidden="1">#REF!</definedName>
    <definedName name="DRE_P_Flor" hidden="1">'[37]#REF'!$A$5:$IV$7</definedName>
    <definedName name="DRE_P_Trad" hidden="1">'[37]#REF'!$A$5:$IV$7</definedName>
    <definedName name="ds" localSheetId="5" hidden="1">{"MULTIPLICAÇÃO",#N/A,FALSE,"Obras"}</definedName>
    <definedName name="ds" localSheetId="4" hidden="1">{"MULTIPLICAÇÃO",#N/A,FALSE,"Obras"}</definedName>
    <definedName name="ds" hidden="1">{"MULTIPLICAÇÃO",#N/A,FALSE,"Obras"}</definedName>
    <definedName name="dsa" localSheetId="5" hidden="1">{"MULTIPLICAÇÃO",#N/A,FALSE,"Obras"}</definedName>
    <definedName name="dsa" localSheetId="4" hidden="1">{"MULTIPLICAÇÃO",#N/A,FALSE,"Obras"}</definedName>
    <definedName name="dsa" hidden="1">{"MULTIPLICAÇÃO",#N/A,FALSE,"Obras"}</definedName>
    <definedName name="dsb" localSheetId="5" hidden="1">{"MULTIPLICAÇÃO",#N/A,FALSE,"Obras"}</definedName>
    <definedName name="dsb" localSheetId="4" hidden="1">{"MULTIPLICAÇÃO",#N/A,FALSE,"Obras"}</definedName>
    <definedName name="dsb" hidden="1">{"MULTIPLICAÇÃO",#N/A,FALSE,"Obras"}</definedName>
    <definedName name="DSDDDDDDDDDDD" hidden="1">#REF!</definedName>
    <definedName name="dsdf" localSheetId="5" hidden="1">{#N/A,#N/A,FALSE,"CONTROLE";#N/A,#N/A,FALSE,"CONTROLE"}</definedName>
    <definedName name="dsdf" localSheetId="4" hidden="1">{#N/A,#N/A,FALSE,"CONTROLE";#N/A,#N/A,FALSE,"CONTROLE"}</definedName>
    <definedName name="dsdf" hidden="1">{#N/A,#N/A,FALSE,"CONTROLE";#N/A,#N/A,FALSE,"CONTROLE"}</definedName>
    <definedName name="dsfashrfda" hidden="1">[21]População!$F$27</definedName>
    <definedName name="DSFS" localSheetId="5" hidden="1">{#N/A,#N/A,FALSE,"CONTROLE"}</definedName>
    <definedName name="DSFS" localSheetId="4" hidden="1">{#N/A,#N/A,FALSE,"CONTROLE"}</definedName>
    <definedName name="DSFS" hidden="1">{#N/A,#N/A,FALSE,"CONTROLE"}</definedName>
    <definedName name="dsgfs" localSheetId="5" hidden="1">{#N/A,#N/A,FALSE,"CONTROLE";#N/A,#N/A,FALSE,"CONTROLE"}</definedName>
    <definedName name="dsgfs" localSheetId="4" hidden="1">{#N/A,#N/A,FALSE,"CONTROLE";#N/A,#N/A,FALSE,"CONTROLE"}</definedName>
    <definedName name="dsgfs" hidden="1">{#N/A,#N/A,FALSE,"CONTROLE";#N/A,#N/A,FALSE,"CONTROLE"}</definedName>
    <definedName name="dvfasdfsda" hidden="1">[21]População!$D$1:$D$65536</definedName>
    <definedName name="dweeq" localSheetId="5" hidden="1">{"TotalGeralDespesasPorArea",#N/A,FALSE,"VinculosAccessEfetivo"}</definedName>
    <definedName name="dweeq" localSheetId="4" hidden="1">{"TotalGeralDespesasPorArea",#N/A,FALSE,"VinculosAccessEfetivo"}</definedName>
    <definedName name="dweeq" hidden="1">{"TotalGeralDespesasPorArea",#N/A,FALSE,"VinculosAccessEfetivo"}</definedName>
    <definedName name="dwqasa" hidden="1">#REF!</definedName>
    <definedName name="dwqd" hidden="1">#REF!</definedName>
    <definedName name="dwqlfljlnqnw" hidden="1">#REF!</definedName>
    <definedName name="dwqndqw" hidden="1">#REF!</definedName>
    <definedName name="DZ.DropZone" hidden="1">#REF!</definedName>
    <definedName name="DZ.DropZoneIS" hidden="1">#REF!</definedName>
    <definedName name="DZ.IndSpec_Left" hidden="1">#REF!</definedName>
    <definedName name="DZ.IndSpec_Right" hidden="1">#REF!</definedName>
    <definedName name="DZ.LTM" hidden="1">#REF!</definedName>
    <definedName name="dz.LTMDate" hidden="1">#REF!</definedName>
    <definedName name="DZ.LTMPlus" hidden="1">#REF!</definedName>
    <definedName name="e" localSheetId="3" hidden="1">{"CSC_1",#N/A,FALSE,"CSC Outputs";"CSC_2",#N/A,FALSE,"CSC Outputs"}</definedName>
    <definedName name="e" localSheetId="6" hidden="1">{"CSC_1",#N/A,FALSE,"CSC Outputs";"CSC_2",#N/A,FALSE,"CSC Outputs"}</definedName>
    <definedName name="e" localSheetId="5" hidden="1">{"CSC_1",#N/A,FALSE,"CSC Outputs";"CSC_2",#N/A,FALSE,"CSC Outputs"}</definedName>
    <definedName name="e" localSheetId="4" hidden="1">{"CSC_1",#N/A,FALSE,"CSC Outputs";"CSC_2",#N/A,FALSE,"CSC Outputs"}</definedName>
    <definedName name="e" hidden="1">{"CSC_1",#N/A,FALSE,"CSC Outputs";"CSC_2",#N/A,FALSE,"CSC Outputs"}</definedName>
    <definedName name="ea" localSheetId="5" hidden="1">{"AVÓS",#N/A,FALSE,"Obras"}</definedName>
    <definedName name="ea" localSheetId="4" hidden="1">{"AVÓS",#N/A,FALSE,"Obras"}</definedName>
    <definedName name="ea" hidden="1">{"AVÓS",#N/A,FALSE,"Obras"}</definedName>
    <definedName name="EAEEE" localSheetId="5" hidden="1">{#N/A,#N/A,FALSE,"CONTROLE";#N/A,#N/A,FALSE,"CONTROLE"}</definedName>
    <definedName name="EAEEE" localSheetId="4" hidden="1">{#N/A,#N/A,FALSE,"CONTROLE";#N/A,#N/A,FALSE,"CONTROLE"}</definedName>
    <definedName name="EAEEE" hidden="1">{#N/A,#N/A,FALSE,"CONTROLE";#N/A,#N/A,FALSE,"CONTROLE"}</definedName>
    <definedName name="ed" localSheetId="5" hidden="1">{"TotalGeralDespesasPorArea",#N/A,FALSE,"VinculosAccessEfetivo"}</definedName>
    <definedName name="ed" localSheetId="4" hidden="1">{"TotalGeralDespesasPorArea",#N/A,FALSE,"VinculosAccessEfetivo"}</definedName>
    <definedName name="ed" hidden="1">{"TotalGeralDespesasPorArea",#N/A,FALSE,"VinculosAccessEfetivo"}</definedName>
    <definedName name="eee" hidden="1">#REF!</definedName>
    <definedName name="EEEEEEEEEEEEEEEEEEEEEEEEEEE" hidden="1">[1]SEMANAIS!#REF!</definedName>
    <definedName name="eerr" localSheetId="5" hidden="1">{"Alle Perioden",#N/A,FALSE,"Erf";"Alle Perioden",#N/A,FALSE,"Ang";"Alle Perioden",#N/A,FALSE,"BV";"Alle Perioden",#N/A,FALSE,"BE";"Alle Perioden",#N/A,FALSE,"Re";"Alle Perioden",#N/A,FALSE,"Vol"}</definedName>
    <definedName name="eerr" localSheetId="4" hidden="1">{"Alle Perioden",#N/A,FALSE,"Erf";"Alle Perioden",#N/A,FALSE,"Ang";"Alle Perioden",#N/A,FALSE,"BV";"Alle Perioden",#N/A,FALSE,"BE";"Alle Perioden",#N/A,FALSE,"Re";"Alle Perioden",#N/A,FALSE,"Vol"}</definedName>
    <definedName name="eerr" hidden="1">{"Alle Perioden",#N/A,FALSE,"Erf";"Alle Perioden",#N/A,FALSE,"Ang";"Alle Perioden",#N/A,FALSE,"BV";"Alle Perioden",#N/A,FALSE,"BE";"Alle Perioden",#N/A,FALSE,"Re";"Alle Perioden",#N/A,FALSE,"Vol"}</definedName>
    <definedName name="eerr1" localSheetId="5" hidden="1">{"Alle Perioden",#N/A,FALSE,"Erf";"Alle Perioden",#N/A,FALSE,"Ang";"Alle Perioden",#N/A,FALSE,"BV";"Alle Perioden",#N/A,FALSE,"BE";"Alle Perioden",#N/A,FALSE,"Re";"Alle Perioden",#N/A,FALSE,"Vol"}</definedName>
    <definedName name="eerr1" localSheetId="4" hidden="1">{"Alle Perioden",#N/A,FALSE,"Erf";"Alle Perioden",#N/A,FALSE,"Ang";"Alle Perioden",#N/A,FALSE,"BV";"Alle Perioden",#N/A,FALSE,"BE";"Alle Perioden",#N/A,FALSE,"Re";"Alle Perioden",#N/A,FALSE,"Vol"}</definedName>
    <definedName name="eerr1" hidden="1">{"Alle Perioden",#N/A,FALSE,"Erf";"Alle Perioden",#N/A,FALSE,"Ang";"Alle Perioden",#N/A,FALSE,"BV";"Alle Perioden",#N/A,FALSE,"BE";"Alle Perioden",#N/A,FALSE,"Re";"Alle Perioden",#N/A,FALSE,"Vol"}</definedName>
    <definedName name="EFEFEFE" hidden="1">[38]INVESTISSEMENTS!$A$2:$L$113</definedName>
    <definedName name="efi" localSheetId="5" hidden="1">{#N/A,#N/A,FALSE,"CONTROLE"}</definedName>
    <definedName name="efi" localSheetId="4" hidden="1">{#N/A,#N/A,FALSE,"CONTROLE"}</definedName>
    <definedName name="efi" hidden="1">{#N/A,#N/A,FALSE,"CONTROLE"}</definedName>
    <definedName name="eficiencia" localSheetId="5" hidden="1">{#N/A,#N/A,FALSE,"CONTROLE"}</definedName>
    <definedName name="eficiencia" localSheetId="4" hidden="1">{#N/A,#N/A,FALSE,"CONTROLE"}</definedName>
    <definedName name="eficiencia" hidden="1">{#N/A,#N/A,FALSE,"CONTROLE"}</definedName>
    <definedName name="Elicoide" localSheetId="5" hidden="1">{"MULTIPLICAÇÃO",#N/A,FALSE,"Obras"}</definedName>
    <definedName name="Elicoide" localSheetId="4" hidden="1">{"MULTIPLICAÇÃO",#N/A,FALSE,"Obras"}</definedName>
    <definedName name="Elicoide" hidden="1">{"MULTIPLICAÇÃO",#N/A,FALSE,"Obras"}</definedName>
    <definedName name="EMBALAGEM" localSheetId="5" hidden="1">{"MULTIPLICAÇÃO",#N/A,FALSE,"Obras"}</definedName>
    <definedName name="EMBALAGEM" localSheetId="4" hidden="1">{"MULTIPLICAÇÃO",#N/A,FALSE,"Obras"}</definedName>
    <definedName name="EMBALAGEM" hidden="1">{"MULTIPLICAÇÃO",#N/A,FALSE,"Obras"}</definedName>
    <definedName name="epof" hidden="1">"AS2DocumentBrowse"</definedName>
    <definedName name="er" localSheetId="5" hidden="1">{"MULTIPLICAÇÃO",#N/A,FALSE,"Obras"}</definedName>
    <definedName name="er" localSheetId="4" hidden="1">{"MULTIPLICAÇÃO",#N/A,FALSE,"Obras"}</definedName>
    <definedName name="er" hidden="1">{"MULTIPLICAÇÃO",#N/A,FALSE,"Obras"}</definedName>
    <definedName name="erica" localSheetId="5" hidden="1">{#N/A,#N/A,FALSE,"CONTROLE"}</definedName>
    <definedName name="erica" localSheetId="4" hidden="1">{#N/A,#N/A,FALSE,"CONTROLE"}</definedName>
    <definedName name="erica" hidden="1">{#N/A,#N/A,FALSE,"CONTROLE"}</definedName>
    <definedName name="ESTEI01" localSheetId="5" hidden="1">{"MULTIPLICAÇÃO",#N/A,FALSE,"Obras"}</definedName>
    <definedName name="ESTEI01" localSheetId="4" hidden="1">{"MULTIPLICAÇÃO",#N/A,FALSE,"Obras"}</definedName>
    <definedName name="ESTEI01" hidden="1">{"MULTIPLICAÇÃO",#N/A,FALSE,"Obras"}</definedName>
    <definedName name="ESTEI02" localSheetId="5" hidden="1">{"AVÓS",#N/A,FALSE,"Obras"}</definedName>
    <definedName name="ESTEI02" localSheetId="4" hidden="1">{"AVÓS",#N/A,FALSE,"Obras"}</definedName>
    <definedName name="ESTEI02" hidden="1">{"AVÓS",#N/A,FALSE,"Obras"}</definedName>
    <definedName name="ESTEIR02" localSheetId="5" hidden="1">{"MULTIPLICAÇÃO",#N/A,FALSE,"Obras"}</definedName>
    <definedName name="ESTEIR02" localSheetId="4" hidden="1">{"MULTIPLICAÇÃO",#N/A,FALSE,"Obras"}</definedName>
    <definedName name="ESTEIR02" hidden="1">{"MULTIPLICAÇÃO",#N/A,FALSE,"Obras"}</definedName>
    <definedName name="ESTEIRA" localSheetId="5" hidden="1">{"MULTIPLICAÇÃO",#N/A,FALSE,"Obras"}</definedName>
    <definedName name="ESTEIRA" localSheetId="4" hidden="1">{"MULTIPLICAÇÃO",#N/A,FALSE,"Obras"}</definedName>
    <definedName name="ESTEIRA" hidden="1">{"MULTIPLICAÇÃO",#N/A,FALSE,"Obras"}</definedName>
    <definedName name="ESTEIRA01" localSheetId="5" hidden="1">{"MELHORAMENTO GENÉTICO",#N/A,FALSE,"Obras"}</definedName>
    <definedName name="ESTEIRA01" localSheetId="4" hidden="1">{"MELHORAMENTO GENÉTICO",#N/A,FALSE,"Obras"}</definedName>
    <definedName name="ESTEIRA01" hidden="1">{"MELHORAMENTO GENÉTICO",#N/A,FALSE,"Obras"}</definedName>
    <definedName name="esteira02" localSheetId="5" hidden="1">{"MELHORAMENTO GENÉTICO",#N/A,FALSE,"Obras"}</definedName>
    <definedName name="esteira02" localSheetId="4" hidden="1">{"MELHORAMENTO GENÉTICO",#N/A,FALSE,"Obras"}</definedName>
    <definedName name="esteira02" hidden="1">{"MELHORAMENTO GENÉTICO",#N/A,FALSE,"Obras"}</definedName>
    <definedName name="ESTEIRA1" localSheetId="5" hidden="1">{"AVÓS",#N/A,FALSE,"Obras"}</definedName>
    <definedName name="ESTEIRA1" localSheetId="4" hidden="1">{"AVÓS",#N/A,FALSE,"Obras"}</definedName>
    <definedName name="ESTEIRA1" hidden="1">{"AVÓS",#N/A,FALSE,"Obras"}</definedName>
    <definedName name="etrwtrq" localSheetId="5" hidden="1">{#N/A,#N/A,FALSE,"CONTROLE"}</definedName>
    <definedName name="etrwtrq" localSheetId="4" hidden="1">{#N/A,#N/A,FALSE,"CONTROLE"}</definedName>
    <definedName name="etrwtrq" hidden="1">{#N/A,#N/A,FALSE,"CONTROLE"}</definedName>
    <definedName name="ev.Calculation" hidden="1">-4105</definedName>
    <definedName name="ev.Initialized" hidden="1">FALSE</definedName>
    <definedName name="EV__EVCOM_OPTIONS__" hidden="1">8</definedName>
    <definedName name="EV__EXPOPTIONS__" hidden="1">0</definedName>
    <definedName name="EV__LASTREFTIME__" hidden="1">"(GMT-03:00)14/12/2011 08:45:49"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134217732</definedName>
    <definedName name="EV__WBVERSION__" hidden="1">0</definedName>
    <definedName name="EV__WSINFO__" hidden="1">"cpfl_fcc"</definedName>
    <definedName name="evolucao" localSheetId="5" hidden="1">{#N/A,#N/A,FALSE,"GP";#N/A,#N/A,FALSE,"Assinantes";#N/A,#N/A,FALSE,"Rede";#N/A,#N/A,FALSE,"Evolução";#N/A,#N/A,FALSE,"Resultado"}</definedName>
    <definedName name="evolucao" localSheetId="4" hidden="1">{#N/A,#N/A,FALSE,"GP";#N/A,#N/A,FALSE,"Assinantes";#N/A,#N/A,FALSE,"Rede";#N/A,#N/A,FALSE,"Evolução";#N/A,#N/A,FALSE,"Resultado"}</definedName>
    <definedName name="evolucao" hidden="1">{#N/A,#N/A,FALSE,"GP";#N/A,#N/A,FALSE,"Assinantes";#N/A,#N/A,FALSE,"Rede";#N/A,#N/A,FALSE,"Evolução";#N/A,#N/A,FALSE,"Resultado"}</definedName>
    <definedName name="Evolução" localSheetId="5" hidden="1">{#N/A,#N/A,FALSE,"GP";#N/A,#N/A,FALSE,"Assinantes";#N/A,#N/A,FALSE,"Rede";#N/A,#N/A,FALSE,"Evolução";#N/A,#N/A,FALSE,"Resultado"}</definedName>
    <definedName name="Evolução" localSheetId="4" hidden="1">{#N/A,#N/A,FALSE,"GP";#N/A,#N/A,FALSE,"Assinantes";#N/A,#N/A,FALSE,"Rede";#N/A,#N/A,FALSE,"Evolução";#N/A,#N/A,FALSE,"Resultado"}</definedName>
    <definedName name="Evolução" hidden="1">{#N/A,#N/A,FALSE,"GP";#N/A,#N/A,FALSE,"Assinantes";#N/A,#N/A,FALSE,"Rede";#N/A,#N/A,FALSE,"Evolução";#N/A,#N/A,FALSE,"Resultado"}</definedName>
    <definedName name="EW" localSheetId="5" hidden="1">{#N/A,#N/A,FALSE,"Extra2";#N/A,#N/A,FALSE,"Comp2";#N/A,#N/A,FALSE,"Ret-PL"}</definedName>
    <definedName name="EW" localSheetId="4" hidden="1">{#N/A,#N/A,FALSE,"Extra2";#N/A,#N/A,FALSE,"Comp2";#N/A,#N/A,FALSE,"Ret-PL"}</definedName>
    <definedName name="EW" hidden="1">{#N/A,#N/A,FALSE,"Extra2";#N/A,#N/A,FALSE,"Comp2";#N/A,#N/A,FALSE,"Ret-PL"}</definedName>
    <definedName name="EWD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EWD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EWD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ewere" localSheetId="5" hidden="1">{"TotalGeralDespesasPorArea",#N/A,FALSE,"VinculosAccessEfetivo"}</definedName>
    <definedName name="ewere" localSheetId="4" hidden="1">{"TotalGeralDespesasPorArea",#N/A,FALSE,"VinculosAccessEfetivo"}</definedName>
    <definedName name="ewere" hidden="1">{"TotalGeralDespesasPorArea",#N/A,FALSE,"VinculosAccessEfetivo"}</definedName>
    <definedName name="ewr" localSheetId="5" hidden="1">{#N/A,#N/A,FALSE,"CONTROLE"}</definedName>
    <definedName name="ewr" localSheetId="4" hidden="1">{#N/A,#N/A,FALSE,"CONTROLE"}</definedName>
    <definedName name="ewr" hidden="1">{#N/A,#N/A,FALSE,"CONTROLE"}</definedName>
    <definedName name="Exchange_Rates" hidden="1">#REF!</definedName>
    <definedName name="ExRate_Yr1" hidden="1">#REF!</definedName>
    <definedName name="ExRate_Yr2" hidden="1">#REF!</definedName>
    <definedName name="ExRate_Yr3" hidden="1">#REF!</definedName>
    <definedName name="ExRate_Yr4" hidden="1">#REF!</definedName>
    <definedName name="ExRate_Yr5" hidden="1">#REF!</definedName>
    <definedName name="ExRate_Yr6" hidden="1">#REF!</definedName>
    <definedName name="ExRate_Yr7" hidden="1">#REF!</definedName>
    <definedName name="ExRateLTM_Yr1" hidden="1">#REF!</definedName>
    <definedName name="ExRateLTM_Yr2" hidden="1">#REF!</definedName>
    <definedName name="ExRateLTM_Yr3" hidden="1">#REF!</definedName>
    <definedName name="fa" localSheetId="5" hidden="1">{#N/A,#N/A,FALSE,"CONTROLE"}</definedName>
    <definedName name="fa" localSheetId="4" hidden="1">{#N/A,#N/A,FALSE,"CONTROLE"}</definedName>
    <definedName name="fa" hidden="1">{#N/A,#N/A,FALSE,"CONTROLE"}</definedName>
    <definedName name="fafd" localSheetId="3" hidden="1">{"Merger Output",#N/A,FALSE,"Summary_Output";"Flowback Assesment dollars",#N/A,FALSE,"FLow";"Flowback assesment percent",#N/A,FALSE,"FLow";"Impact to Rubik Price",#N/A,FALSE,"FLow"}</definedName>
    <definedName name="fafd" localSheetId="6" hidden="1">{"Merger Output",#N/A,FALSE,"Summary_Output";"Flowback Assesment dollars",#N/A,FALSE,"FLow";"Flowback assesment percent",#N/A,FALSE,"FLow";"Impact to Rubik Price",#N/A,FALSE,"FLow"}</definedName>
    <definedName name="fafd" localSheetId="5" hidden="1">{"Merger Output",#N/A,FALSE,"Summary_Output";"Flowback Assesment dollars",#N/A,FALSE,"FLow";"Flowback assesment percent",#N/A,FALSE,"FLow";"Impact to Rubik Price",#N/A,FALSE,"FLow"}</definedName>
    <definedName name="fafd" localSheetId="4" hidden="1">{"Merger Output",#N/A,FALSE,"Summary_Output";"Flowback Assesment dollars",#N/A,FALSE,"FLow";"Flowback assesment percent",#N/A,FALSE,"FLow";"Impact to Rubik Price",#N/A,FALSE,"FLow"}</definedName>
    <definedName name="fafd" hidden="1">{"Merger Output",#N/A,FALSE,"Summary_Output";"Flowback Assesment dollars",#N/A,FALSE,"FLow";"Flowback assesment percent",#N/A,FALSE,"FLow";"Impact to Rubik Price",#N/A,FALSE,"FLow"}</definedName>
    <definedName name="fdf" localSheetId="3" hidden="1">{"mgmt forecast",#N/A,FALSE,"Mgmt Forecast";"dcf table",#N/A,FALSE,"Mgmt Forecast";"sensitivity",#N/A,FALSE,"Mgmt Forecast";"table inputs",#N/A,FALSE,"Mgmt Forecast";"calculations",#N/A,FALSE,"Mgmt Forecast"}</definedName>
    <definedName name="fdf" localSheetId="6" hidden="1">{"mgmt forecast",#N/A,FALSE,"Mgmt Forecast";"dcf table",#N/A,FALSE,"Mgmt Forecast";"sensitivity",#N/A,FALSE,"Mgmt Forecast";"table inputs",#N/A,FALSE,"Mgmt Forecast";"calculations",#N/A,FALSE,"Mgmt Forecast"}</definedName>
    <definedName name="fdf" localSheetId="5" hidden="1">{"mgmt forecast",#N/A,FALSE,"Mgmt Forecast";"dcf table",#N/A,FALSE,"Mgmt Forecast";"sensitivity",#N/A,FALSE,"Mgmt Forecast";"table inputs",#N/A,FALSE,"Mgmt Forecast";"calculations",#N/A,FALSE,"Mgmt Forecast"}</definedName>
    <definedName name="fdf" localSheetId="4" hidden="1">{"mgmt forecast",#N/A,FALSE,"Mgmt Forecast";"dcf table",#N/A,FALSE,"Mgmt Forecast";"sensitivity",#N/A,FALSE,"Mgmt Forecast";"table inputs",#N/A,FALSE,"Mgmt Forecast";"calculations",#N/A,FALSE,"Mgmt Forecast"}</definedName>
    <definedName name="fdf" hidden="1">{"mgmt forecast",#N/A,FALSE,"Mgmt Forecast";"dcf table",#N/A,FALSE,"Mgmt Forecast";"sensitivity",#N/A,FALSE,"Mgmt Forecast";"table inputs",#N/A,FALSE,"Mgmt Forecast";"calculations",#N/A,FALSE,"Mgmt Forecast"}</definedName>
    <definedName name="fdfds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fdfds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fdfds" hidden="1">{#N/A,#N/A,FALSE,"LLAVE";#N/A,#N/A,FALSE,"EERR";#N/A,#N/A,FALSE,"ESP";#N/A,#N/A,FALSE,"EOAF";#N/A,#N/A,FALSE,"CASH";#N/A,#N/A,FALSE,"FINANZAS";#N/A,#N/A,FALSE,"DEUDA";#N/A,#N/A,FALSE,"INVERSION";#N/A,#N/A,FALSE,"PERSONAL"}</definedName>
    <definedName name="FDFSW" localSheetId="5" hidden="1">{"TotalGeralDespesasPorArea",#N/A,FALSE,"VinculosAccessEfetivo"}</definedName>
    <definedName name="FDFSW" localSheetId="4" hidden="1">{"TotalGeralDespesasPorArea",#N/A,FALSE,"VinculosAccessEfetivo"}</definedName>
    <definedName name="FDFSW" hidden="1">{"TotalGeralDespesasPorArea",#N/A,FALSE,"VinculosAccessEfetivo"}</definedName>
    <definedName name="fdsfdf" hidden="1">[1]SEMANAIS!#REF!</definedName>
    <definedName name="FERRAROP" localSheetId="5" hidden="1">{"MELHORAMENTO GENÉTICO",#N/A,FALSE,"Obras"}</definedName>
    <definedName name="FERRAROP" localSheetId="4" hidden="1">{"MELHORAMENTO GENÉTICO",#N/A,FALSE,"Obras"}</definedName>
    <definedName name="FERRAROP" hidden="1">{"MELHORAMENTO GENÉTICO",#N/A,FALSE,"Obras"}</definedName>
    <definedName name="fes" localSheetId="5" hidden="1">{#N/A,#N/A,FALSE,"Extra2";#N/A,#N/A,FALSE,"Comp2";#N/A,#N/A,FALSE,"Ret-PL"}</definedName>
    <definedName name="fes" localSheetId="4" hidden="1">{#N/A,#N/A,FALSE,"Extra2";#N/A,#N/A,FALSE,"Comp2";#N/A,#N/A,FALSE,"Ret-PL"}</definedName>
    <definedName name="fes" hidden="1">{#N/A,#N/A,FALSE,"Extra2";#N/A,#N/A,FALSE,"Comp2";#N/A,#N/A,FALSE,"Ret-PL"}</definedName>
    <definedName name="fevcpflr" localSheetId="5" hidden="1">{#N/A,#N/A,FALSE,"CONTROLE";#N/A,#N/A,FALSE,"CONTROLE"}</definedName>
    <definedName name="fevcpflr" localSheetId="4" hidden="1">{#N/A,#N/A,FALSE,"CONTROLE";#N/A,#N/A,FALSE,"CONTROLE"}</definedName>
    <definedName name="fevcpflr" hidden="1">{#N/A,#N/A,FALSE,"CONTROLE";#N/A,#N/A,FALSE,"CONTROLE"}</definedName>
    <definedName name="ffffffffffffff" hidden="1">[1]SEMANAIS!#REF!</definedName>
    <definedName name="ffv" localSheetId="5" hidden="1">{"'Total'!$A$1","'Total'!$A$3"}</definedName>
    <definedName name="ffv" localSheetId="4" hidden="1">{"'Total'!$A$1","'Total'!$A$3"}</definedName>
    <definedName name="ffv" hidden="1">{"'Total'!$A$1","'Total'!$A$3"}</definedName>
    <definedName name="fg" localSheetId="5" hidden="1">{"MULTIPLICAÇÃO",#N/A,FALSE,"Obras"}</definedName>
    <definedName name="fg" localSheetId="4" hidden="1">{"MULTIPLICAÇÃO",#N/A,FALSE,"Obras"}</definedName>
    <definedName name="fg" hidden="1">{"MULTIPLICAÇÃO",#N/A,FALSE,"Obras"}</definedName>
    <definedName name="fgdsgsdfgsdgsg" localSheetId="5" hidden="1">{"AVÓS",#N/A,FALSE,"Obras"}</definedName>
    <definedName name="fgdsgsdfgsdgsg" localSheetId="4" hidden="1">{"AVÓS",#N/A,FALSE,"Obras"}</definedName>
    <definedName name="fgdsgsdfgsdgsg" hidden="1">{"AVÓS",#N/A,FALSE,"Obras"}</definedName>
    <definedName name="fgfg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fgfg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fgfg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fgfghtfhjgh" localSheetId="5" hidden="1">{#N/A,#N/A,FALSE,"CONTROLE"}</definedName>
    <definedName name="fgfghtfhjgh" localSheetId="4" hidden="1">{#N/A,#N/A,FALSE,"CONTROLE"}</definedName>
    <definedName name="fgfghtfhjgh" hidden="1">{#N/A,#N/A,FALSE,"CONTROLE"}</definedName>
    <definedName name="fggdfgd" localSheetId="5" hidden="1">{"TotalGeralDespesasPorArea",#N/A,FALSE,"VinculosAccessEfetivo"}</definedName>
    <definedName name="fggdfgd" localSheetId="4" hidden="1">{"TotalGeralDespesasPorArea",#N/A,FALSE,"VinculosAccessEfetivo"}</definedName>
    <definedName name="fggdfgd" hidden="1">{"TotalGeralDespesasPorArea",#N/A,FALSE,"VinculosAccessEfetivo"}</definedName>
    <definedName name="fgh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gh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gh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ghfgh" localSheetId="5" hidden="1">{#N/A,#N/A,FALSE,"CONTROLE"}</definedName>
    <definedName name="fghfgh" localSheetId="4" hidden="1">{#N/A,#N/A,FALSE,"CONTROLE"}</definedName>
    <definedName name="fghfgh" hidden="1">{#N/A,#N/A,FALSE,"CONTROLE"}</definedName>
    <definedName name="fghg" localSheetId="5" hidden="1">{#N/A,#N/A,FALSE,"CONTROLE"}</definedName>
    <definedName name="fghg" localSheetId="4" hidden="1">{#N/A,#N/A,FALSE,"CONTROLE"}</definedName>
    <definedName name="fghg" hidden="1">{#N/A,#N/A,FALSE,"CONTROLE"}</definedName>
    <definedName name="fgjdhg" localSheetId="5" hidden="1">{#N/A,#N/A,FALSE,"CONTROLE"}</definedName>
    <definedName name="fgjdhg" localSheetId="4" hidden="1">{#N/A,#N/A,FALSE,"CONTROLE"}</definedName>
    <definedName name="fgjdhg" hidden="1">{#N/A,#N/A,FALSE,"CONTROLE"}</definedName>
    <definedName name="fix" localSheetId="3" hidden="1">{"CSC_1",#N/A,FALSE,"CSC Outputs";"CSC_2",#N/A,FALSE,"CSC Outputs"}</definedName>
    <definedName name="fix" localSheetId="6" hidden="1">{"CSC_1",#N/A,FALSE,"CSC Outputs";"CSC_2",#N/A,FALSE,"CSC Outputs"}</definedName>
    <definedName name="fix" localSheetId="5" hidden="1">{"CSC_1",#N/A,FALSE,"CSC Outputs";"CSC_2",#N/A,FALSE,"CSC Outputs"}</definedName>
    <definedName name="fix" localSheetId="4" hidden="1">{"CSC_1",#N/A,FALSE,"CSC Outputs";"CSC_2",#N/A,FALSE,"CSC Outputs"}</definedName>
    <definedName name="fix" hidden="1">{"CSC_1",#N/A,FALSE,"CSC Outputs";"CSC_2",#N/A,FALSE,"CSC Outputs"}</definedName>
    <definedName name="Flx_Flor" hidden="1">'[37]#REF'!$A$5:$IV$7</definedName>
    <definedName name="Flx_Trad" hidden="1">'[37]#REF'!$A$5:$IV$7</definedName>
    <definedName name="fornecimento" localSheetId="5" hidden="1">{#N/A,#N/A,FALSE,"CONTROLE"}</definedName>
    <definedName name="fornecimento" localSheetId="4" hidden="1">{#N/A,#N/A,FALSE,"CONTROLE"}</definedName>
    <definedName name="fornecimento" hidden="1">{#N/A,#N/A,FALSE,"CONTROLE"}</definedName>
    <definedName name="frr" localSheetId="5" hidden="1">{#N/A,#N/A,FALSE,"CONTROLE"}</definedName>
    <definedName name="frr" localSheetId="4" hidden="1">{#N/A,#N/A,FALSE,"CONTROLE"}</definedName>
    <definedName name="frr" hidden="1">{#N/A,#N/A,FALSE,"CONTROLE"}</definedName>
    <definedName name="frwea" localSheetId="5" hidden="1">{#N/A,#N/A,FALSE,"CONTROLE";#N/A,#N/A,FALSE,"CONTROLE"}</definedName>
    <definedName name="frwea" localSheetId="4" hidden="1">{#N/A,#N/A,FALSE,"CONTROLE";#N/A,#N/A,FALSE,"CONTROLE"}</definedName>
    <definedName name="frwea" hidden="1">{#N/A,#N/A,FALSE,"CONTROLE";#N/A,#N/A,FALSE,"CONTROLE"}</definedName>
    <definedName name="fsdafas" hidden="1">[21]População!$C$27</definedName>
    <definedName name="fsg" localSheetId="5" hidden="1">{"Alle Perioden",#N/A,FALSE,"Erf";"Alle Perioden",#N/A,FALSE,"Ang";"Alle Perioden",#N/A,FALSE,"BV";"Alle Perioden",#N/A,FALSE,"BE";"Alle Perioden",#N/A,FALSE,"Re";"Alle Perioden",#N/A,FALSE,"Vol"}</definedName>
    <definedName name="fsg" localSheetId="4" hidden="1">{"Alle Perioden",#N/A,FALSE,"Erf";"Alle Perioden",#N/A,FALSE,"Ang";"Alle Perioden",#N/A,FALSE,"BV";"Alle Perioden",#N/A,FALSE,"BE";"Alle Perioden",#N/A,FALSE,"Re";"Alle Perioden",#N/A,FALSE,"Vol"}</definedName>
    <definedName name="fsg" hidden="1">{"Alle Perioden",#N/A,FALSE,"Erf";"Alle Perioden",#N/A,FALSE,"Ang";"Alle Perioden",#N/A,FALSE,"BV";"Alle Perioden",#N/A,FALSE,"BE";"Alle Perioden",#N/A,FALSE,"Re";"Alle Perioden",#N/A,FALSE,"Vol"}</definedName>
    <definedName name="fx" localSheetId="5" hidden="1">{#N/A,#N/A,FALSE,"ENERGIA";#N/A,#N/A,FALSE,"PERDIDAS";#N/A,#N/A,FALSE,"CLIENTES";#N/A,#N/A,FALSE,"ESTADO";#N/A,#N/A,FALSE,"TECNICA"}</definedName>
    <definedName name="fx" localSheetId="4" hidden="1">{#N/A,#N/A,FALSE,"ENERGIA";#N/A,#N/A,FALSE,"PERDIDAS";#N/A,#N/A,FALSE,"CLIENTES";#N/A,#N/A,FALSE,"ESTADO";#N/A,#N/A,FALSE,"TECNICA"}</definedName>
    <definedName name="fx" hidden="1">{#N/A,#N/A,FALSE,"ENERGIA";#N/A,#N/A,FALSE,"PERDIDAS";#N/A,#N/A,FALSE,"CLIENTES";#N/A,#N/A,FALSE,"ESTADO";#N/A,#N/A,FALSE,"TECNICA"}</definedName>
    <definedName name="Fx_manut2" localSheetId="5" hidden="1">{"AVÓS",#N/A,FALSE,"Obras"}</definedName>
    <definedName name="Fx_manut2" localSheetId="4" hidden="1">{"AVÓS",#N/A,FALSE,"Obras"}</definedName>
    <definedName name="Fx_manut2" hidden="1">{"AVÓS",#N/A,FALSE,"Obras"}</definedName>
    <definedName name="galo" localSheetId="5" hidden="1">{#N/A,#N/A,FALSE,"Aging Summary";#N/A,#N/A,FALSE,"Ratio Analysis";#N/A,#N/A,FALSE,"Test 120 Day Accts";#N/A,#N/A,FALSE,"Tickmarks"}</definedName>
    <definedName name="galo" localSheetId="4" hidden="1">{#N/A,#N/A,FALSE,"Aging Summary";#N/A,#N/A,FALSE,"Ratio Analysis";#N/A,#N/A,FALSE,"Test 120 Day Accts";#N/A,#N/A,FALSE,"Tickmarks"}</definedName>
    <definedName name="galo" hidden="1">{#N/A,#N/A,FALSE,"Aging Summary";#N/A,#N/A,FALSE,"Ratio Analysis";#N/A,#N/A,FALSE,"Test 120 Day Accts";#N/A,#N/A,FALSE,"Tickmarks"}</definedName>
    <definedName name="gb" localSheetId="5" hidden="1">{"MULTIPLICAÇÃO",#N/A,FALSE,"Obras"}</definedName>
    <definedName name="gb" localSheetId="4" hidden="1">{"MULTIPLICAÇÃO",#N/A,FALSE,"Obras"}</definedName>
    <definedName name="gb" hidden="1">{"MULTIPLICAÇÃO",#N/A,FALSE,"Obras"}</definedName>
    <definedName name="ge" localSheetId="5" hidden="1">{"MULTIPLICAÇÃO",#N/A,FALSE,"Obras"}</definedName>
    <definedName name="ge" localSheetId="4" hidden="1">{"MULTIPLICAÇÃO",#N/A,FALSE,"Obras"}</definedName>
    <definedName name="ge" hidden="1">{"MULTIPLICAÇÃO",#N/A,FALSE,"Obras"}</definedName>
    <definedName name="ger" localSheetId="5" hidden="1">{#N/A,#N/A,FALSE,"CONTROLE"}</definedName>
    <definedName name="ger" localSheetId="4" hidden="1">{#N/A,#N/A,FALSE,"CONTROLE"}</definedName>
    <definedName name="ger" hidden="1">{#N/A,#N/A,FALSE,"CONTROLE"}</definedName>
    <definedName name="Gera_Hold2003" localSheetId="5" hidden="1">{#N/A,#N/A,FALSE,"CONTROLE"}</definedName>
    <definedName name="Gera_Hold2003" localSheetId="4" hidden="1">{#N/A,#N/A,FALSE,"CONTROLE"}</definedName>
    <definedName name="Gera_Hold2003" hidden="1">{#N/A,#N/A,FALSE,"CONTROLE"}</definedName>
    <definedName name="gerenciador" localSheetId="5" hidden="1">{"AVÓS",#N/A,FALSE,"Obras"}</definedName>
    <definedName name="gerenciador" localSheetId="4" hidden="1">{"AVÓS",#N/A,FALSE,"Obras"}</definedName>
    <definedName name="gerenciador" hidden="1">{"AVÓS",#N/A,FALSE,"Obras"}</definedName>
    <definedName name="gerencial" localSheetId="5" hidden="1">{#N/A,#N/A,FALSE,"CONTROLE"}</definedName>
    <definedName name="gerencial" localSheetId="4" hidden="1">{#N/A,#N/A,FALSE,"CONTROLE"}</definedName>
    <definedName name="gerencial" hidden="1">{#N/A,#N/A,FALSE,"CONTROLE"}</definedName>
    <definedName name="gfhj" localSheetId="5" hidden="1">{#N/A,#N/A,FALSE,"CONTROLE"}</definedName>
    <definedName name="gfhj" localSheetId="4" hidden="1">{#N/A,#N/A,FALSE,"CONTROLE"}</definedName>
    <definedName name="gfhj" hidden="1">{#N/A,#N/A,FALSE,"CONTROLE"}</definedName>
    <definedName name="gg" localSheetId="5" hidden="1">{"AVÓS",#N/A,FALSE,"Obras"}</definedName>
    <definedName name="gg" localSheetId="4" hidden="1">{"AVÓS",#N/A,FALSE,"Obras"}</definedName>
    <definedName name="gg" hidden="1">{"AVÓS",#N/A,FALSE,"Obras"}</definedName>
    <definedName name="ghdgh" localSheetId="3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" localSheetId="6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" localSheetId="4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fgh" localSheetId="5" hidden="1">{#N/A,#N/A,FALSE,"CONTROLE";#N/A,#N/A,FALSE,"CONTROLE"}</definedName>
    <definedName name="ghfgh" localSheetId="4" hidden="1">{#N/A,#N/A,FALSE,"CONTROLE";#N/A,#N/A,FALSE,"CONTROLE"}</definedName>
    <definedName name="ghfgh" hidden="1">{#N/A,#N/A,FALSE,"CONTROLE";#N/A,#N/A,FALSE,"CONTROLE"}</definedName>
    <definedName name="ghfnb" localSheetId="5" hidden="1">{#N/A,#N/A,FALSE,"CONTROLE"}</definedName>
    <definedName name="ghfnb" localSheetId="4" hidden="1">{#N/A,#N/A,FALSE,"CONTROLE"}</definedName>
    <definedName name="ghfnb" hidden="1">{#N/A,#N/A,FALSE,"CONTROLE"}</definedName>
    <definedName name="ghgh" hidden="1">[1]SEMANAIS!#REF!</definedName>
    <definedName name="ghju" localSheetId="5" hidden="1">{"'Total'!$A$1","'Total'!$A$3"}</definedName>
    <definedName name="ghju" localSheetId="4" hidden="1">{"'Total'!$A$1","'Total'!$A$3"}</definedName>
    <definedName name="ghju" hidden="1">{"'Total'!$A$1","'Total'!$A$3"}</definedName>
    <definedName name="ghsdhsd" localSheetId="5" hidden="1">{"MULTIPLICAÇÃO",#N/A,FALSE,"Obras"}</definedName>
    <definedName name="ghsdhsd" localSheetId="4" hidden="1">{"MULTIPLICAÇÃO",#N/A,FALSE,"Obras"}</definedName>
    <definedName name="ghsdhsd" hidden="1">{"MULTIPLICAÇÃO",#N/A,FALSE,"Obras"}</definedName>
    <definedName name="gjhyd" localSheetId="5" hidden="1">{#N/A,#N/A,FALSE,"CONTROLE"}</definedName>
    <definedName name="gjhyd" localSheetId="4" hidden="1">{#N/A,#N/A,FALSE,"CONTROLE"}</definedName>
    <definedName name="gjhyd" hidden="1">{#N/A,#N/A,FALSE,"CONTROLE"}</definedName>
    <definedName name="gjyu" localSheetId="5" hidden="1">{#N/A,#N/A,FALSE,"CONTROLE"}</definedName>
    <definedName name="gjyu" localSheetId="4" hidden="1">{#N/A,#N/A,FALSE,"CONTROLE"}</definedName>
    <definedName name="gjyu" hidden="1">{#N/A,#N/A,FALSE,"CONTROLE"}</definedName>
    <definedName name="gkjdfiakdfnadskfhapds" hidden="1">[36]Resumo!#REF!</definedName>
    <definedName name="gkjf" localSheetId="5" hidden="1">{#N/A,#N/A,FALSE,"CONTROLE"}</definedName>
    <definedName name="gkjf" localSheetId="4" hidden="1">{#N/A,#N/A,FALSE,"CONTROLE"}</definedName>
    <definedName name="gkjf" hidden="1">{#N/A,#N/A,FALSE,"CONTROLE"}</definedName>
    <definedName name="gklgjljg" localSheetId="5" hidden="1">{#N/A,#N/A,FALSE,"CONTROLE";#N/A,#N/A,FALSE,"CONTROLE"}</definedName>
    <definedName name="gklgjljg" localSheetId="4" hidden="1">{#N/A,#N/A,FALSE,"CONTROLE";#N/A,#N/A,FALSE,"CONTROLE"}</definedName>
    <definedName name="gklgjljg" hidden="1">{#N/A,#N/A,FALSE,"CONTROLE";#N/A,#N/A,FALSE,"CONTROLE"}</definedName>
    <definedName name="GRA" localSheetId="5" hidden="1">{"'Total'!$A$1","'Total'!$A$3"}</definedName>
    <definedName name="GRA" localSheetId="4" hidden="1">{"'Total'!$A$1","'Total'!$A$3"}</definedName>
    <definedName name="GRA" hidden="1">{"'Total'!$A$1","'Total'!$A$3"}</definedName>
    <definedName name="Grafico" localSheetId="5" hidden="1">{#N/A,#N/A,FALSE,"CONTROLE"}</definedName>
    <definedName name="Grafico" localSheetId="4" hidden="1">{#N/A,#N/A,FALSE,"CONTROLE"}</definedName>
    <definedName name="Grafico" hidden="1">{#N/A,#N/A,FALSE,"CONTROLE"}</definedName>
    <definedName name="GrpAcct1" hidden="1">"Blank (325)"</definedName>
    <definedName name="GrpAcct2" hidden="1">"6320"</definedName>
    <definedName name="GrpAcct3" hidden="1">"6330"</definedName>
    <definedName name="GrpLevel" hidden="1">2</definedName>
    <definedName name="h" localSheetId="5" hidden="1">{#N/A,#N/A,FALSE,"CONTROLE";#N/A,#N/A,FALSE,"CONTROLE"}</definedName>
    <definedName name="h" localSheetId="4" hidden="1">{#N/A,#N/A,FALSE,"CONTROLE";#N/A,#N/A,FALSE,"CONTROLE"}</definedName>
    <definedName name="h" hidden="1">{#N/A,#N/A,FALSE,"CONTROLE";#N/A,#N/A,FALSE,"CONTROLE"}</definedName>
    <definedName name="hgdghfgh" localSheetId="5" hidden="1">{#N/A,#N/A,FALSE,"CONTROLE"}</definedName>
    <definedName name="hgdghfgh" localSheetId="4" hidden="1">{#N/A,#N/A,FALSE,"CONTROLE"}</definedName>
    <definedName name="hgdghfgh" hidden="1">{#N/A,#N/A,FALSE,"CONTROLE"}</definedName>
    <definedName name="hgdjhgjhgj" localSheetId="5" hidden="1">{#N/A,#N/A,FALSE,"CONTROLE"}</definedName>
    <definedName name="hgdjhgjhgj" localSheetId="4" hidden="1">{#N/A,#N/A,FALSE,"CONTROLE"}</definedName>
    <definedName name="hgdjhgjhgj" hidden="1">{#N/A,#N/A,FALSE,"CONTROLE"}</definedName>
    <definedName name="hgf" localSheetId="5" hidden="1">{#N/A,#N/A,FALSE,"CONTROLE";#N/A,#N/A,FALSE,"CONTROLE"}</definedName>
    <definedName name="hgf" localSheetId="4" hidden="1">{#N/A,#N/A,FALSE,"CONTROLE";#N/A,#N/A,FALSE,"CONTROLE"}</definedName>
    <definedName name="hgf" hidden="1">{#N/A,#N/A,FALSE,"CONTROLE";#N/A,#N/A,FALSE,"CONTROLE"}</definedName>
    <definedName name="hghjhhgj" localSheetId="5" hidden="1">{#N/A,#N/A,FALSE,"CONTROLE";#N/A,#N/A,FALSE,"CONTROLE"}</definedName>
    <definedName name="hghjhhgj" localSheetId="4" hidden="1">{#N/A,#N/A,FALSE,"CONTROLE";#N/A,#N/A,FALSE,"CONTROLE"}</definedName>
    <definedName name="hghjhhgj" hidden="1">{#N/A,#N/A,FALSE,"CONTROLE";#N/A,#N/A,FALSE,"CONTROLE"}</definedName>
    <definedName name="hgsh" localSheetId="5" hidden="1">{#N/A,#N/A,FALSE,"CONTROLE";#N/A,#N/A,FALSE,"CONTROLE"}</definedName>
    <definedName name="hgsh" localSheetId="4" hidden="1">{#N/A,#N/A,FALSE,"CONTROLE";#N/A,#N/A,FALSE,"CONTROLE"}</definedName>
    <definedName name="hgsh" hidden="1">{#N/A,#N/A,FALSE,"CONTROLE";#N/A,#N/A,FALSE,"CONTROLE"}</definedName>
    <definedName name="hh" localSheetId="5" hidden="1">{"MULTIPLICAÇÃO",#N/A,FALSE,"Obras"}</definedName>
    <definedName name="hh" localSheetId="4" hidden="1">{"MULTIPLICAÇÃO",#N/A,FALSE,"Obras"}</definedName>
    <definedName name="hh" hidden="1">{"MULTIPLICAÇÃO",#N/A,FALSE,"Obras"}</definedName>
    <definedName name="hhh" localSheetId="5" hidden="1">{#N/A,#N/A,FALSE,"CONTROLE";#N/A,#N/A,FALSE,"CONTROLE"}</definedName>
    <definedName name="hhh" localSheetId="4" hidden="1">{#N/A,#N/A,FALSE,"CONTROLE";#N/A,#N/A,FALSE,"CONTROLE"}</definedName>
    <definedName name="hhh" hidden="1">{#N/A,#N/A,FALSE,"CONTROLE";#N/A,#N/A,FALSE,"CONTROLE"}</definedName>
    <definedName name="hhhhh" localSheetId="5" hidden="1">{#N/A,#N/A,FALSE,"CONTROLE"}</definedName>
    <definedName name="hhhhh" localSheetId="4" hidden="1">{#N/A,#N/A,FALSE,"CONTROLE"}</definedName>
    <definedName name="hhhhh" hidden="1">{#N/A,#N/A,FALSE,"CONTROLE"}</definedName>
    <definedName name="hhhhhhhh" localSheetId="5" hidden="1">{#N/A,#N/A,FALSE,"CONTROLE"}</definedName>
    <definedName name="hhhhhhhh" localSheetId="4" hidden="1">{#N/A,#N/A,FALSE,"CONTROLE"}</definedName>
    <definedName name="hhhhhhhh" hidden="1">{#N/A,#N/A,FALSE,"CONTROLE"}</definedName>
    <definedName name="hhhhhhhhh" localSheetId="5" hidden="1">{#N/A,#N/A,FALSE,"CONTROLE"}</definedName>
    <definedName name="hhhhhhhhh" localSheetId="4" hidden="1">{#N/A,#N/A,FALSE,"CONTROLE"}</definedName>
    <definedName name="hhhhhhhhh" hidden="1">{#N/A,#N/A,FALSE,"CONTROLE"}</definedName>
    <definedName name="hjawt" localSheetId="5" hidden="1">{#N/A,#N/A,FALSE,"CONTROLE"}</definedName>
    <definedName name="hjawt" localSheetId="4" hidden="1">{#N/A,#N/A,FALSE,"CONTROLE"}</definedName>
    <definedName name="hjawt" hidden="1">{#N/A,#N/A,FALSE,"CONTROLE"}</definedName>
    <definedName name="hjdh" localSheetId="5" hidden="1">{"MATRIZES",#N/A,FALSE,"Obras"}</definedName>
    <definedName name="hjdh" localSheetId="4" hidden="1">{"MATRIZES",#N/A,FALSE,"Obras"}</definedName>
    <definedName name="hjdh" hidden="1">{"MATRIZES",#N/A,FALSE,"Obras"}</definedName>
    <definedName name="HJIOP" localSheetId="5" hidden="1">{#N/A,#N/A,FALSE,"ENERGIA";#N/A,#N/A,FALSE,"PERDIDAS";#N/A,#N/A,FALSE,"CLIENTES";#N/A,#N/A,FALSE,"ESTADO";#N/A,#N/A,FALSE,"TECNICA"}</definedName>
    <definedName name="HJIOP" localSheetId="4" hidden="1">{#N/A,#N/A,FALSE,"ENERGIA";#N/A,#N/A,FALSE,"PERDIDAS";#N/A,#N/A,FALSE,"CLIENTES";#N/A,#N/A,FALSE,"ESTADO";#N/A,#N/A,FALSE,"TECNICA"}</definedName>
    <definedName name="HJIOP" hidden="1">{#N/A,#N/A,FALSE,"ENERGIA";#N/A,#N/A,FALSE,"PERDIDAS";#N/A,#N/A,FALSE,"CLIENTES";#N/A,#N/A,FALSE,"ESTADO";#N/A,#N/A,FALSE,"TECNICA"}</definedName>
    <definedName name="hjk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hjk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hjk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hlkgjj" localSheetId="5" hidden="1">{#N/A,#N/A,FALSE,"CONTROLE"}</definedName>
    <definedName name="hlkgjj" localSheetId="4" hidden="1">{#N/A,#N/A,FALSE,"CONTROLE"}</definedName>
    <definedName name="hlkgjj" hidden="1">{#N/A,#N/A,FALSE,"CONTROLE"}</definedName>
    <definedName name="hm" localSheetId="5" hidden="1">{"AVÓS",#N/A,FALSE,"Obras"}</definedName>
    <definedName name="hm" localSheetId="4" hidden="1">{"AVÓS",#N/A,FALSE,"Obras"}</definedName>
    <definedName name="hm" hidden="1">{"AVÓS",#N/A,FALSE,"Obras"}</definedName>
    <definedName name="hn._I006" hidden="1">#REF!</definedName>
    <definedName name="hn._I018" hidden="1">#REF!</definedName>
    <definedName name="hn._I024" hidden="1">#REF!</definedName>
    <definedName name="hn._I028" hidden="1">#REF!</definedName>
    <definedName name="hn._I029" hidden="1">#REF!</definedName>
    <definedName name="hn._I030" hidden="1">#REF!</definedName>
    <definedName name="hn._I031" hidden="1">#REF!</definedName>
    <definedName name="hn._I044" hidden="1">#REF!</definedName>
    <definedName name="hn._I051" hidden="1">#REF!</definedName>
    <definedName name="hn._I059" hidden="1">#REF!</definedName>
    <definedName name="hn._I062" hidden="1">#REF!</definedName>
    <definedName name="hn._I070" hidden="1">#REF!</definedName>
    <definedName name="hn._I071" hidden="1">#REF!</definedName>
    <definedName name="hn._I075" hidden="1">#REF!</definedName>
    <definedName name="hn._I077" hidden="1">#REF!</definedName>
    <definedName name="hn._I083" hidden="1">#REF!</definedName>
    <definedName name="hn._I085" hidden="1">#REF!</definedName>
    <definedName name="hn._P001" hidden="1">#REF!</definedName>
    <definedName name="hn._P002" hidden="1">#REF!</definedName>
    <definedName name="hn._P004" hidden="1">#REF!</definedName>
    <definedName name="hn._P014" hidden="1">#REF!</definedName>
    <definedName name="hn._P016" hidden="1">#REF!</definedName>
    <definedName name="hn._P017" hidden="1">#REF!</definedName>
    <definedName name="hn._P017g" hidden="1">#REF!</definedName>
    <definedName name="hn._P021" hidden="1">#REF!</definedName>
    <definedName name="hn._P024" hidden="1">#REF!</definedName>
    <definedName name="hn.Add015" hidden="1">#REF!</definedName>
    <definedName name="hn.Aggregate" hidden="1">#REF!</definedName>
    <definedName name="hn.CompanyInfo" hidden="1">#REF!</definedName>
    <definedName name="hn.CompanyName" hidden="1">#REF!</definedName>
    <definedName name="hn.CompanyUCN" hidden="1">#REF!</definedName>
    <definedName name="hn.ConvertVal1" hidden="1">#REF!</definedName>
    <definedName name="hn.ConvertZero1" hidden="1">[39]LTM!$G$461:$J$461,[39]LTM!$G$463:$J$464,[39]LTM!$G$468:$J$469,[39]LTM!$G$473:$J$475,[39]LTM!$G$480:$J$480,[39]LTM!$G$484:$J$485,[39]LTM!$G$490:$J$490,[39]LTM!$G$514:$J$518,[39]LTM!$G$525:$J$526,[39]LTM!$G$532:$J$537</definedName>
    <definedName name="hn.ConvertZero2" hidden="1">[39]LTM!$G$560:$J$560,[39]LTM!$H$590:$J$591,[39]LTM!$H$614:$J$614,[39]LTM!$H$635:$J$636,[39]LTM!$G$676:$J$680,[39]LTM!$G$686:$J$686,[39]LTM!$G$688:$J$694,[39]LTM!$G$681:$J$682</definedName>
    <definedName name="hn.ConvertZero3" hidden="1">[39]LTM!$G$699:$J$706,[39]LTM!$G$710:$J$714,[39]LTM!$G$717:$J$734,[39]LTM!$G$738:$J$738,[39]LTM!$G$745:$J$751</definedName>
    <definedName name="hn.ConvertZero4" hidden="1">[39]LTM!$G$840:$J$840,[39]LTM!$H$1266:$J$1266,[39]LTM!$G$1267:$J$1267,[39]LTM!$G$1454:$J$1461,[39]LTM!$J$1462,[39]LTM!$J$1463,[39]LTM!$G$1468:$J$1469,[39]LTM!$L$1469:$N$1469</definedName>
    <definedName name="hn.ConvertZeroUnhide1" hidden="1">[39]LTM!$G$1469:$J$1469,[39]LTM!$L$1469:$N$1469,[39]LTM!$H$1266:$J$1266</definedName>
    <definedName name="hn.CopyforPR" hidden="1">#REF!</definedName>
    <definedName name="hn.Delete015" hidden="1">'[39]CREDIT STATS'!$B$9:$K$11,'[39]CREDIT STATS'!$O$11:$X$14,'[39]CREDIT STATS'!$B$25:$K$30,'[39]CREDIT STATS'!$O$25:$X$26</definedName>
    <definedName name="hn.domestic" hidden="1">#REF!</definedName>
    <definedName name="hn.DomesticFlag" hidden="1">#REF!</definedName>
    <definedName name="hn.DZ_MultByFXRates" hidden="1">[39]DropZone!$B$2:$I$118,[39]DropZone!$B$120:$I$132,[39]DropZone!$B$134:$I$136,[39]DropZone!$B$138:$I$146</definedName>
    <definedName name="hn.DZdata" hidden="1">#REF!</definedName>
    <definedName name="hn.ExtDb" hidden="1">FALSE</definedName>
    <definedName name="hn.FromMain" hidden="1">#REF!</definedName>
    <definedName name="hn.FromMain1" hidden="1">#REF!</definedName>
    <definedName name="hn.FromMain2" hidden="1">#REF!</definedName>
    <definedName name="hn.FromMain3" hidden="1">#REF!</definedName>
    <definedName name="hn.FromMain4" hidden="1">#REF!</definedName>
    <definedName name="hn.FromMain5" hidden="1">#REF!</definedName>
    <definedName name="hn.Global" hidden="1">#REF!</definedName>
    <definedName name="hn.IssuerID" hidden="1">#REF!</definedName>
    <definedName name="hn.IssuerNameShort" hidden="1">#REF!</definedName>
    <definedName name="hn.LTM_MultByFXRates" hidden="1">[39]LTM!$G$461:$N$477,[39]LTM!$G$480:$N$539,[39]LTM!$G$548:$N$667,[39]LTM!$G$676:$N$1266,[39]LTM!$G$1454:$N$1461,[39]LTM!$G$1463:$N$1465,[39]LTM!$G$1468:$N$1469</definedName>
    <definedName name="hn.LTMData" hidden="1">#REF!</definedName>
    <definedName name="hn.ModelType" hidden="1">"DEAL"</definedName>
    <definedName name="hn.ModelVersion" hidden="1">1</definedName>
    <definedName name="hn.MultbyFXRates" hidden="1">[39]LTM!$G$461:$N$477,[39]LTM!$G$480:$N$539,[39]LTM!$G$548:$N$667,[39]LTM!$G$676:$N$1266,[39]LTM!$G$1454:$N$1461,[39]LTM!$G$1463:$N$1465,[39]LTM!$G$1468:$N$1469</definedName>
    <definedName name="hn.MultByFXRates1" hidden="1">[39]LTM!$G$461:$G$477,[39]LTM!$G$480:$G$539,[39]LTM!$G$548:$G$562,[39]LTM!$G$676:$G$840,[39]LTM!$G$1454:$G$1469</definedName>
    <definedName name="hn.MultByFXRates2" hidden="1">[39]LTM!$H$461:$H$477,[39]LTM!$H$480:$H$539,[39]LTM!$H$548:$H$667,[39]LTM!$H$676:$H$1266,[39]LTM!$H$1454:$H$1469</definedName>
    <definedName name="hn.MultByFXRates3" hidden="1">[39]LTM!$I$461:$I$477,[39]LTM!$I$480:$I$539,[39]LTM!$I$548:$I$667,[39]LTM!$I$676:$I$1266,[39]LTM!$I$1454:$I$1469</definedName>
    <definedName name="hn.MultbyFxrates4" hidden="1">[39]LTM!$J$461:$J$477,[39]LTM!$J$480:$J$539,[39]LTM!$J$548:$J$668,[39]LTM!$J$676:$J$1266,[39]LTM!$J$1454:$J$1461,[39]LTM!$J$1463:$J$1465,[39]LTM!$J$1468</definedName>
    <definedName name="hn.multbyfxrates5" hidden="1">[39]LTM!$L$461:$L$477,[39]LTM!$L$480:$L$539,[39]LTM!$L$548:$L$562,[39]LTM!$L$676:$L$840,[39]LTM!$L$1454:$L$1469</definedName>
    <definedName name="hn.multbyfxrates6" hidden="1">[39]LTM!$M$461:$M$477,[39]LTM!$M$480:$M$539,[39]LTM!$M$548:$M$668,[39]LTM!$M$676:$M$1266,[39]LTM!$M$1454:$M$1469</definedName>
    <definedName name="hn.multbyfxrates7" hidden="1">[39]LTM!$N$461:$N$477,[39]LTM!$N$480:$N$539,[39]LTM!$N$548:$N$667,[39]LTM!$N$676:$N$1266,[39]LTM!$N$1454:$N$1469</definedName>
    <definedName name="hn.MultByFXRatesBot1" hidden="1">[39]LTM!$G$676:$G$682,[39]LTM!$G$686,[39]LTM!$G$688:$G$694,[39]LTM!$G$699:$G$706,[39]LTM!$G$710:$G$714,[39]LTM!$G$717:$G$734,[39]LTM!$G$738,[39]LTM!$G$738,[39]LTM!$G$745:$G$751,[39]LTM!$G$840,[39]LTM!$G$1454:$G$1461,[39]LTM!$G$1468:$G$1469</definedName>
    <definedName name="hn.MultByFXRatesBot2" hidden="1">[39]LTM!$H$676:$H$682,[39]LTM!$H$686,[39]LTM!$H$688:$H$694,[39]LTM!$H$699:$H$706,[39]LTM!$H$710:$H$714,[39]LTM!$H$717:$H$734,[39]LTM!$H$738,[39]LTM!$H$745:$H$751,[39]LTM!$H$840,[39]LTM!$H$1266,[39]LTM!$H$1454:$H$1461,[39]LTM!$H$1468:$H$1469</definedName>
    <definedName name="hn.MultByFXRatesBot3" hidden="1">[39]LTM!$I$676:$I$682,[39]LTM!$I$686,[39]LTM!$I$688:$I$694,[39]LTM!$I$699:$I$706,[39]LTM!$I$710:$I$714,[39]LTM!$I$717:$I$734,[39]LTM!$I$738,[39]LTM!$I$745:$I$751,[39]LTM!$I$840,[39]LTM!$I$1266,[39]LTM!$I$1454:$I$1461,[39]LTM!$I$1468:$I$1469</definedName>
    <definedName name="hn.MultByFXRatesBot4" hidden="1">[39]LTM!$J$676:$J$682,[39]LTM!$J$686,[39]LTM!$J$688:$J$694,[39]LTM!$J$699:$J$706,[39]LTM!$J$710:$J$714,[39]LTM!$J$717:$J$734,[39]LTM!$J$738,[39]LTM!$J$745:$J$751,[39]LTM!$J$840,[39]LTM!$J$1266,[39]LTM!$J$1454:$J$1461,[39]LTM!$J$1463:$J$1465,[39]LTM!$J$1468</definedName>
    <definedName name="hn.MultByFXRatesBot5" hidden="1">[39]LTM!$L$676:$L$682,[39]LTM!$L$686,[39]LTM!$L$688:$L$694,[39]LTM!$L$699:$L$706,[39]LTM!$L$710:$L$714,[39]LTM!$L$717:$L$734,[39]LTM!$L$738,[39]LTM!$L$745:$L$751,[39]LTM!$L$837:$L$838,[39]LTM!$L$1454:$L$1458,[39]LTM!$L$1468:$L$1469</definedName>
    <definedName name="hn.MultByFXRatesBot6" hidden="1">[39]LTM!$M$676:$M$682,[39]LTM!$M$686,[39]LTM!$M$688:$M$694,[39]LTM!$M$699:$M$706,[39]LTM!$M$710:$M$714,[39]LTM!$M$717:$M$734,[39]LTM!$M$738,[39]LTM!$M$745:$M$751,[39]LTM!$M$837:$M$838,[39]LTM!$M$1454:$M$1458,[39]LTM!$M$1468:$M$1469</definedName>
    <definedName name="hn.MultByFXRatesBot7" hidden="1">[39]LTM!$N$676:$N$682,[39]LTM!$N$686,[39]LTM!$N$688:$N$694,[39]LTM!$N$699:$N$706,[39]LTM!$N$710:$N$714,[39]LTM!$N$717:$N$734,[39]LTM!$N$738,[39]LTM!$N$745:$N$751,[39]LTM!$N$837:$N$838,[39]LTM!$N$1454:$N$1458,[39]LTM!$N$1468:$N$1469</definedName>
    <definedName name="hn.MultByFXRatesTop1" hidden="1">[39]LTM!$G$461,[39]LTM!$G$463:$G$464,[39]LTM!$G$468:$G$469,[39]LTM!$G$473:$G$475,[39]LTM!$G$480,[39]LTM!$G$484:$G$485,[39]LTM!$G$490:$G$509,[39]LTM!$G$512,[39]LTM!$G$514:$G$518,[39]LTM!$G$525:$G$526,[39]LTM!$G$532:$G$537,[39]LTM!$G$560</definedName>
    <definedName name="hn.MultByFXRatesTop2" hidden="1">[39]LTM!$H$461,[39]LTM!$H$463:$H$464,[39]LTM!$H$468:$H$469,[39]LTM!$H$473:$H$475,[39]LTM!$H$480,[39]LTM!$H$484:$H$485,[39]LTM!$H$490:$H$509,[39]LTM!$H$512,[39]LTM!$H$514:$H$518,[39]LTM!$H$525:$H$526,[39]LTM!$H$532:$H$537,[39]LTM!$H$560,[39]LTM!$H$590:$H$591,[39]LTM!$H$614:$H$631,[39]LTM!$H$635:$H$636</definedName>
    <definedName name="hn.MultByFXRatesTop3" hidden="1">[39]LTM!$I$461,[39]LTM!$I$463:$I$464,[39]LTM!$I$468:$I$469,[39]LTM!$I$473:$I$475,[39]LTM!$I$480,[39]LTM!$I$484:$I$485,[39]LTM!$I$490:$I$509,[39]LTM!$I$512,[39]LTM!$I$514:$I$518,[39]LTM!$I$525:$I$526,[39]LTM!$I$532:$I$537,[39]LTM!$I$560,[39]LTM!$I$590:$I$591,[39]LTM!$I$614:$I$631,[39]LTM!$I$635:$I$636</definedName>
    <definedName name="hn.MultByFXRatesTop4" hidden="1">[39]LTM!$J$461,[39]LTM!$J$463:$J$464,[39]LTM!$J$468:$J$469,[39]LTM!$J$473:$J$475,[39]LTM!$J$480,[39]LTM!$J$484:$J$485,[39]LTM!$J$490:$J$509,[39]LTM!$J$512,[39]LTM!$J$514:$J$518,[39]LTM!$J$525:$J$526,[39]LTM!$J$532:$J$537,[39]LTM!$J$560,[39]LTM!$J$590:$J$591,[39]LTM!$J$614:$J$631,[39]LTM!$J$635:$J$636</definedName>
    <definedName name="hn.MultByFXRatesTop5" hidden="1">[39]LTM!$L$461,[39]LTM!$L$463:$L$464,[39]LTM!$L$468:$L$469,[39]LTM!$L$473:$L$475,[39]LTM!$L$480,[39]LTM!$L$484:$L$485,[39]LTM!$L$490:$L$509,[39]LTM!$L$512,[39]LTM!$L$514:$L$518,[39]LTM!$L$525:$L$526,[39]LTM!$L$532:$L$537,[39]LTM!$L$560</definedName>
    <definedName name="hn.MultByFXRatesTop6" hidden="1">[39]LTM!$M$461,[39]LTM!$M$463:$M$464,[39]LTM!$M$468:$M$469,[39]LTM!$M$473:$M$475,[39]LTM!$M$480,[39]LTM!$M$484:$M$485,[39]LTM!$M$490:$M$509,[39]LTM!$M$512,[39]LTM!$M$514:$M$518,[39]LTM!$M$525:$M$526,[39]LTM!$M$532:$M$537,[39]LTM!$M$560,[39]LTM!$M$590:$M$591,[39]LTM!$M$614:$M$631,[39]LTM!$M$635:$M$636</definedName>
    <definedName name="hn.MultByFXRatesTop7" hidden="1">[39]LTM!$N$461,[39]LTM!$N$463:$N$464,[39]LTM!$N$468:$N$469,[39]LTM!$N$473:$N$475,[39]LTM!$N$480,[39]LTM!$N$484:$N$485,[39]LTM!$N$490:$N$509,[39]LTM!$N$512,[39]LTM!$N$514:$N$518,[39]LTM!$N$525:$N$526,[39]LTM!$N$532:$N$537,[39]LTM!$N$560,[39]LTM!$N$590:$N$591,[39]LTM!$N$614:$N$631,[39]LTM!$N$635:$N$636</definedName>
    <definedName name="hn.NoUpload" hidden="1">0</definedName>
    <definedName name="hn.ObligorGrade" hidden="1">#REF!</definedName>
    <definedName name="hn.ParentName" hidden="1">#REF!</definedName>
    <definedName name="hn.ParentUCN" hidden="1">#REF!</definedName>
    <definedName name="hn.ParityCheck" hidden="1">#REF!</definedName>
    <definedName name="hn.PrivateEndMonth" hidden="1">#REF!</definedName>
    <definedName name="hn.PrivateLTM" hidden="1">#REF!</definedName>
    <definedName name="hn.PrivateLTMYear" hidden="1">#REF!</definedName>
    <definedName name="hn.PrivateQuarter" hidden="1">#REF!</definedName>
    <definedName name="hn.PrivateYear" hidden="1">#REF!</definedName>
    <definedName name="hn.PrivateYearEnd" hidden="1">#REF!</definedName>
    <definedName name="hn.PublicFlag" hidden="1">#REF!</definedName>
    <definedName name="hn.ReviewDescription" hidden="1">#REF!</definedName>
    <definedName name="hn.ReviewID" hidden="1">#REF!</definedName>
    <definedName name="hn.ReviewYear" hidden="1">#REF!</definedName>
    <definedName name="hn.Segment" hidden="1">#REF!</definedName>
    <definedName name="hn.SegmentDesc" hidden="1">#REF!</definedName>
    <definedName name="hn.SegmentID" hidden="1">#REF!</definedName>
    <definedName name="hn.Ticker" hidden="1">#REF!</definedName>
    <definedName name="hn.UserLogin" hidden="1">#REF!</definedName>
    <definedName name="hn.USLast" hidden="1">#REF!</definedName>
    <definedName name="hn.YearLabel" localSheetId="3" hidden="1">#REF!</definedName>
    <definedName name="hn.YearLabel" localSheetId="6" hidden="1">#REF!</definedName>
    <definedName name="hn.YearLabel" localSheetId="5" hidden="1">#REF!</definedName>
    <definedName name="hn.YearLabel" localSheetId="4" hidden="1">#REF!</definedName>
    <definedName name="hn.YearLabel" hidden="1">#REF!</definedName>
    <definedName name="ht" localSheetId="5" hidden="1">{"'DEC ou FEC'!$A$1:$O$132"}</definedName>
    <definedName name="ht" localSheetId="4" hidden="1">{"'DEC ou FEC'!$A$1:$O$132"}</definedName>
    <definedName name="ht" hidden="1">{"'DEC ou FEC'!$A$1:$O$132"}</definedName>
    <definedName name="HTML_CodePage" hidden="1">1252</definedName>
    <definedName name="HTML_Control" localSheetId="3" hidden="1">{"'Sheet1'!$A$1:$G$85"}</definedName>
    <definedName name="HTML_Control" localSheetId="6" hidden="1">{"'Sheet1'!$A$1:$G$85"}</definedName>
    <definedName name="HTML_Control" localSheetId="5" hidden="1">{"'Sheet1'!$A$1:$G$85"}</definedName>
    <definedName name="HTML_Control" localSheetId="4" hidden="1">{"'Sheet1'!$A$1:$G$85"}</definedName>
    <definedName name="HTML_Control" hidden="1">{"'Sheet1'!$A$1:$G$85"}</definedName>
    <definedName name="HTML_Control2" localSheetId="5" hidden="1">{"'DEC ou FEC'!$A$1:$O$132"}</definedName>
    <definedName name="HTML_Control2" localSheetId="4" hidden="1">{"'DEC ou FEC'!$A$1:$O$132"}</definedName>
    <definedName name="HTML_Control2" hidden="1">{"'DEC ou FEC'!$A$1:$O$132"}</definedName>
    <definedName name="HTML_Control3" localSheetId="5" hidden="1">{"'DEC ou FEC'!$A$1:$O$132"}</definedName>
    <definedName name="HTML_Control3" localSheetId="4" hidden="1">{"'DEC ou FEC'!$A$1:$O$132"}</definedName>
    <definedName name="HTML_Control3" hidden="1">{"'DEC ou FEC'!$A$1:$O$132"}</definedName>
    <definedName name="HTML_Control4" localSheetId="5" hidden="1">{"'DEC ou FEC'!$A$1:$O$132"}</definedName>
    <definedName name="HTML_Control4" localSheetId="4" hidden="1">{"'DEC ou FEC'!$A$1:$O$132"}</definedName>
    <definedName name="HTML_Control4" hidden="1">{"'DEC ou FEC'!$A$1:$O$132"}</definedName>
    <definedName name="HTML_Control5" localSheetId="5" hidden="1">{"'DEC ou FEC'!$A$1:$O$132"}</definedName>
    <definedName name="HTML_Control5" localSheetId="4" hidden="1">{"'DEC ou FEC'!$A$1:$O$132"}</definedName>
    <definedName name="HTML_Control5" hidden="1">{"'DEC ou FEC'!$A$1:$O$132"}</definedName>
    <definedName name="HTML_Control6" localSheetId="5" hidden="1">{"'DEC ou FEC'!$A$1:$O$132"}</definedName>
    <definedName name="HTML_Control6" localSheetId="4" hidden="1">{"'DEC ou FEC'!$A$1:$O$132"}</definedName>
    <definedName name="HTML_Control6" hidden="1">{"'DEC ou FEC'!$A$1:$O$132"}</definedName>
    <definedName name="HTML_Control7" localSheetId="5" hidden="1">{"'DEC ou FEC'!$A$1:$O$132"}</definedName>
    <definedName name="HTML_Control7" localSheetId="4" hidden="1">{"'DEC ou FEC'!$A$1:$O$132"}</definedName>
    <definedName name="HTML_Control7" hidden="1">{"'DEC ou FEC'!$A$1:$O$132"}</definedName>
    <definedName name="HTML_Control8" localSheetId="5" hidden="1">{"'DEC ou FEC'!$A$1:$O$132"}</definedName>
    <definedName name="HTML_Control8" localSheetId="4" hidden="1">{"'DEC ou FEC'!$A$1:$O$132"}</definedName>
    <definedName name="HTML_Control8" hidden="1">{"'DEC ou FEC'!$A$1:$O$132"}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" hidden="1">"C:\Meus documentos\MeuHTML.htm"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hu" localSheetId="5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hu" localSheetId="4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hu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HUJYTU" localSheetId="5" hidden="1">{"TotalGeralDespesasPorArea",#N/A,FALSE,"VinculosAccessEfetivo"}</definedName>
    <definedName name="HUJYTU" localSheetId="4" hidden="1">{"TotalGeralDespesasPorArea",#N/A,FALSE,"VinculosAccessEfetivo"}</definedName>
    <definedName name="HUJYTU" hidden="1">{"TotalGeralDespesasPorArea",#N/A,FALSE,"VinculosAccessEfetivo"}</definedName>
    <definedName name="hy" localSheetId="5" hidden="1">{"MULTIPLICAÇÃO",#N/A,FALSE,"Obras"}</definedName>
    <definedName name="hy" localSheetId="4" hidden="1">{"MULTIPLICAÇÃO",#N/A,FALSE,"Obras"}</definedName>
    <definedName name="hy" hidden="1">{"MULTIPLICAÇÃO",#N/A,FALSE,"Obras"}</definedName>
    <definedName name="ik" localSheetId="5" hidden="1">{"MULTIPLICAÇÃO",#N/A,FALSE,"Obras"}</definedName>
    <definedName name="ik" localSheetId="4" hidden="1">{"MULTIPLICAÇÃO",#N/A,FALSE,"Obras"}</definedName>
    <definedName name="ik" hidden="1">{"MULTIPLICAÇÃO",#N/A,FALSE,"Obras"}</definedName>
    <definedName name="ikikgh" localSheetId="5" hidden="1">{#N/A,#N/A,FALSE,"CONTROLE"}</definedName>
    <definedName name="ikikgh" localSheetId="4" hidden="1">{#N/A,#N/A,FALSE,"CONTROLE"}</definedName>
    <definedName name="ikikgh" hidden="1">{#N/A,#N/A,FALSE,"CONTROLE"}</definedName>
    <definedName name="im" localSheetId="5" hidden="1">{#N/A,#N/A,FALSE,"ENERGIA";#N/A,#N/A,FALSE,"PERDIDAS";#N/A,#N/A,FALSE,"CLIENTES";#N/A,#N/A,FALSE,"ESTADO";#N/A,#N/A,FALSE,"TECNICA"}</definedName>
    <definedName name="im" localSheetId="4" hidden="1">{#N/A,#N/A,FALSE,"ENERGIA";#N/A,#N/A,FALSE,"PERDIDAS";#N/A,#N/A,FALSE,"CLIENTES";#N/A,#N/A,FALSE,"ESTADO";#N/A,#N/A,FALSE,"TECNICA"}</definedName>
    <definedName name="im" hidden="1">{#N/A,#N/A,FALSE,"ENERGIA";#N/A,#N/A,FALSE,"PERDIDAS";#N/A,#N/A,FALSE,"CLIENTES";#N/A,#N/A,FALSE,"ESTADO";#N/A,#N/A,FALSE,"TECNICA"}</definedName>
    <definedName name="ime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ime" hidden="1">{#N/A,#N/A,FALSE,"LLAVE";#N/A,#N/A,FALSE,"EERR";#N/A,#N/A,FALSE,"ESP";#N/A,#N/A,FALSE,"EOAF";#N/A,#N/A,FALSE,"CASH";#N/A,#N/A,FALSE,"FINANZAS";#N/A,#N/A,FALSE,"DEUDA";#N/A,#N/A,FALSE,"INVERSION";#N/A,#N/A,FALSE,"PERSONAL"}</definedName>
    <definedName name="Imposto" localSheetId="5" hidden="1">{#N/A,#N/A,FALSE,"Aging Summary";#N/A,#N/A,FALSE,"Ratio Analysis";#N/A,#N/A,FALSE,"Test 120 Day Accts";#N/A,#N/A,FALSE,"Tickmarks"}</definedName>
    <definedName name="Imposto" localSheetId="4" hidden="1">{#N/A,#N/A,FALSE,"Aging Summary";#N/A,#N/A,FALSE,"Ratio Analysis";#N/A,#N/A,FALSE,"Test 120 Day Accts";#N/A,#N/A,FALSE,"Tickmarks"}</definedName>
    <definedName name="Imposto" hidden="1">{#N/A,#N/A,FALSE,"Aging Summary";#N/A,#N/A,FALSE,"Ratio Analysis";#N/A,#N/A,FALSE,"Test 120 Day Accts";#N/A,#N/A,FALSE,"Tickmarks"}</definedName>
    <definedName name="Inad" hidden="1">49</definedName>
    <definedName name="Inf.G_Flor" hidden="1">#REF!</definedName>
    <definedName name="Inf.G_Trad" hidden="1">#REF!</definedName>
    <definedName name="iotyu" localSheetId="5" hidden="1">{#N/A,#N/A,FALSE,"CONTROLE";#N/A,#N/A,FALSE,"CONTROLE"}</definedName>
    <definedName name="iotyu" localSheetId="4" hidden="1">{#N/A,#N/A,FALSE,"CONTROLE";#N/A,#N/A,FALSE,"CONTROLE"}</definedName>
    <definedName name="iotyu" hidden="1">{#N/A,#N/A,FALSE,"CONTROLE";#N/A,#N/A,FALSE,"CONTROLE"}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ACT_OR_EST_REUT" hidden="1">"c5471"</definedName>
    <definedName name="IQ_BV_EST_REUT" hidden="1">"c5403"</definedName>
    <definedName name="IQ_BV_HIGH_EST_REUT" hidden="1">"c5405"</definedName>
    <definedName name="IQ_BV_LOW_EST_REUT" hidden="1">"c5406"</definedName>
    <definedName name="IQ_BV_MEDIAN_EST_REUT" hidden="1">"c5404"</definedName>
    <definedName name="IQ_BV_NUM_EST_REUT" hidden="1">"c5407"</definedName>
    <definedName name="IQ_BV_OVER_SHARES" hidden="1">"c1349"</definedName>
    <definedName name="IQ_BV_SHARE" hidden="1">"c100"</definedName>
    <definedName name="IQ_BV_STDDEV_EST_REUT" hidden="1">"c5408"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XCL_SBC" hidden="1">"c3081"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BV_REUT" hidden="1">"c5409"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FFO_REUT" hidden="1">"c3843"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BV_DIFF_REUT" hidden="1">"c5433"</definedName>
    <definedName name="IQ_EST_BV_SURPRISE_PERCENT_REUT" hidden="1">"c5434"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DIFF_REUT" hidden="1">"c3890"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FFO_SURPRISE_PERCENT_REUT" hidden="1">"c3891"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BUY_REUT" hidden="1">"c3869"</definedName>
    <definedName name="IQ_EST_NUM_HOLD" hidden="1">"c1761"</definedName>
    <definedName name="IQ_EST_NUM_HOLD_REUT" hidden="1">"c3871"</definedName>
    <definedName name="IQ_EST_NUM_NO_OPINION" hidden="1">"c1758"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EST_REUT" hidden="1">"c3837"</definedName>
    <definedName name="IQ_FFO_HIGH_EST" hidden="1">"c419"</definedName>
    <definedName name="IQ_FFO_HIGH_EST_REUT" hidden="1">"c3839"</definedName>
    <definedName name="IQ_FFO_LOW_EST" hidden="1">"c420"</definedName>
    <definedName name="IQ_FFO_LOW_EST_REUT" hidden="1">"c3840"</definedName>
    <definedName name="IQ_FFO_MEDIAN_EST" hidden="1">"c1665"</definedName>
    <definedName name="IQ_FFO_MEDIAN_EST_REUT" hidden="1">"c3838"</definedName>
    <definedName name="IQ_FFO_NUM_EST" hidden="1">"c421"</definedName>
    <definedName name="IQ_FFO_NUM_EST_REUT" hidden="1">"c3841"</definedName>
    <definedName name="IQ_FFO_PAYOUT_RATIO" hidden="1">"c3492"</definedName>
    <definedName name="IQ_FFO_STDDEV_EST" hidden="1">"c422"</definedName>
    <definedName name="IQ_FFO_STDDEV_EST_REUT" hidden="1">"c3842"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NOTES_PAY_TOTAL" hidden="1">"c5522"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40001.4940740741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38960.4264467593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ColHidden" hidden="1">FALSE</definedName>
    <definedName name="IsLTMColHidden" hidden="1">FALSE</definedName>
    <definedName name="iui" hidden="1">[40]XREF!$A$3:$IV$3</definedName>
    <definedName name="iukiikii" localSheetId="5" hidden="1">{#N/A,#N/A,FALSE,"CONTROLE"}</definedName>
    <definedName name="iukiikii" localSheetId="4" hidden="1">{#N/A,#N/A,FALSE,"CONTROLE"}</definedName>
    <definedName name="iukiikii" hidden="1">{#N/A,#N/A,FALSE,"CONTROLE"}</definedName>
    <definedName name="iuuki" localSheetId="5" hidden="1">{#N/A,#N/A,FALSE,"CONTROLE"}</definedName>
    <definedName name="iuuki" localSheetId="4" hidden="1">{#N/A,#N/A,FALSE,"CONTROLE"}</definedName>
    <definedName name="iuuki" hidden="1">{#N/A,#N/A,FALSE,"CONTROLE"}</definedName>
    <definedName name="JD" localSheetId="5" hidden="1">{"'Total'!$A$1","'Total'!$A$3"}</definedName>
    <definedName name="JD" localSheetId="4" hidden="1">{"'Total'!$A$1","'Total'!$A$3"}</definedName>
    <definedName name="JD" hidden="1">{"'Total'!$A$1","'Total'!$A$3"}</definedName>
    <definedName name="jdk" localSheetId="5" hidden="1">{"'Total'!$A$1","'Total'!$A$3"}</definedName>
    <definedName name="jdk" localSheetId="4" hidden="1">{"'Total'!$A$1","'Total'!$A$3"}</definedName>
    <definedName name="jdk" hidden="1">{"'Total'!$A$1","'Total'!$A$3"}</definedName>
    <definedName name="jdklaSHDLKSHDLKA" localSheetId="5" hidden="1">{"MULTIPLICAÇÃO",#N/A,FALSE,"Obras"}</definedName>
    <definedName name="jdklaSHDLKSHDLKA" localSheetId="4" hidden="1">{"MULTIPLICAÇÃO",#N/A,FALSE,"Obras"}</definedName>
    <definedName name="jdklaSHDLKSHDLKA" hidden="1">{"MULTIPLICAÇÃO",#N/A,FALSE,"Obras"}</definedName>
    <definedName name="jg" localSheetId="5" hidden="1">{"MATRIZES",#N/A,FALSE,"Obras"}</definedName>
    <definedName name="jg" localSheetId="4" hidden="1">{"MATRIZES",#N/A,FALSE,"Obras"}</definedName>
    <definedName name="jg" hidden="1">{"MATRIZES",#N/A,FALSE,"Obras"}</definedName>
    <definedName name="jhhgj" localSheetId="5" hidden="1">{#N/A,#N/A,FALSE,"CONTROLE"}</definedName>
    <definedName name="jhhgj" localSheetId="4" hidden="1">{#N/A,#N/A,FALSE,"CONTROLE"}</definedName>
    <definedName name="jhhgj" hidden="1">{#N/A,#N/A,FALSE,"CONTROLE"}</definedName>
    <definedName name="jhkgjh" localSheetId="5" hidden="1">{#N/A,#N/A,FALSE,"CONTROLE";#N/A,#N/A,FALSE,"CONTROLE"}</definedName>
    <definedName name="jhkgjh" localSheetId="4" hidden="1">{#N/A,#N/A,FALSE,"CONTROLE";#N/A,#N/A,FALSE,"CONTROLE"}</definedName>
    <definedName name="jhkgjh" hidden="1">{#N/A,#N/A,FALSE,"CONTROLE";#N/A,#N/A,FALSE,"CONTROLE"}</definedName>
    <definedName name="jhlggk" localSheetId="5" hidden="1">{#N/A,#N/A,FALSE,"CONTROLE";#N/A,#N/A,FALSE,"CONTROLE"}</definedName>
    <definedName name="jhlggk" localSheetId="4" hidden="1">{#N/A,#N/A,FALSE,"CONTROLE";#N/A,#N/A,FALSE,"CONTROLE"}</definedName>
    <definedName name="jhlggk" hidden="1">{#N/A,#N/A,FALSE,"CONTROLE";#N/A,#N/A,FALSE,"CONTROLE"}</definedName>
    <definedName name="jj" localSheetId="5" hidden="1">{"MULTIPLICAÇÃO",#N/A,FALSE,"Obras"}</definedName>
    <definedName name="jj" localSheetId="4" hidden="1">{"MULTIPLICAÇÃO",#N/A,FALSE,"Obras"}</definedName>
    <definedName name="jj" hidden="1">{"MULTIPLICAÇÃO",#N/A,FALSE,"Obras"}</definedName>
    <definedName name="JJJ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JJJ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JJJ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jjk" localSheetId="5" hidden="1">{"'Total'!$A$1","'Total'!$A$3"}</definedName>
    <definedName name="jjk" localSheetId="4" hidden="1">{"'Total'!$A$1","'Total'!$A$3"}</definedName>
    <definedName name="jjk" hidden="1">{"'Total'!$A$1","'Total'!$A$3"}</definedName>
    <definedName name="juj" localSheetId="5" hidden="1">{#N/A,#N/A,FALSE,"CONTROLE";#N/A,#N/A,FALSE,"CONTROLE"}</definedName>
    <definedName name="juj" localSheetId="4" hidden="1">{#N/A,#N/A,FALSE,"CONTROLE";#N/A,#N/A,FALSE,"CONTROLE"}</definedName>
    <definedName name="juj" hidden="1">{#N/A,#N/A,FALSE,"CONTROLE";#N/A,#N/A,FALSE,"CONTROLE"}</definedName>
    <definedName name="JUL_2010" localSheetId="5" hidden="1">{#N/A,#N/A,FALSE,"CONTROLE"}</definedName>
    <definedName name="JUL_2010" localSheetId="4" hidden="1">{#N/A,#N/A,FALSE,"CONTROLE"}</definedName>
    <definedName name="JUL_2010" hidden="1">{#N/A,#N/A,FALSE,"CONTROLE"}</definedName>
    <definedName name="JUN_2010" localSheetId="5" hidden="1">{#N/A,#N/A,FALSE,"CONTROLE"}</definedName>
    <definedName name="JUN_2010" localSheetId="4" hidden="1">{#N/A,#N/A,FALSE,"CONTROLE"}</definedName>
    <definedName name="JUN_2010" hidden="1">{#N/A,#N/A,FALSE,"CONTROLE"}</definedName>
    <definedName name="Justif" localSheetId="5" hidden="1">{#N/A,#N/A,FALSE,"Extra2";#N/A,#N/A,FALSE,"Comp2";#N/A,#N/A,FALSE,"Ret-PL"}</definedName>
    <definedName name="Justif" localSheetId="4" hidden="1">{#N/A,#N/A,FALSE,"Extra2";#N/A,#N/A,FALSE,"Comp2";#N/A,#N/A,FALSE,"Ret-PL"}</definedName>
    <definedName name="Justif" hidden="1">{#N/A,#N/A,FALSE,"Extra2";#N/A,#N/A,FALSE,"Comp2";#N/A,#N/A,FALSE,"Ret-PL"}</definedName>
    <definedName name="juu" localSheetId="5" hidden="1">{#N/A,#N/A,FALSE,"CONTROLE"}</definedName>
    <definedName name="juu" localSheetId="4" hidden="1">{#N/A,#N/A,FALSE,"CONTROLE"}</definedName>
    <definedName name="juu" hidden="1">{#N/A,#N/A,FALSE,"CONTROLE"}</definedName>
    <definedName name="jyd" localSheetId="5" hidden="1">{#N/A,#N/A,FALSE,"CONTROLE"}</definedName>
    <definedName name="jyd" localSheetId="4" hidden="1">{#N/A,#N/A,FALSE,"CONTROLE"}</definedName>
    <definedName name="jyd" hidden="1">{#N/A,#N/A,FALSE,"CONTROLE"}</definedName>
    <definedName name="k" localSheetId="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k" localSheetId="6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k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k" localSheetId="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k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ka" localSheetId="5" hidden="1">{"MATRIZES",#N/A,FALSE,"Obras"}</definedName>
    <definedName name="ka" localSheetId="4" hidden="1">{"MATRIZES",#N/A,FALSE,"Obras"}</definedName>
    <definedName name="ka" hidden="1">{"MATRIZES",#N/A,FALSE,"Obras"}</definedName>
    <definedName name="kico" localSheetId="5" hidden="1">{#N/A,#N/A,FALSE,"CONTROLE";#N/A,#N/A,FALSE,"CONTROLE"}</definedName>
    <definedName name="kico" localSheetId="4" hidden="1">{#N/A,#N/A,FALSE,"CONTROLE";#N/A,#N/A,FALSE,"CONTROLE"}</definedName>
    <definedName name="kico" hidden="1">{#N/A,#N/A,FALSE,"CONTROLE";#N/A,#N/A,FALSE,"CONTROLE"}</definedName>
    <definedName name="kiko" localSheetId="5" hidden="1">{#N/A,#N/A,FALSE,"CONTROLE";#N/A,#N/A,FALSE,"CONTROLE"}</definedName>
    <definedName name="kiko" localSheetId="4" hidden="1">{#N/A,#N/A,FALSE,"CONTROLE";#N/A,#N/A,FALSE,"CONTROLE"}</definedName>
    <definedName name="kiko" hidden="1">{#N/A,#N/A,FALSE,"CONTROLE";#N/A,#N/A,FALSE,"CONTROLE"}</definedName>
    <definedName name="kiy" localSheetId="5" hidden="1">{#N/A,#N/A,FALSE,"CONTROLE"}</definedName>
    <definedName name="kiy" localSheetId="4" hidden="1">{#N/A,#N/A,FALSE,"CONTROLE"}</definedName>
    <definedName name="kiy" hidden="1">{#N/A,#N/A,FALSE,"CONTROLE"}</definedName>
    <definedName name="kjfhgjfj" localSheetId="5" hidden="1">{#N/A,#N/A,FALSE,"CONTROLE";#N/A,#N/A,FALSE,"CONTROLE"}</definedName>
    <definedName name="kjfhgjfj" localSheetId="4" hidden="1">{#N/A,#N/A,FALSE,"CONTROLE";#N/A,#N/A,FALSE,"CONTROLE"}</definedName>
    <definedName name="kjfhgjfj" hidden="1">{#N/A,#N/A,FALSE,"CONTROLE";#N/A,#N/A,FALSE,"CONTROLE"}</definedName>
    <definedName name="kjhlk" hidden="1">3</definedName>
    <definedName name="kk" localSheetId="5" hidden="1">{#N/A,#N/A,FALSE,"CONTROLE";#N/A,#N/A,FALSE,"CONTROLE"}</definedName>
    <definedName name="kk" localSheetId="4" hidden="1">{#N/A,#N/A,FALSE,"CONTROLE";#N/A,#N/A,FALSE,"CONTROLE"}</definedName>
    <definedName name="kk" hidden="1">{#N/A,#N/A,FALSE,"CONTROLE";#N/A,#N/A,FALSE,"CONTROLE"}</definedName>
    <definedName name="kljflksjk" localSheetId="5" hidden="1">{#N/A,#N/A,FALSE,"SIM95"}</definedName>
    <definedName name="kljflksjk" localSheetId="4" hidden="1">{#N/A,#N/A,FALSE,"SIM95"}</definedName>
    <definedName name="kljflksjk" hidden="1">{#N/A,#N/A,FALSE,"SIM95"}</definedName>
    <definedName name="KSLAL" localSheetId="5" hidden="1">{"MELHORAMENTO GENÉTICO",#N/A,FALSE,"Obras"}</definedName>
    <definedName name="KSLAL" localSheetId="4" hidden="1">{"MELHORAMENTO GENÉTICO",#N/A,FALSE,"Obras"}</definedName>
    <definedName name="KSLAL" hidden="1">{"MELHORAMENTO GENÉTICO",#N/A,FALSE,"Obras"}</definedName>
    <definedName name="Laercio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udo" localSheetId="5" hidden="1">{"APOIO",#N/A,FALSE,"Obras"}</definedName>
    <definedName name="Laudo" localSheetId="4" hidden="1">{"APOIO",#N/A,FALSE,"Obras"}</definedName>
    <definedName name="Laudo" hidden="1">{"APOIO",#N/A,FALSE,"Obras"}</definedName>
    <definedName name="legend" localSheetId="3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" localSheetId="6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" localSheetId="4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IVLAJA" localSheetId="5" hidden="1">{#N/A,#N/A,TRUE,"DIVIDER PAGE";#N/A,#N/A,TRUE,"Exist + Reg A IS";#N/A,#N/A,TRUE,"Summary IS exc. B";#N/A,#N/A,TRUE,"New Stores";#N/A,#N/A,TRUE,"Existing DCF";#N/A,#N/A,TRUE,"Region A DCF";#N/A,#N/A,TRUE,"Existing + Reg. A DCF"}</definedName>
    <definedName name="LEIVLAJA" localSheetId="4" hidden="1">{#N/A,#N/A,TRUE,"DIVIDER PAGE";#N/A,#N/A,TRUE,"Exist + Reg A IS";#N/A,#N/A,TRUE,"Summary IS exc. B";#N/A,#N/A,TRUE,"New Stores";#N/A,#N/A,TRUE,"Existing DCF";#N/A,#N/A,TRUE,"Region A DCF";#N/A,#N/A,TRUE,"Existing + Reg. A DCF"}</definedName>
    <definedName name="LEIVLAJA" hidden="1">{#N/A,#N/A,TRUE,"DIVIDER PAGE";#N/A,#N/A,TRUE,"Exist + Reg A IS";#N/A,#N/A,TRUE,"Summary IS exc. B";#N/A,#N/A,TRUE,"New Stores";#N/A,#N/A,TRUE,"Existing DCF";#N/A,#N/A,TRUE,"Region A DCF";#N/A,#N/A,TRUE,"Existing + Reg. A DCF"}</definedName>
    <definedName name="limcount" hidden="1">2</definedName>
    <definedName name="list2" localSheetId="5" hidden="1">{"'Welcome'!$A$1:$J$27"}</definedName>
    <definedName name="list2" localSheetId="4" hidden="1">{"'Welcome'!$A$1:$J$27"}</definedName>
    <definedName name="list2" hidden="1">{"'Welcome'!$A$1:$J$27"}</definedName>
    <definedName name="Livres" localSheetId="5" hidden="1">{#N/A,#N/A,FALSE,"CONTROLE"}</definedName>
    <definedName name="Livres" localSheetId="4" hidden="1">{#N/A,#N/A,FALSE,"CONTROLE"}</definedName>
    <definedName name="Livres" hidden="1">{#N/A,#N/A,FALSE,"CONTROLE"}</definedName>
    <definedName name="ljdfljadsñf" localSheetId="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jdfljadsñf" localSheetId="6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jdfljadsñf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jdfljadsñf" localSheetId="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jdfljadsñf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kjhyiuoyiugjhg" localSheetId="5" hidden="1">{"'DEC ou FEC'!$A$1:$O$132"}</definedName>
    <definedName name="lkjhyiuoyiugjhg" localSheetId="4" hidden="1">{"'DEC ou FEC'!$A$1:$O$132"}</definedName>
    <definedName name="lkjhyiuoyiugjhg" hidden="1">{"'DEC ou FEC'!$A$1:$O$132"}</definedName>
    <definedName name="ll" localSheetId="5" hidden="1">{#N/A,#N/A,FALSE,"Extra2";#N/A,#N/A,FALSE,"Comp2";#N/A,#N/A,FALSE,"Ret-PL"}</definedName>
    <definedName name="ll" localSheetId="4" hidden="1">{#N/A,#N/A,FALSE,"Extra2";#N/A,#N/A,FALSE,"Comp2";#N/A,#N/A,FALSE,"Ret-PL"}</definedName>
    <definedName name="ll" hidden="1">{#N/A,#N/A,FALSE,"Extra2";#N/A,#N/A,FALSE,"Comp2";#N/A,#N/A,FALSE,"Ret-PL"}</definedName>
    <definedName name="lll" hidden="1">2</definedName>
    <definedName name="LLLL" localSheetId="5" hidden="1">{#N/A,#N/A,FALSE,"CONTROLE"}</definedName>
    <definedName name="LLLL" localSheetId="4" hidden="1">{#N/A,#N/A,FALSE,"CONTROLE"}</definedName>
    <definedName name="LLLL" hidden="1">{#N/A,#N/A,FALSE,"CONTROLE"}</definedName>
    <definedName name="llllllllllllllllllllllll" hidden="1">[1]SEMANAIS!#REF!</definedName>
    <definedName name="Losses" localSheetId="5" hidden="1">{"TAB 1",#N/A,FALSE,"1";"tab 2",#N/A,FALSE,"2";"TAB 3",#N/A,FALSE,"3";"tab 4",#N/A,FALSE,"4";"tab 5",#N/A,FALSE,"5";"tab 6",#N/A,FALSE,"6";"tab 7",#N/A,FALSE,"7";"TAB 8",#N/A,FALSE,"8"}</definedName>
    <definedName name="Losses" localSheetId="4" hidden="1">{"TAB 1",#N/A,FALSE,"1";"tab 2",#N/A,FALSE,"2";"TAB 3",#N/A,FALSE,"3";"tab 4",#N/A,FALSE,"4";"tab 5",#N/A,FALSE,"5";"tab 6",#N/A,FALSE,"6";"tab 7",#N/A,FALSE,"7";"TAB 8",#N/A,FALSE,"8"}</definedName>
    <definedName name="Losses" hidden="1">{"TAB 1",#N/A,FALSE,"1";"tab 2",#N/A,FALSE,"2";"TAB 3",#N/A,FALSE,"3";"tab 4",#N/A,FALSE,"4";"tab 5",#N/A,FALSE,"5";"tab 6",#N/A,FALSE,"6";"tab 7",#N/A,FALSE,"7";"TAB 8",#N/A,FALSE,"8"}</definedName>
    <definedName name="lth" hidden="1">#REF!</definedName>
    <definedName name="ltm_BalanceSheet" hidden="1">#REF!</definedName>
    <definedName name="ltm_IncomeStatement" hidden="1">#REF!</definedName>
    <definedName name="M" localSheetId="5" hidden="1">{#N/A,#N/A,FALSE,"Aging Summary";#N/A,#N/A,FALSE,"Ratio Analysis";#N/A,#N/A,FALSE,"Test 120 Day Accts";#N/A,#N/A,FALSE,"Tickmarks"}</definedName>
    <definedName name="M" localSheetId="4" hidden="1">{#N/A,#N/A,FALSE,"Aging Summary";#N/A,#N/A,FALSE,"Ratio Analysis";#N/A,#N/A,FALSE,"Test 120 Day Accts";#N/A,#N/A,FALSE,"Tickmarks"}</definedName>
    <definedName name="M" hidden="1">{#N/A,#N/A,FALSE,"Aging Summary";#N/A,#N/A,FALSE,"Ratio Analysis";#N/A,#N/A,FALSE,"Test 120 Day Accts";#N/A,#N/A,FALSE,"Tickmarks"}</definedName>
    <definedName name="ma" localSheetId="5" hidden="1">{"MATRIZES",#N/A,FALSE,"Obras"}</definedName>
    <definedName name="ma" localSheetId="4" hidden="1">{"MATRIZES",#N/A,FALSE,"Obras"}</definedName>
    <definedName name="ma" hidden="1">{"MATRIZES",#N/A,FALSE,"Obras"}</definedName>
    <definedName name="Macedo" localSheetId="5" hidden="1">{"AVÓS",#N/A,FALSE,"Obras"}</definedName>
    <definedName name="Macedo" localSheetId="4" hidden="1">{"AVÓS",#N/A,FALSE,"Obras"}</definedName>
    <definedName name="Macedo" hidden="1">{"AVÓS",#N/A,FALSE,"Obras"}</definedName>
    <definedName name="márcio" localSheetId="5" hidden="1">{"'Total'!$A$1","'Total'!$A$3"}</definedName>
    <definedName name="márcio" localSheetId="4" hidden="1">{"'Total'!$A$1","'Total'!$A$3"}</definedName>
    <definedName name="márcio" hidden="1">{"'Total'!$A$1","'Total'!$A$3"}</definedName>
    <definedName name="marzo" localSheetId="5" hidden="1">{#N/A,#N/A,FALSE,"Acum Julio - 00"}</definedName>
    <definedName name="marzo" localSheetId="4" hidden="1">{#N/A,#N/A,FALSE,"Acum Julio - 00"}</definedName>
    <definedName name="marzo" hidden="1">{#N/A,#N/A,FALSE,"Acum Julio - 00"}</definedName>
    <definedName name="marzo1" localSheetId="5" hidden="1">{#N/A,#N/A,FALSE,"Acum Julio - 00"}</definedName>
    <definedName name="marzo1" localSheetId="4" hidden="1">{#N/A,#N/A,FALSE,"Acum Julio - 00"}</definedName>
    <definedName name="marzo1" hidden="1">{#N/A,#N/A,FALSE,"Acum Julio - 00"}</definedName>
    <definedName name="Matrizes" localSheetId="5" hidden="1">{"MATRIZES",#N/A,FALSE,"Obras"}</definedName>
    <definedName name="Matrizes" localSheetId="4" hidden="1">{"MATRIZES",#N/A,FALSE,"Obras"}</definedName>
    <definedName name="Matrizes" hidden="1">{"MATRIZES",#N/A,FALSE,"Obras"}</definedName>
    <definedName name="MC" localSheetId="3" hidden="1">{"Purchase 100 Cash",#N/A,FALSE,"Deal 1";#N/A,#N/A,FALSE,"Deal 1b"}</definedName>
    <definedName name="MC" localSheetId="6" hidden="1">{"Purchase 100 Cash",#N/A,FALSE,"Deal 1";#N/A,#N/A,FALSE,"Deal 1b"}</definedName>
    <definedName name="MC" localSheetId="5" hidden="1">{"Purchase 100 Cash",#N/A,FALSE,"Deal 1";#N/A,#N/A,FALSE,"Deal 1b"}</definedName>
    <definedName name="MC" localSheetId="4" hidden="1">{"Purchase 100 Cash",#N/A,FALSE,"Deal 1";#N/A,#N/A,FALSE,"Deal 1b"}</definedName>
    <definedName name="MC" hidden="1">{"Purchase 100 Cash",#N/A,FALSE,"Deal 1";#N/A,#N/A,FALSE,"Deal 1b"}</definedName>
    <definedName name="men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men" hidden="1">{#N/A,#N/A,FALSE,"LLAVE";#N/A,#N/A,FALSE,"EERR";#N/A,#N/A,FALSE,"ESP";#N/A,#N/A,FALSE,"EOAF";#N/A,#N/A,FALSE,"CASH";#N/A,#N/A,FALSE,"FINANZAS";#N/A,#N/A,FALSE,"DEUDA";#N/A,#N/A,FALSE,"INVERSION";#N/A,#N/A,FALSE,"PERSONAL"}</definedName>
    <definedName name="mh" localSheetId="5" hidden="1">{"MULTIPLICAÇÃO",#N/A,FALSE,"Obras"}</definedName>
    <definedName name="mh" localSheetId="4" hidden="1">{"MULTIPLICAÇÃO",#N/A,FALSE,"Obras"}</definedName>
    <definedName name="mh" hidden="1">{"MULTIPLICAÇÃO",#N/A,FALSE,"Obras"}</definedName>
    <definedName name="mike" localSheetId="3" hidden="1">{#N/A,#N/A,FALSE,"Aging Summary";#N/A,#N/A,FALSE,"Ratio Analysis";#N/A,#N/A,FALSE,"Test 120 Day Accts";#N/A,#N/A,FALSE,"Tickmarks"}</definedName>
    <definedName name="mike" localSheetId="6" hidden="1">{#N/A,#N/A,FALSE,"Aging Summary";#N/A,#N/A,FALSE,"Ratio Analysis";#N/A,#N/A,FALSE,"Test 120 Day Accts";#N/A,#N/A,FALSE,"Tickmarks"}</definedName>
    <definedName name="mike" localSheetId="5" hidden="1">{#N/A,#N/A,FALSE,"Aging Summary";#N/A,#N/A,FALSE,"Ratio Analysis";#N/A,#N/A,FALSE,"Test 120 Day Accts";#N/A,#N/A,FALSE,"Tickmarks"}</definedName>
    <definedName name="mike" localSheetId="4" hidden="1">{#N/A,#N/A,FALSE,"Aging Summary";#N/A,#N/A,FALSE,"Ratio Analysis";#N/A,#N/A,FALSE,"Test 120 Day Accts";#N/A,#N/A,FALSE,"Tickmarks"}</definedName>
    <definedName name="mike" hidden="1">{#N/A,#N/A,FALSE,"Aging Summary";#N/A,#N/A,FALSE,"Ratio Analysis";#N/A,#N/A,FALSE,"Test 120 Day Accts";#N/A,#N/A,FALSE,"Tickmarks"}</definedName>
    <definedName name="mj" localSheetId="5" hidden="1">{"MELHORAMENTO GENÉTICO",#N/A,FALSE,"Obras"}</definedName>
    <definedName name="mj" localSheetId="4" hidden="1">{"MELHORAMENTO GENÉTICO",#N/A,FALSE,"Obras"}</definedName>
    <definedName name="mj" hidden="1">{"MELHORAMENTO GENÉTICO",#N/A,FALSE,"Obras"}</definedName>
    <definedName name="mm" hidden="1">[41]PREVCINE!$C$11:$C$59</definedName>
    <definedName name="mmm" hidden="1">'[41]400800'!$C$30:$C$33</definedName>
    <definedName name="mmmm" hidden="1">[41]PREVCINE!$D$11:$D$59</definedName>
    <definedName name="mmmmm" hidden="1">'[41]400800'!$D$30:$D$33</definedName>
    <definedName name="mmmmmm" hidden="1">'[41]170117'!$E$54:$E$54</definedName>
    <definedName name="mmmmmmm" hidden="1">[41]PREVCINE!$C$11:$C$59</definedName>
    <definedName name="mmmmmmmm" hidden="1">'[41]400800'!$C$30:$C$33</definedName>
    <definedName name="mmmmmmmmmm" hidden="1">[41]PREVCINE!$D$11:$D$59</definedName>
    <definedName name="mmreeee" hidden="1">#REF!</definedName>
    <definedName name="motor" localSheetId="5" hidden="1">{"MULTIPLICAÇÃO",#N/A,FALSE,"Obras"}</definedName>
    <definedName name="motor" localSheetId="4" hidden="1">{"MULTIPLICAÇÃO",#N/A,FALSE,"Obras"}</definedName>
    <definedName name="motor" hidden="1">{"MULTIPLICAÇÃO",#N/A,FALSE,"Obras"}</definedName>
    <definedName name="mso" localSheetId="5" hidden="1">{#N/A,#N/A,FALSE,"CONTROLE"}</definedName>
    <definedName name="mso" localSheetId="4" hidden="1">{#N/A,#N/A,FALSE,"CONTROLE"}</definedName>
    <definedName name="mso" hidden="1">{#N/A,#N/A,FALSE,"CONTROLE"}</definedName>
    <definedName name="n" localSheetId="3" hidden="1">'[42]19.FC grafs'!#REF!</definedName>
    <definedName name="n" localSheetId="6" hidden="1">'[42]19.FC grafs'!#REF!</definedName>
    <definedName name="n" localSheetId="5" hidden="1">'[42]19.FC grafs'!#REF!</definedName>
    <definedName name="n" localSheetId="4" hidden="1">'[42]19.FC grafs'!#REF!</definedName>
    <definedName name="n" hidden="1">'[42]19.FC grafs'!#REF!</definedName>
    <definedName name="n___thinkcell0EU" localSheetId="3" hidden="1">#REF!</definedName>
    <definedName name="n___thinkcell0EU" localSheetId="6" hidden="1">#REF!</definedName>
    <definedName name="n___thinkcell0EU" localSheetId="5" hidden="1">#REF!</definedName>
    <definedName name="n___thinkcell0EU" localSheetId="4" hidden="1">#REF!</definedName>
    <definedName name="n___thinkcell0EU" hidden="1">#REF!</definedName>
    <definedName name="n___thinkcellDUYAAAAAAAAAAAAA.ASgXKdizKS.Sy3LLpIctA" localSheetId="3" hidden="1">#REF!</definedName>
    <definedName name="n___thinkcellDUYAAAAAAAAAAAAA.ASgXKdizKS.Sy3LLpIctA" localSheetId="6" hidden="1">#REF!</definedName>
    <definedName name="n___thinkcellDUYAAAAAAAAAAAAA.ASgXKdizKS.Sy3LLpIctA" localSheetId="5" hidden="1">#REF!</definedName>
    <definedName name="n___thinkcellDUYAAAAAAAAAAAAA.ASgXKdizKS.Sy3LLpIctA" localSheetId="4" hidden="1">#REF!</definedName>
    <definedName name="n___thinkcellDUYAAAAAAAAAAAAA.ASgXKdizKS.Sy3LLpIctA" hidden="1">#REF!</definedName>
    <definedName name="n___thinkcellDUYAAAAAAAAAAAAATnOUvtMaG0mfMpURmMtVBg" localSheetId="3" hidden="1">#REF!</definedName>
    <definedName name="n___thinkcellDUYAAAAAAAAAAAAATnOUvtMaG0mfMpURmMtVBg" localSheetId="6" hidden="1">#REF!</definedName>
    <definedName name="n___thinkcellDUYAAAAAAAAAAAAATnOUvtMaG0mfMpURmMtVBg" localSheetId="5" hidden="1">#REF!</definedName>
    <definedName name="n___thinkcellDUYAAAAAAAAAAAAATnOUvtMaG0mfMpURmMtVBg" localSheetId="4" hidden="1">#REF!</definedName>
    <definedName name="n___thinkcellDUYAAAAAAAAAAAAATnOUvtMaG0mfMpURmMtVBg" hidden="1">#REF!</definedName>
    <definedName name="nada" localSheetId="5" hidden="1">{#N/A,#N/A,FALSE,"PRODQ-98"}</definedName>
    <definedName name="nada" localSheetId="4" hidden="1">{#N/A,#N/A,FALSE,"PRODQ-98"}</definedName>
    <definedName name="nada" hidden="1">{#N/A,#N/A,FALSE,"PRODQ-98"}</definedName>
    <definedName name="NADAS" localSheetId="5" hidden="1">{#N/A,#N/A,FALSE,"PRODQ-98"}</definedName>
    <definedName name="NADAS" localSheetId="4" hidden="1">{#N/A,#N/A,FALSE,"PRODQ-98"}</definedName>
    <definedName name="NADAS" hidden="1">{#N/A,#N/A,FALSE,"PRODQ-98"}</definedName>
    <definedName name="NADASS" localSheetId="5" hidden="1">{#N/A,#N/A,FALSE,"PRODQ-98"}</definedName>
    <definedName name="NADASS" localSheetId="4" hidden="1">{#N/A,#N/A,FALSE,"PRODQ-98"}</definedName>
    <definedName name="NADASS" hidden="1">{#N/A,#N/A,FALSE,"PRODQ-98"}</definedName>
    <definedName name="NADASSS" localSheetId="5" hidden="1">{#N/A,#N/A,FALSE,"PRODQ-98"}</definedName>
    <definedName name="NADASSS" localSheetId="4" hidden="1">{#N/A,#N/A,FALSE,"PRODQ-98"}</definedName>
    <definedName name="NADASSS" hidden="1">{#N/A,#N/A,FALSE,"PRODQ-98"}</definedName>
    <definedName name="nb" localSheetId="5" hidden="1">{"TotalGeralDespesasPorArea",#N/A,FALSE,"VinculosAccessEfetivo"}</definedName>
    <definedName name="nb" localSheetId="4" hidden="1">{"TotalGeralDespesasPorArea",#N/A,FALSE,"VinculosAccessEfetivo"}</definedName>
    <definedName name="nb" hidden="1">{"TotalGeralDespesasPorArea",#N/A,FALSE,"VinculosAccessEfetivo"}</definedName>
    <definedName name="nn" localSheetId="5" hidden="1">{"MULTIPLICAÇÃO",#N/A,FALSE,"Obras"}</definedName>
    <definedName name="nn" localSheetId="4" hidden="1">{"MULTIPLICAÇÃO",#N/A,FALSE,"Obras"}</definedName>
    <definedName name="nn" hidden="1">{"MULTIPLICAÇÃO",#N/A,FALSE,"Obras"}</definedName>
    <definedName name="nnnnb" localSheetId="5" hidden="1">{#N/A,#N/A,FALSE,"CONTROLE"}</definedName>
    <definedName name="nnnnb" localSheetId="4" hidden="1">{#N/A,#N/A,FALSE,"CONTROLE"}</definedName>
    <definedName name="nnnnb" hidden="1">{#N/A,#N/A,FALSE,"CONTROLE"}</definedName>
    <definedName name="no" localSheetId="3" hidden="1">{#N/A,#N/A,FALSE,"Aging Summary";#N/A,#N/A,FALSE,"Ratio Analysis";#N/A,#N/A,FALSE,"Test 120 Day Accts";#N/A,#N/A,FALSE,"Tickmarks"}</definedName>
    <definedName name="no" localSheetId="6" hidden="1">{#N/A,#N/A,FALSE,"Aging Summary";#N/A,#N/A,FALSE,"Ratio Analysis";#N/A,#N/A,FALSE,"Test 120 Day Accts";#N/A,#N/A,FALSE,"Tickmarks"}</definedName>
    <definedName name="no" localSheetId="5" hidden="1">{#N/A,#N/A,FALSE,"Aging Summary";#N/A,#N/A,FALSE,"Ratio Analysis";#N/A,#N/A,FALSE,"Test 120 Day Accts";#N/A,#N/A,FALSE,"Tickmarks"}</definedName>
    <definedName name="no" localSheetId="4" hidden="1">{#N/A,#N/A,FALSE,"Aging Summary";#N/A,#N/A,FALSE,"Ratio Analysis";#N/A,#N/A,FALSE,"Test 120 Day Accts";#N/A,#N/A,FALSE,"Tickmarks"}</definedName>
    <definedName name="no" hidden="1">{#N/A,#N/A,FALSE,"Aging Summary";#N/A,#N/A,FALSE,"Ratio Analysis";#N/A,#N/A,FALSE,"Test 120 Day Accts";#N/A,#N/A,FALSE,"Tickmarks"}</definedName>
    <definedName name="NOVEMBRO_00" hidden="1">#REF!</definedName>
    <definedName name="nt" localSheetId="5" hidden="1">{"MELHORAMENTO GENÉTICO",#N/A,FALSE,"Obras"}</definedName>
    <definedName name="nt" localSheetId="4" hidden="1">{"MELHORAMENTO GENÉTICO",#N/A,FALSE,"Obras"}</definedName>
    <definedName name="nt" hidden="1">{"MELHORAMENTO GENÉTICO",#N/A,FALSE,"Obras"}</definedName>
    <definedName name="nu" localSheetId="5" hidden="1">{"AVÓS",#N/A,FALSE,"Obras"}</definedName>
    <definedName name="nu" localSheetId="4" hidden="1">{"AVÓS",#N/A,FALSE,"Obras"}</definedName>
    <definedName name="nu" hidden="1">{"AVÓS",#N/A,FALSE,"Obras"}</definedName>
    <definedName name="NumofGrpAccts" hidden="1">1</definedName>
    <definedName name="o" localSheetId="5" hidden="1">{#N/A,#N/A,FALSE,"CONTROLE";#N/A,#N/A,FALSE,"CONTROLE"}</definedName>
    <definedName name="o" localSheetId="4" hidden="1">{#N/A,#N/A,FALSE,"CONTROLE";#N/A,#N/A,FALSE,"CONTROLE"}</definedName>
    <definedName name="o" hidden="1">{#N/A,#N/A,FALSE,"CONTROLE";#N/A,#N/A,FALSE,"CONTROLE"}</definedName>
    <definedName name="OBRA" localSheetId="5" hidden="1">{"MULTIPLICAÇÃO",#N/A,FALSE,"Obras"}</definedName>
    <definedName name="OBRA" localSheetId="4" hidden="1">{"MULTIPLICAÇÃO",#N/A,FALSE,"Obras"}</definedName>
    <definedName name="OBRA" hidden="1">{"MULTIPLICAÇÃO",#N/A,FALSE,"Obras"}</definedName>
    <definedName name="obras" localSheetId="5" hidden="1">{"MULTIPLICAÇÃO",#N/A,FALSE,"Obras"}</definedName>
    <definedName name="obras" localSheetId="4" hidden="1">{"MULTIPLICAÇÃO",#N/A,FALSE,"Obras"}</definedName>
    <definedName name="obras" hidden="1">{"MULTIPLICAÇÃO",#N/A,FALSE,"Obras"}</definedName>
    <definedName name="OBRAS_FAB_RAC" localSheetId="5" hidden="1">{"MULTIPLICAÇÃO",#N/A,FALSE,"Obras"}</definedName>
    <definedName name="OBRAS_FAB_RAC" localSheetId="4" hidden="1">{"MULTIPLICAÇÃO",#N/A,FALSE,"Obras"}</definedName>
    <definedName name="OBRAS_FAB_RAC" hidden="1">{"MULTIPLICAÇÃO",#N/A,FALSE,"Obras"}</definedName>
    <definedName name="OBRAS_FAB_RAC_UDIA" localSheetId="5" hidden="1">{"MULTIPLICAÇÃO",#N/A,FALSE,"Obras"}</definedName>
    <definedName name="OBRAS_FAB_RAC_UDIA" localSheetId="4" hidden="1">{"MULTIPLICAÇÃO",#N/A,FALSE,"Obras"}</definedName>
    <definedName name="OBRAS_FAB_RAC_UDIA" hidden="1">{"MULTIPLICAÇÃO",#N/A,FALSE,"Obras"}</definedName>
    <definedName name="oiio" localSheetId="5" hidden="1">{#N/A,#N/A,FALSE,"CONTROLE"}</definedName>
    <definedName name="oiio" localSheetId="4" hidden="1">{#N/A,#N/A,FALSE,"CONTROLE"}</definedName>
    <definedName name="oiio" hidden="1">{#N/A,#N/A,FALSE,"CONTROLE"}</definedName>
    <definedName name="oiuup" localSheetId="5" hidden="1">{#N/A,#N/A,FALSE,"CONTROLE";#N/A,#N/A,FALSE,"CONTROLE"}</definedName>
    <definedName name="oiuup" localSheetId="4" hidden="1">{#N/A,#N/A,FALSE,"CONTROLE";#N/A,#N/A,FALSE,"CONTROLE"}</definedName>
    <definedName name="oiuup" hidden="1">{#N/A,#N/A,FALSE,"CONTROLE";#N/A,#N/A,FALSE,"CONTROLE"}</definedName>
    <definedName name="ok" hidden="1">#REF!</definedName>
    <definedName name="OLE_LINK9" localSheetId="4">'P&amp;L - DRE'!$X$53</definedName>
    <definedName name="olkmghtg" hidden="1">[1]SEMANAIS!#REF!</definedName>
    <definedName name="operação" localSheetId="5" hidden="1">{#N/A,#N/A,FALSE,"CONTROLE"}</definedName>
    <definedName name="operação" localSheetId="4" hidden="1">{#N/A,#N/A,FALSE,"CONTROLE"}</definedName>
    <definedName name="operação" hidden="1">{#N/A,#N/A,FALSE,"CONTROLE"}</definedName>
    <definedName name="Others_ADM" localSheetId="3" hidden="1">#REF!</definedName>
    <definedName name="Others_ADM" localSheetId="6" hidden="1">#REF!</definedName>
    <definedName name="Others_ADM" localSheetId="5" hidden="1">#REF!</definedName>
    <definedName name="Others_ADM" localSheetId="4" hidden="1">#REF!</definedName>
    <definedName name="Others_ADM" hidden="1">#REF!</definedName>
    <definedName name="oy" localSheetId="5" hidden="1">{#N/A,#N/A,FALSE,"CONTROLE";#N/A,#N/A,FALSE,"CONTROLE"}</definedName>
    <definedName name="oy" localSheetId="4" hidden="1">{#N/A,#N/A,FALSE,"CONTROLE";#N/A,#N/A,FALSE,"CONTROLE"}</definedName>
    <definedName name="oy" hidden="1">{#N/A,#N/A,FALSE,"CONTROLE";#N/A,#N/A,FALSE,"CONTROLE"}</definedName>
    <definedName name="p" localSheetId="3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6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5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4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.Covenants" hidden="1">#REF!</definedName>
    <definedName name="p.Covenants_Titles" hidden="1">#REF!</definedName>
    <definedName name="p.CreditStats" hidden="1">#REF!</definedName>
    <definedName name="p.DCF" hidden="1">#REF!</definedName>
    <definedName name="p.DCF_Titles" hidden="1">#REF!</definedName>
    <definedName name="p.DivisionA" hidden="1">#REF!</definedName>
    <definedName name="p.DivisionB" hidden="1">#REF!</definedName>
    <definedName name="p.DivisionC" hidden="1">#REF!</definedName>
    <definedName name="p.DivisionD" hidden="1">#REF!</definedName>
    <definedName name="p.DivisionE" hidden="1">#REF!</definedName>
    <definedName name="p.DivisionF" hidden="1">#REF!</definedName>
    <definedName name="p.DivisionG" hidden="1">#REF!</definedName>
    <definedName name="p.DivisionH" hidden="1">#REF!</definedName>
    <definedName name="p.IRR" hidden="1">#REF!</definedName>
    <definedName name="p.IRR_Titles" hidden="1">#REF!</definedName>
    <definedName name="p.LTM_BS" hidden="1">#REF!</definedName>
    <definedName name="p.LTM_IS" hidden="1">#REF!</definedName>
    <definedName name="p.SP" hidden="1">#REF!</definedName>
    <definedName name="p.Summary" hidden="1">#REF!</definedName>
    <definedName name="p.Summary_Titles" hidden="1">#REF!</definedName>
    <definedName name="pagani" localSheetId="3" hidden="1">{#N/A,#N/A,TRUE,"Resumo de Preços"}</definedName>
    <definedName name="pagani" localSheetId="6" hidden="1">{#N/A,#N/A,TRUE,"Resumo de Preços"}</definedName>
    <definedName name="pagani" localSheetId="5" hidden="1">{#N/A,#N/A,TRUE,"Resumo de Preços"}</definedName>
    <definedName name="pagani" localSheetId="4" hidden="1">{#N/A,#N/A,TRUE,"Resumo de Preços"}</definedName>
    <definedName name="pagani" hidden="1">{#N/A,#N/A,TRUE,"Resumo de Preços"}</definedName>
    <definedName name="pd." localSheetId="5" hidden="1">{"MULTIPLICAÇÃO",#N/A,FALSE,"Obras"}</definedName>
    <definedName name="pd." localSheetId="4" hidden="1">{"MULTIPLICAÇÃO",#N/A,FALSE,"Obras"}</definedName>
    <definedName name="pd." hidden="1">{"MULTIPLICAÇÃO",#N/A,FALSE,"Obras"}</definedName>
    <definedName name="pd.." localSheetId="5" hidden="1">{"MATRIZES",#N/A,FALSE,"Obras"}</definedName>
    <definedName name="pd.." localSheetId="4" hidden="1">{"MATRIZES",#N/A,FALSE,"Obras"}</definedName>
    <definedName name="pd.." hidden="1">{"MATRIZES",#N/A,FALSE,"Obras"}</definedName>
    <definedName name="pd..." localSheetId="5" hidden="1">{"MULTIPLICAÇÃO",#N/A,FALSE,"Obras"}</definedName>
    <definedName name="pd..." localSheetId="4" hidden="1">{"MULTIPLICAÇÃO",#N/A,FALSE,"Obras"}</definedName>
    <definedName name="pd..." hidden="1">{"MULTIPLICAÇÃO",#N/A,FALSE,"Obras"}</definedName>
    <definedName name="Pdca" localSheetId="5" hidden="1">{"MULTIPLICAÇÃO",#N/A,FALSE,"Obras"}</definedName>
    <definedName name="Pdca" localSheetId="4" hidden="1">{"MULTIPLICAÇÃO",#N/A,FALSE,"Obras"}</definedName>
    <definedName name="Pdca" hidden="1">{"MULTIPLICAÇÃO",#N/A,FALSE,"Obras"}</definedName>
    <definedName name="Pdca." localSheetId="5" hidden="1">{"MULTIPLICAÇÃO",#N/A,FALSE,"Obras"}</definedName>
    <definedName name="Pdca." localSheetId="4" hidden="1">{"MULTIPLICAÇÃO",#N/A,FALSE,"Obras"}</definedName>
    <definedName name="Pdca." hidden="1">{"MULTIPLICAÇÃO",#N/A,FALSE,"Obras"}</definedName>
    <definedName name="Pdca.." localSheetId="5" hidden="1">{"APOIO",#N/A,FALSE,"Obras"}</definedName>
    <definedName name="Pdca.." localSheetId="4" hidden="1">{"APOIO",#N/A,FALSE,"Obras"}</definedName>
    <definedName name="Pdca.." hidden="1">{"APOIO",#N/A,FALSE,"Obras"}</definedName>
    <definedName name="pdca...." localSheetId="5" hidden="1">{"MULTIPLICAÇÃO",#N/A,FALSE,"Obras"}</definedName>
    <definedName name="pdca...." localSheetId="4" hidden="1">{"MULTIPLICAÇÃO",#N/A,FALSE,"Obras"}</definedName>
    <definedName name="pdca...." hidden="1">{"MULTIPLICAÇÃO",#N/A,FALSE,"Obras"}</definedName>
    <definedName name="PDCA1" localSheetId="5" hidden="1">{"MATRIZES",#N/A,FALSE,"Obras"}</definedName>
    <definedName name="PDCA1" localSheetId="4" hidden="1">{"MATRIZES",#N/A,FALSE,"Obras"}</definedName>
    <definedName name="PDCA1" hidden="1">{"MATRIZES",#N/A,FALSE,"Obras"}</definedName>
    <definedName name="PEDRO" localSheetId="5" hidden="1">{#N/A,#N/A,FALSE,"CONTROLE"}</definedName>
    <definedName name="PEDRO" localSheetId="4" hidden="1">{#N/A,#N/A,FALSE,"CONTROLE"}</definedName>
    <definedName name="PEDRO" hidden="1">{#N/A,#N/A,FALSE,"CONTROLE"}</definedName>
    <definedName name="pfjsaifja´gogpnrieognopengf" hidden="1">#REF!</definedName>
    <definedName name="Piratininga" localSheetId="5" hidden="1">{#N/A,#N/A,FALSE,"CONTROLE"}</definedName>
    <definedName name="Piratininga" localSheetId="4" hidden="1">{#N/A,#N/A,FALSE,"CONTROLE"}</definedName>
    <definedName name="Piratininga" hidden="1">{#N/A,#N/A,FALSE,"CONTROLE"}</definedName>
    <definedName name="PIRATININGAV2" localSheetId="5" hidden="1">{#N/A,#N/A,FALSE,"CONTROLE"}</definedName>
    <definedName name="PIRATININGAV2" localSheetId="4" hidden="1">{#N/A,#N/A,FALSE,"CONTROLE"}</definedName>
    <definedName name="PIRATININGAV2" hidden="1">{#N/A,#N/A,FALSE,"CONTROLE"}</definedName>
    <definedName name="pkç" hidden="1">#REF!</definedName>
    <definedName name="pl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l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oiu" localSheetId="5" hidden="1">{#N/A,#N/A,FALSE,"CONTROLE";#N/A,#N/A,FALSE,"CONTROLE"}</definedName>
    <definedName name="poiu" localSheetId="4" hidden="1">{#N/A,#N/A,FALSE,"CONTROLE";#N/A,#N/A,FALSE,"CONTROLE"}</definedName>
    <definedName name="poiu" hidden="1">{#N/A,#N/A,FALSE,"CONTROLE";#N/A,#N/A,FALSE,"CONTROLE"}</definedName>
    <definedName name="poiuuuuuuuuuu" localSheetId="5" hidden="1">{#N/A,#N/A,FALSE,"CONTROLE";#N/A,#N/A,FALSE,"CONTROLE"}</definedName>
    <definedName name="poiuuuuuuuuuu" localSheetId="4" hidden="1">{#N/A,#N/A,FALSE,"CONTROLE";#N/A,#N/A,FALSE,"CONTROLE"}</definedName>
    <definedName name="poiuuuuuuuuuu" hidden="1">{#N/A,#N/A,FALSE,"CONTROLE";#N/A,#N/A,FALSE,"CONTROLE"}</definedName>
    <definedName name="ponwp" hidden="1">#REF!</definedName>
    <definedName name="pp" localSheetId="5" hidden="1">{#N/A,#N/A,FALSE,"ENERGIA";#N/A,#N/A,FALSE,"PERDIDAS";#N/A,#N/A,FALSE,"CLIENTES";#N/A,#N/A,FALSE,"ESTADO";#N/A,#N/A,FALSE,"TECNICA"}</definedName>
    <definedName name="pp" localSheetId="4" hidden="1">{#N/A,#N/A,FALSE,"ENERGIA";#N/A,#N/A,FALSE,"PERDIDAS";#N/A,#N/A,FALSE,"CLIENTES";#N/A,#N/A,FALSE,"ESTADO";#N/A,#N/A,FALSE,"TECNICA"}</definedName>
    <definedName name="pp" hidden="1">{#N/A,#N/A,FALSE,"ENERGIA";#N/A,#N/A,FALSE,"PERDIDAS";#N/A,#N/A,FALSE,"CLIENTES";#N/A,#N/A,FALSE,"ESTADO";#N/A,#N/A,FALSE,"TECNICA"}</definedName>
    <definedName name="pppp" localSheetId="5" hidden="1">{"'Total'!$A$1","'Total'!$A$3"}</definedName>
    <definedName name="pppp" localSheetId="4" hidden="1">{"'Total'!$A$1","'Total'!$A$3"}</definedName>
    <definedName name="pppp" hidden="1">{"'Total'!$A$1","'Total'!$A$3"}</definedName>
    <definedName name="PPPPP" localSheetId="5" hidden="1">{"AVÓS",#N/A,FALSE,"Obras"}</definedName>
    <definedName name="PPPPP" localSheetId="4" hidden="1">{"AVÓS",#N/A,FALSE,"Obras"}</definedName>
    <definedName name="PPPPP" hidden="1">{"AVÓS",#N/A,FALSE,"Obras"}</definedName>
    <definedName name="PPPPPPPPPP" hidden="1">[1]SEMANAIS!#REF!</definedName>
    <definedName name="PPPPPPPPPPP" hidden="1">[1]SEMANAIS!#REF!</definedName>
    <definedName name="pppppppppppp" hidden="1">[1]SEMANAIS!#REF!</definedName>
    <definedName name="pqp" localSheetId="5" hidden="1">{"TotalGeralDespesasPorArea",#N/A,FALSE,"VinculosAccessEfetivo"}</definedName>
    <definedName name="pqp" localSheetId="4" hidden="1">{"TotalGeralDespesasPorArea",#N/A,FALSE,"VinculosAccessEfetivo"}</definedName>
    <definedName name="pqp" hidden="1">{"TotalGeralDespesasPorArea",#N/A,FALSE,"VinculosAccessEfetivo"}</definedName>
    <definedName name="Print_CSC_Report_2" localSheetId="3" hidden="1">{"CSC_1",#N/A,FALSE,"CSC Outputs";"CSC_2",#N/A,FALSE,"CSC Outputs"}</definedName>
    <definedName name="Print_CSC_Report_2" localSheetId="6" hidden="1">{"CSC_1",#N/A,FALSE,"CSC Outputs";"CSC_2",#N/A,FALSE,"CSC Outputs"}</definedName>
    <definedName name="Print_CSC_Report_2" localSheetId="5" hidden="1">{"CSC_1",#N/A,FALSE,"CSC Outputs";"CSC_2",#N/A,FALSE,"CSC Outputs"}</definedName>
    <definedName name="Print_CSC_Report_2" localSheetId="4" hidden="1">{"CSC_1",#N/A,FALSE,"CSC Outputs";"CSC_2",#N/A,FALSE,"CSC Outputs"}</definedName>
    <definedName name="Print_CSC_Report_2" hidden="1">{"CSC_1",#N/A,FALSE,"CSC Outputs";"CSC_2",#N/A,FALSE,"CSC Outputs"}</definedName>
    <definedName name="Print_CSC_Report_3" localSheetId="3" hidden="1">{"CSC_1",#N/A,FALSE,"CSC Outputs";"CSC_2",#N/A,FALSE,"CSC Outputs"}</definedName>
    <definedName name="Print_CSC_Report_3" localSheetId="6" hidden="1">{"CSC_1",#N/A,FALSE,"CSC Outputs";"CSC_2",#N/A,FALSE,"CSC Outputs"}</definedName>
    <definedName name="Print_CSC_Report_3" localSheetId="5" hidden="1">{"CSC_1",#N/A,FALSE,"CSC Outputs";"CSC_2",#N/A,FALSE,"CSC Outputs"}</definedName>
    <definedName name="Print_CSC_Report_3" localSheetId="4" hidden="1">{"CSC_1",#N/A,FALSE,"CSC Outputs";"CSC_2",#N/A,FALSE,"CSC Outputs"}</definedName>
    <definedName name="Print_CSC_Report_3" hidden="1">{"CSC_1",#N/A,FALSE,"CSC Outputs";"CSC_2",#N/A,FALSE,"CSC Outputs"}</definedName>
    <definedName name="Print_CSC_Report_4" localSheetId="3" hidden="1">{"CSC_1",#N/A,FALSE,"CSC Outputs";"CSC_2",#N/A,FALSE,"CSC Outputs"}</definedName>
    <definedName name="Print_CSC_Report_4" localSheetId="6" hidden="1">{"CSC_1",#N/A,FALSE,"CSC Outputs";"CSC_2",#N/A,FALSE,"CSC Outputs"}</definedName>
    <definedName name="Print_CSC_Report_4" localSheetId="5" hidden="1">{"CSC_1",#N/A,FALSE,"CSC Outputs";"CSC_2",#N/A,FALSE,"CSC Outputs"}</definedName>
    <definedName name="Print_CSC_Report_4" localSheetId="4" hidden="1">{"CSC_1",#N/A,FALSE,"CSC Outputs";"CSC_2",#N/A,FALSE,"CSC Outputs"}</definedName>
    <definedName name="Print_CSC_Report_4" hidden="1">{"CSC_1",#N/A,FALSE,"CSC Outputs";"CSC_2",#N/A,FALSE,"CSC Outputs"}</definedName>
    <definedName name="Proj" localSheetId="5" hidden="1">{"MATRIZES",#N/A,FALSE,"Obras"}</definedName>
    <definedName name="Proj" localSheetId="4" hidden="1">{"MATRIZES",#N/A,FALSE,"Obras"}</definedName>
    <definedName name="Proj" hidden="1">{"MATRIZES",#N/A,FALSE,"Obras"}</definedName>
    <definedName name="PUB_FileID" hidden="1">"N10005525.xls"</definedName>
    <definedName name="PUB_UserID" hidden="1">"ZITHAR"</definedName>
    <definedName name="pwa" localSheetId="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pwa" localSheetId="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pwa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QQ" localSheetId="5" hidden="1">{"AVÓS",#N/A,FALSE,"Obras"}</definedName>
    <definedName name="QQ" localSheetId="4" hidden="1">{"AVÓS",#N/A,FALSE,"Obras"}</definedName>
    <definedName name="QQ" hidden="1">{"AVÓS",#N/A,FALSE,"Obras"}</definedName>
    <definedName name="qqq" hidden="1">[1]SEMANAIS!#REF!</definedName>
    <definedName name="qqqq" localSheetId="5" hidden="1">{#N/A,#N/A,FALSE,"CONTROLE"}</definedName>
    <definedName name="qqqq" localSheetId="4" hidden="1">{#N/A,#N/A,FALSE,"CONTROLE"}</definedName>
    <definedName name="qqqq" hidden="1">{#N/A,#N/A,FALSE,"CONTROLE"}</definedName>
    <definedName name="qqqqq" hidden="1">[1]SEMANAIS!#REF!</definedName>
    <definedName name="qqqqqq" localSheetId="5" hidden="1">{#N/A,#N/A,FALSE,"CONTROLE"}</definedName>
    <definedName name="qqqqqq" localSheetId="4" hidden="1">{#N/A,#N/A,FALSE,"CONTROLE"}</definedName>
    <definedName name="qqqqqq" hidden="1">{#N/A,#N/A,FALSE,"CONTROLE"}</definedName>
    <definedName name="qqqqqqq" hidden="1">[1]SEMANAIS!#REF!</definedName>
    <definedName name="qqqqqqqqqqqqq" localSheetId="5" hidden="1">{#N/A,#N/A,FALSE,"CONTROLE"}</definedName>
    <definedName name="qqqqqqqqqqqqq" localSheetId="4" hidden="1">{#N/A,#N/A,FALSE,"CONTROLE"}</definedName>
    <definedName name="qqqqqqqqqqqqq" hidden="1">{#N/A,#N/A,FALSE,"CONTROLE"}</definedName>
    <definedName name="QQQQQQQQQQQQQQQQQQQQQQQQQQQQQQQQQQQQQQQQQQQQ" localSheetId="5" hidden="1">{"MELHORAMENTO GENÉTICO",#N/A,FALSE,"Obras"}</definedName>
    <definedName name="QQQQQQQQQQQQQQQQQQQQQQQQQQQQQQQQQQQQQQQQQQQQ" localSheetId="4" hidden="1">{"MELHORAMENTO GENÉTICO",#N/A,FALSE,"Obras"}</definedName>
    <definedName name="QQQQQQQQQQQQQQQQQQQQQQQQQQQQQQQQQQQQQQQQQQQQ" hidden="1">{"MELHORAMENTO GENÉTICO",#N/A,FALSE,"Obras"}</definedName>
    <definedName name="qtret" localSheetId="5" hidden="1">{#N/A,#N/A,FALSE,"CONTROLE"}</definedName>
    <definedName name="qtret" localSheetId="4" hidden="1">{#N/A,#N/A,FALSE,"CONTROLE"}</definedName>
    <definedName name="qtret" hidden="1">{#N/A,#N/A,FALSE,"CONTROLE"}</definedName>
    <definedName name="qtyyuu" localSheetId="5" hidden="1">{#N/A,#N/A,FALSE,"CONTROLE"}</definedName>
    <definedName name="qtyyuu" localSheetId="4" hidden="1">{#N/A,#N/A,FALSE,"CONTROLE"}</definedName>
    <definedName name="qtyyuu" hidden="1">{#N/A,#N/A,FALSE,"CONTROLE"}</definedName>
    <definedName name="QW" localSheetId="5" hidden="1">{#N/A,#N/A,TRUE,"K2 e MEIA";#N/A,#N/A,TRUE,"K3";#N/A,#N/A,TRUE,"K4";#N/A,#N/A,TRUE,"PERFIL U";#N/A,#N/A,TRUE,"BCHA"}</definedName>
    <definedName name="QW" localSheetId="4" hidden="1">{#N/A,#N/A,TRUE,"K2 e MEIA";#N/A,#N/A,TRUE,"K3";#N/A,#N/A,TRUE,"K4";#N/A,#N/A,TRUE,"PERFIL U";#N/A,#N/A,TRUE,"BCHA"}</definedName>
    <definedName name="QW" hidden="1">{#N/A,#N/A,TRUE,"K2 e MEIA";#N/A,#N/A,TRUE,"K3";#N/A,#N/A,TRUE,"K4";#N/A,#N/A,TRUE,"PERFIL U";#N/A,#N/A,TRUE,"BCHA"}</definedName>
    <definedName name="qwe" localSheetId="5" hidden="1">{#N/A,#N/A,FALSE,"CONTROLE"}</definedName>
    <definedName name="qwe" localSheetId="4" hidden="1">{#N/A,#N/A,FALSE,"CONTROLE"}</definedName>
    <definedName name="qwe" hidden="1">{#N/A,#N/A,FALSE,"CONTROLE"}</definedName>
    <definedName name="qweer" localSheetId="5" hidden="1">{#N/A,#N/A,FALSE,"CONTROLE"}</definedName>
    <definedName name="qweer" localSheetId="4" hidden="1">{#N/A,#N/A,FALSE,"CONTROLE"}</definedName>
    <definedName name="qweer" hidden="1">{#N/A,#N/A,FALSE,"CONTROLE"}</definedName>
    <definedName name="qwq" localSheetId="5" hidden="1">{"TotalGeralDespesasPorArea",#N/A,FALSE,"VinculosAccessEfetivo"}</definedName>
    <definedName name="qwq" localSheetId="4" hidden="1">{"TotalGeralDespesasPorArea",#N/A,FALSE,"VinculosAccessEfetivo"}</definedName>
    <definedName name="qwq" hidden="1">{"TotalGeralDespesasPorArea",#N/A,FALSE,"VinculosAccessEfetivo"}</definedName>
    <definedName name="qwrre" localSheetId="5" hidden="1">{#N/A,#N/A,FALSE,"CONTROLE"}</definedName>
    <definedName name="qwrre" localSheetId="4" hidden="1">{#N/A,#N/A,FALSE,"CONTROLE"}</definedName>
    <definedName name="qwrre" hidden="1">{#N/A,#N/A,FALSE,"CONTROLE"}</definedName>
    <definedName name="r.BSAssets" hidden="1">#REF!</definedName>
    <definedName name="r.BSEquity" hidden="1">#REF!</definedName>
    <definedName name="r.BSLiabilities" hidden="1">#REF!</definedName>
    <definedName name="r.CashFlow" hidden="1">#REF!</definedName>
    <definedName name="r.ISGrossProfit" hidden="1">#REF!</definedName>
    <definedName name="r.ISInterest" hidden="1">#REF!</definedName>
    <definedName name="r.ISNetIncome" hidden="1">#REF!</definedName>
    <definedName name="r.Leverage" hidden="1">#REF!</definedName>
    <definedName name="r.Liquidity" hidden="1">#REF!</definedName>
    <definedName name="r.LTM" hidden="1">#REF!</definedName>
    <definedName name="r.LTMInterim" hidden="1">#REF!</definedName>
    <definedName name="r.Market" hidden="1">#REF!</definedName>
    <definedName name="r.Miscellaneous" hidden="1">#REF!</definedName>
    <definedName name="r.Profitability" hidden="1">#REF!</definedName>
    <definedName name="r.Summary" hidden="1">#REF!</definedName>
    <definedName name="raf" localSheetId="5" hidden="1">{#N/A,#N/A,FALSE,"CONTROLE";#N/A,#N/A,FALSE,"CONTROLE"}</definedName>
    <definedName name="raf" localSheetId="4" hidden="1">{#N/A,#N/A,FALSE,"CONTROLE";#N/A,#N/A,FALSE,"CONTROLE"}</definedName>
    <definedName name="raf" hidden="1">{#N/A,#N/A,FALSE,"CONTROLE";#N/A,#N/A,FALSE,"CONTROLE"}</definedName>
    <definedName name="Raimundo" localSheetId="5" hidden="1">{"APOIO",#N/A,FALSE,"Obras"}</definedName>
    <definedName name="Raimundo" localSheetId="4" hidden="1">{"APOIO",#N/A,FALSE,"Obras"}</definedName>
    <definedName name="Raimundo" hidden="1">{"APOIO",#N/A,FALSE,"Obras"}</definedName>
    <definedName name="RB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RB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RB" hidden="1">{#N/A,#N/A,FALSE,"LLAVE";#N/A,#N/A,FALSE,"EERR";#N/A,#N/A,FALSE,"ESP";#N/A,#N/A,FALSE,"EOAF";#N/A,#N/A,FALSE,"CASH";#N/A,#N/A,FALSE,"FINANZAS";#N/A,#N/A,FALSE,"DEUDA";#N/A,#N/A,FALSE,"INVERSION";#N/A,#N/A,FALSE,"PERSONAL"}</definedName>
    <definedName name="RBTESTE" localSheetId="5" hidden="1">{#N/A,#N/A,FALSE,"ENERGIA";#N/A,#N/A,FALSE,"PERDIDAS";#N/A,#N/A,FALSE,"CLIENTES";#N/A,#N/A,FALSE,"ESTADO";#N/A,#N/A,FALSE,"TECNICA"}</definedName>
    <definedName name="RBTESTE" localSheetId="4" hidden="1">{#N/A,#N/A,FALSE,"ENERGIA";#N/A,#N/A,FALSE,"PERDIDAS";#N/A,#N/A,FALSE,"CLIENTES";#N/A,#N/A,FALSE,"ESTADO";#N/A,#N/A,FALSE,"TECNICA"}</definedName>
    <definedName name="RBTESTE" hidden="1">{#N/A,#N/A,FALSE,"ENERGIA";#N/A,#N/A,FALSE,"PERDIDAS";#N/A,#N/A,FALSE,"CLIENTES";#N/A,#N/A,FALSE,"ESTADO";#N/A,#N/A,FALSE,"TECNICA"}</definedName>
    <definedName name="re5t" localSheetId="5" hidden="1">{#N/A,#N/A,FALSE,"CONTROLE"}</definedName>
    <definedName name="re5t" localSheetId="4" hidden="1">{#N/A,#N/A,FALSE,"CONTROLE"}</definedName>
    <definedName name="re5t" hidden="1">{#N/A,#N/A,FALSE,"CONTROLE"}</definedName>
    <definedName name="REAIS" localSheetId="5" hidden="1">{#N/A,#N/A,FALSE,"CONTROLE"}</definedName>
    <definedName name="REAIS" localSheetId="4" hidden="1">{#N/A,#N/A,FALSE,"CONTROLE"}</definedName>
    <definedName name="REAIS" hidden="1">{#N/A,#N/A,FALSE,"CONTROLE"}</definedName>
    <definedName name="REAISPREV" localSheetId="5" hidden="1">{#N/A,#N/A,FALSE,"CONTROLE"}</definedName>
    <definedName name="REAISPREV" localSheetId="4" hidden="1">{#N/A,#N/A,FALSE,"CONTROLE"}</definedName>
    <definedName name="REAISPREV" hidden="1">{#N/A,#N/A,FALSE,"CONTROLE"}</definedName>
    <definedName name="rebocco" localSheetId="5" hidden="1">{"AVÓS",#N/A,FALSE,"Obras"}</definedName>
    <definedName name="rebocco" localSheetId="4" hidden="1">{"AVÓS",#N/A,FALSE,"Obras"}</definedName>
    <definedName name="rebocco" hidden="1">{"AVÓS",#N/A,FALSE,"Obras"}</definedName>
    <definedName name="RecDesFinAlex" localSheetId="5" hidden="1">{#N/A,#N/A,FALSE,"SIM95"}</definedName>
    <definedName name="RecDesFinAlex" localSheetId="4" hidden="1">{#N/A,#N/A,FALSE,"SIM95"}</definedName>
    <definedName name="RecDesFinAlex" hidden="1">{#N/A,#N/A,FALSE,"SIM95"}</definedName>
    <definedName name="redo" localSheetId="3" hidden="1">{#N/A,#N/A,FALSE,"ACQ_GRAPHS";#N/A,#N/A,FALSE,"T_1 GRAPHS";#N/A,#N/A,FALSE,"T_2 GRAPHS";#N/A,#N/A,FALSE,"COMB_GRAPHS"}</definedName>
    <definedName name="redo" localSheetId="6" hidden="1">{#N/A,#N/A,FALSE,"ACQ_GRAPHS";#N/A,#N/A,FALSE,"T_1 GRAPHS";#N/A,#N/A,FALSE,"T_2 GRAPHS";#N/A,#N/A,FALSE,"COMB_GRAPHS"}</definedName>
    <definedName name="redo" localSheetId="5" hidden="1">{#N/A,#N/A,FALSE,"ACQ_GRAPHS";#N/A,#N/A,FALSE,"T_1 GRAPHS";#N/A,#N/A,FALSE,"T_2 GRAPHS";#N/A,#N/A,FALSE,"COMB_GRAPHS"}</definedName>
    <definedName name="redo" localSheetId="4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eduzido" localSheetId="5" hidden="1">{#N/A,#N/A,FALSE,"CONTROLE"}</definedName>
    <definedName name="reduzido" localSheetId="4" hidden="1">{#N/A,#N/A,FALSE,"CONTROLE"}</definedName>
    <definedName name="reduzido" hidden="1">{#N/A,#N/A,FALSE,"CONTROLE"}</definedName>
    <definedName name="Relat" localSheetId="5" hidden="1">{#N/A,#N/A,FALSE,"CONTROLE";#N/A,#N/A,FALSE,"CONTROLE"}</definedName>
    <definedName name="Relat" localSheetId="4" hidden="1">{#N/A,#N/A,FALSE,"CONTROLE";#N/A,#N/A,FALSE,"CONTROLE"}</definedName>
    <definedName name="Relat" hidden="1">{#N/A,#N/A,FALSE,"CONTROLE";#N/A,#N/A,FALSE,"CONTROLE"}</definedName>
    <definedName name="Renato" localSheetId="5" hidden="1">{#N/A,#N/A,FALSE,"CONTROLE"}</definedName>
    <definedName name="Renato" localSheetId="4" hidden="1">{#N/A,#N/A,FALSE,"CONTROLE"}</definedName>
    <definedName name="Renato" hidden="1">{#N/A,#N/A,FALSE,"CONTROLE"}</definedName>
    <definedName name="RESUMO3" localSheetId="5" hidden="1">{#N/A,#N/A,FALSE,"CONTROLE"}</definedName>
    <definedName name="RESUMO3" localSheetId="4" hidden="1">{#N/A,#N/A,FALSE,"CONTROLE"}</definedName>
    <definedName name="RESUMO3" hidden="1">{#N/A,#N/A,FALSE,"CONTROLE"}</definedName>
    <definedName name="retwr" localSheetId="5" hidden="1">{#N/A,#N/A,FALSE,"CONTROLE";#N/A,#N/A,FALSE,"CONTROLE"}</definedName>
    <definedName name="retwr" localSheetId="4" hidden="1">{#N/A,#N/A,FALSE,"CONTROLE";#N/A,#N/A,FALSE,"CONTROLE"}</definedName>
    <definedName name="retwr" hidden="1">{#N/A,#N/A,FALSE,"CONTROLE";#N/A,#N/A,FALSE,"CONTROLE"}</definedName>
    <definedName name="rety" localSheetId="5" hidden="1">{#N/A,#N/A,FALSE,"CONTROLE"}</definedName>
    <definedName name="rety" localSheetId="4" hidden="1">{#N/A,#N/A,FALSE,"CONTROLE"}</definedName>
    <definedName name="rety" hidden="1">{#N/A,#N/A,FALSE,"CONTROLE"}</definedName>
    <definedName name="rey" localSheetId="5" hidden="1">{#N/A,#N/A,FALSE,"CONTROLE"}</definedName>
    <definedName name="rey" localSheetId="4" hidden="1">{#N/A,#N/A,FALSE,"CONTROLE"}</definedName>
    <definedName name="rey" hidden="1">{#N/A,#N/A,FALSE,"CONTROLE"}</definedName>
    <definedName name="rfre" localSheetId="5" hidden="1">{#N/A,#N/A,FALSE,"CONTROLE"}</definedName>
    <definedName name="rfre" localSheetId="4" hidden="1">{#N/A,#N/A,FALSE,"CONTROLE"}</definedName>
    <definedName name="rfre" hidden="1">{#N/A,#N/A,FALSE,"CONTROLE"}</definedName>
    <definedName name="rg" localSheetId="5" hidden="1">{#N/A,#N/A,FALSE,"CONTROLE"}</definedName>
    <definedName name="rg" localSheetId="4" hidden="1">{#N/A,#N/A,FALSE,"CONTROLE"}</definedName>
    <definedName name="rg" hidden="1">{#N/A,#N/A,FALSE,"CONTROLE"}</definedName>
    <definedName name="rngShowNames" hidden="1">#REF!</definedName>
    <definedName name="rngToggles" hidden="1">#REF!</definedName>
    <definedName name="Rock2" localSheetId="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2" localSheetId="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2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3" localSheetId="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3" localSheetId="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3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well" localSheetId="5" hidden="1">{"LBO Summary",#N/A,FALSE,"Summary"}</definedName>
    <definedName name="Rockwell" localSheetId="4" hidden="1">{"LBO Summary",#N/A,FALSE,"Summary"}</definedName>
    <definedName name="Rockwell" hidden="1">{"LBO Summary",#N/A,FALSE,"Summary"}</definedName>
    <definedName name="ROPCORP17" localSheetId="5" hidden="1">{"MATRIZES",#N/A,FALSE,"Obras"}</definedName>
    <definedName name="ROPCORP17" localSheetId="4" hidden="1">{"MATRIZES",#N/A,FALSE,"Obras"}</definedName>
    <definedName name="ROPCORP17" hidden="1">{"MATRIZES",#N/A,FALSE,"Obras"}</definedName>
    <definedName name="RowLevel" hidden="1">1</definedName>
    <definedName name="rr" localSheetId="5" hidden="1">{#N/A,#N/A,FALSE,"CONTROLE"}</definedName>
    <definedName name="rr" localSheetId="4" hidden="1">{#N/A,#N/A,FALSE,"CONTROLE"}</definedName>
    <definedName name="rr" hidden="1">{#N/A,#N/A,FALSE,"CONTROLE"}</definedName>
    <definedName name="RRR" hidden="1">[24]BAL_TTC!#REF!</definedName>
    <definedName name="RRRR" hidden="1">[24]BAL_TTC!#REF!</definedName>
    <definedName name="rrrrr" hidden="1">'[43]DIF FAT FEV 01'!$X$13:$Y$40</definedName>
    <definedName name="RRRRRR" hidden="1">[24]BAL_TTC!#REF!</definedName>
    <definedName name="RRRRRRR" hidden="1">[24]BAL_TTC!#REF!</definedName>
    <definedName name="RRRRRRRR" hidden="1">[24]BAL_TTC!#REF!</definedName>
    <definedName name="RRRRRRRRR" hidden="1">[24]BAL_TTC!#REF!</definedName>
    <definedName name="RRRRRRRRRRRRRRR" hidden="1">[1]SEMANAIS!#REF!</definedName>
    <definedName name="rtet" localSheetId="5" hidden="1">{#N/A,#N/A,FALSE,"CONTROLE";#N/A,#N/A,FALSE,"CONTROLE"}</definedName>
    <definedName name="rtet" localSheetId="4" hidden="1">{#N/A,#N/A,FALSE,"CONTROLE";#N/A,#N/A,FALSE,"CONTROLE"}</definedName>
    <definedName name="rtet" hidden="1">{#N/A,#N/A,FALSE,"CONTROLE";#N/A,#N/A,FALSE,"CONTROLE"}</definedName>
    <definedName name="rtg" localSheetId="5" hidden="1">{#N/A,#N/A,FALSE,"CONTROLE";#N/A,#N/A,FALSE,"CONTROLE"}</definedName>
    <definedName name="rtg" localSheetId="4" hidden="1">{#N/A,#N/A,FALSE,"CONTROLE";#N/A,#N/A,FALSE,"CONTROLE"}</definedName>
    <definedName name="rtg" hidden="1">{#N/A,#N/A,FALSE,"CONTROLE";#N/A,#N/A,FALSE,"CONTROLE"}</definedName>
    <definedName name="rtre" localSheetId="5" hidden="1">{#N/A,#N/A,FALSE,"CONTROLE";#N/A,#N/A,FALSE,"CONTROLE"}</definedName>
    <definedName name="rtre" localSheetId="4" hidden="1">{#N/A,#N/A,FALSE,"CONTROLE";#N/A,#N/A,FALSE,"CONTROLE"}</definedName>
    <definedName name="rtre" hidden="1">{#N/A,#N/A,FALSE,"CONTROLE";#N/A,#N/A,FALSE,"CONTROLE"}</definedName>
    <definedName name="rtt" localSheetId="5" hidden="1">{#N/A,#N/A,FALSE,"CONTROLE"}</definedName>
    <definedName name="rtt" localSheetId="4" hidden="1">{#N/A,#N/A,FALSE,"CONTROLE"}</definedName>
    <definedName name="rtt" hidden="1">{#N/A,#N/A,FALSE,"CONTROLE"}</definedName>
    <definedName name="rtyu" localSheetId="5" hidden="1">{"'Total'!$A$1","'Total'!$A$3"}</definedName>
    <definedName name="rtyu" localSheetId="4" hidden="1">{"'Total'!$A$1","'Total'!$A$3"}</definedName>
    <definedName name="rtyu" hidden="1">{"'Total'!$A$1","'Total'!$A$3"}</definedName>
    <definedName name="rv" localSheetId="3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" localSheetId="6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" localSheetId="4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wr" localSheetId="3" hidden="1">{"CSC_1",#N/A,FALSE,"CSC Outputs";"CSC_2",#N/A,FALSE,"CSC Outputs"}</definedName>
    <definedName name="rwr" localSheetId="6" hidden="1">{"CSC_1",#N/A,FALSE,"CSC Outputs";"CSC_2",#N/A,FALSE,"CSC Outputs"}</definedName>
    <definedName name="rwr" localSheetId="5" hidden="1">{"CSC_1",#N/A,FALSE,"CSC Outputs";"CSC_2",#N/A,FALSE,"CSC Outputs"}</definedName>
    <definedName name="rwr" localSheetId="4" hidden="1">{"CSC_1",#N/A,FALSE,"CSC Outputs";"CSC_2",#N/A,FALSE,"CSC Outputs"}</definedName>
    <definedName name="rwr" hidden="1">{"CSC_1",#N/A,FALSE,"CSC Outputs";"CSC_2",#N/A,FALSE,"CSC Outputs"}</definedName>
    <definedName name="sabadell" hidden="1">[1]SEMANAIS!#REF!</definedName>
    <definedName name="sadsr" localSheetId="5" hidden="1">{"AVÓS",#N/A,FALSE,"Obras"}</definedName>
    <definedName name="sadsr" localSheetId="4" hidden="1">{"AVÓS",#N/A,FALSE,"Obras"}</definedName>
    <definedName name="sadsr" hidden="1">{"AVÓS",#N/A,FALSE,"Obras"}</definedName>
    <definedName name="SAPBEXdnldView" hidden="1">"4B7P9A39RFHWTOMMH75IP2DD6"</definedName>
    <definedName name="SAPBEXrevision" hidden="1">70</definedName>
    <definedName name="SAPBEXsysID" hidden="1">"B03"</definedName>
    <definedName name="SAPBEXwbID" hidden="1">"3YR8DIRSX1KOWTFY977FB2G4O"</definedName>
    <definedName name="SASA" hidden="1">[1]SEMANAIS!#REF!</definedName>
    <definedName name="sasd" localSheetId="5" hidden="1">{"'Total'!$A$1","'Total'!$A$3"}</definedName>
    <definedName name="sasd" localSheetId="4" hidden="1">{"'Total'!$A$1","'Total'!$A$3"}</definedName>
    <definedName name="sasd" hidden="1">{"'Total'!$A$1","'Total'!$A$3"}</definedName>
    <definedName name="SBBBBBBBBB" localSheetId="5" hidden="1">{#N/A,#N/A,FALSE,"Aging Summary";#N/A,#N/A,FALSE,"Ratio Analysis";#N/A,#N/A,FALSE,"Test 120 Day Accts";#N/A,#N/A,FALSE,"Tickmarks"}</definedName>
    <definedName name="SBBBBBBBBB" localSheetId="4" hidden="1">{#N/A,#N/A,FALSE,"Aging Summary";#N/A,#N/A,FALSE,"Ratio Analysis";#N/A,#N/A,FALSE,"Test 120 Day Accts";#N/A,#N/A,FALSE,"Tickmarks"}</definedName>
    <definedName name="SBBBBBBBBB" hidden="1">{#N/A,#N/A,FALSE,"Aging Summary";#N/A,#N/A,FALSE,"Ratio Analysis";#N/A,#N/A,FALSE,"Test 120 Day Accts";#N/A,#N/A,FALSE,"Tickmarks"}</definedName>
    <definedName name="scadfsda" hidden="1">10</definedName>
    <definedName name="scwd" hidden="1">#REF!</definedName>
    <definedName name="SD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a" localSheetId="5" hidden="1">{"TotalGeralDespesasPorArea",#N/A,FALSE,"VinculosAccessEfetivo"}</definedName>
    <definedName name="sda" localSheetId="4" hidden="1">{"TotalGeralDespesasPorArea",#N/A,FALSE,"VinculosAccessEfetivo"}</definedName>
    <definedName name="sda" hidden="1">{"TotalGeralDespesasPorArea",#N/A,FALSE,"VinculosAccessEfetivo"}</definedName>
    <definedName name="sdafasdfasd" hidden="1">15</definedName>
    <definedName name="sdfds" localSheetId="5" hidden="1">{#N/A,#N/A,FALSE,"CONTROLE"}</definedName>
    <definedName name="sdfds" localSheetId="4" hidden="1">{#N/A,#N/A,FALSE,"CONTROLE"}</definedName>
    <definedName name="sdfds" hidden="1">{#N/A,#N/A,FALSE,"CONTROLE"}</definedName>
    <definedName name="sdfg" localSheetId="5" hidden="1">{"'Total'!$A$1","'Total'!$A$3"}</definedName>
    <definedName name="sdfg" localSheetId="4" hidden="1">{"'Total'!$A$1","'Total'!$A$3"}</definedName>
    <definedName name="sdfg" hidden="1">{"'Total'!$A$1","'Total'!$A$3"}</definedName>
    <definedName name="sdrhgesr" hidden="1">#REF!</definedName>
    <definedName name="sdsd" localSheetId="5" hidden="1">{#N/A,#N/A,FALSE,"CONTROLE"}</definedName>
    <definedName name="sdsd" localSheetId="4" hidden="1">{#N/A,#N/A,FALSE,"CONTROLE"}</definedName>
    <definedName name="sdsd" hidden="1">{#N/A,#N/A,FALSE,"CONTROLE"}</definedName>
    <definedName name="Seg_LBO_Summ" localSheetId="5" hidden="1">{"LBO Summary",#N/A,FALSE,"Summary"}</definedName>
    <definedName name="Seg_LBO_Summ" localSheetId="4" hidden="1">{"LBO Summary",#N/A,FALSE,"Summary"}</definedName>
    <definedName name="Seg_LBO_Summ" hidden="1">{"LBO Summary",#N/A,FALSE,"Summary"}</definedName>
    <definedName name="sencount" hidden="1">3</definedName>
    <definedName name="sfds" localSheetId="3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" localSheetId="6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" localSheetId="4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EGGGGGGGGGGGGG" hidden="1">'[44]BALUCAS 1202'!#REF!</definedName>
    <definedName name="SIG_CONTROLE" hidden="1">#REF!</definedName>
    <definedName name="SIG_YCPATB3_H0069" hidden="1">#REF!</definedName>
    <definedName name="SIG_YCPATB3_H0070" hidden="1">#REF!</definedName>
    <definedName name="SIG_YCPATB3_H0071" hidden="1">#REF!</definedName>
    <definedName name="SIG_YCPATB3_H0072" hidden="1">#REF!</definedName>
    <definedName name="SIG_YCPATB3_H0073" hidden="1">#REF!</definedName>
    <definedName name="SIG_YCPATB3_H0074" hidden="1">#REF!</definedName>
    <definedName name="SIG_YCPATB3_H0075" hidden="1">#REF!</definedName>
    <definedName name="SIG_YCPATB3_H0076" hidden="1">#REF!</definedName>
    <definedName name="SIG_YCPATB3_H0077" hidden="1">#REF!</definedName>
    <definedName name="SIG_YCPATB3_H0078" hidden="1">#REF!</definedName>
    <definedName name="SIG_YCPATB3_H0079" hidden="1">#REF!</definedName>
    <definedName name="SIG_YCPATB3_H0080" hidden="1">#REF!</definedName>
    <definedName name="SIG_YCPATB3_H0081" hidden="1">#REF!</definedName>
    <definedName name="SIG_YCPATB3_H0082" hidden="1">#REF!</definedName>
    <definedName name="SIG_YCPATB3_H0083" hidden="1">#REF!</definedName>
    <definedName name="SIG_YCPATB3_H0084" hidden="1">#REF!</definedName>
    <definedName name="sim" hidden="1">#REF!</definedName>
    <definedName name="snondcmpkw" localSheetId="5" hidden="1">{"MULTIPLICAÇÃO",#N/A,FALSE,"Obras"}</definedName>
    <definedName name="snondcmpkw" localSheetId="4" hidden="1">{"MULTIPLICAÇÃO",#N/A,FALSE,"Obras"}</definedName>
    <definedName name="snondcmpkw" hidden="1">{"MULTIPLICAÇÃO",#N/A,FALSE,"Obras"}</definedName>
    <definedName name="SOBRA" localSheetId="5" hidden="1">{#N/A,#N/A,FALSE,"CONTROLE";#N/A,#N/A,FALSE,"CONTROLE"}</definedName>
    <definedName name="SOBRA" localSheetId="4" hidden="1">{#N/A,#N/A,FALSE,"CONTROLE";#N/A,#N/A,FALSE,"CONTROLE"}</definedName>
    <definedName name="SOBRA" hidden="1">{#N/A,#N/A,FALSE,"CONTROLE";#N/A,#N/A,FALSE,"CONTROLE"}</definedName>
    <definedName name="solver_adj" localSheetId="5" hidden="1">#REF!,#REF!</definedName>
    <definedName name="solver_adj" hidden="1">#REF!,#REF!</definedName>
    <definedName name="solver_adj2" hidden="1">#REF!,#REF!</definedName>
    <definedName name="solver_lin" hidden="1">0</definedName>
    <definedName name="solver_num" hidden="1">0</definedName>
    <definedName name="solver_opt" hidden="1">#REF!</definedName>
    <definedName name="solver_opt2" hidden="1">#REF!</definedName>
    <definedName name="solver_rel10" hidden="1">1</definedName>
    <definedName name="solver_rel11" hidden="1">1</definedName>
    <definedName name="solver_rel12" hidden="1">1</definedName>
    <definedName name="solver_rel13" hidden="1">1</definedName>
    <definedName name="solver_rel14" hidden="1">1</definedName>
    <definedName name="solver_rel15" hidden="1">1</definedName>
    <definedName name="solver_rel16" hidden="1">1</definedName>
    <definedName name="solver_rel17" hidden="1">1</definedName>
    <definedName name="solver_rel18" hidden="1">1</definedName>
    <definedName name="solver_rel19" hidden="1">1</definedName>
    <definedName name="solver_rel20" hidden="1">1</definedName>
    <definedName name="solver_rel21" hidden="1">1</definedName>
    <definedName name="solver_rel22" hidden="1">1</definedName>
    <definedName name="solver_rel23" hidden="1">1</definedName>
    <definedName name="solver_rel24" hidden="1">1</definedName>
    <definedName name="solver_rel25" hidden="1">1</definedName>
    <definedName name="solver_rel26" hidden="1">1</definedName>
    <definedName name="solver_rel27" hidden="1">1</definedName>
    <definedName name="solver_rel28" hidden="1">1</definedName>
    <definedName name="solver_rel29" hidden="1">1</definedName>
    <definedName name="solver_rel30" hidden="1">1</definedName>
    <definedName name="solver_rel31" hidden="1">1</definedName>
    <definedName name="solver_rel32" hidden="1">1</definedName>
    <definedName name="solver_rel33" hidden="1">1</definedName>
    <definedName name="solver_rel34" hidden="1">1</definedName>
    <definedName name="solver_rel35" hidden="1">1</definedName>
    <definedName name="solver_rel36" hidden="1">1</definedName>
    <definedName name="solver_rel37" hidden="1">1</definedName>
    <definedName name="solver_rel38" hidden="1">1</definedName>
    <definedName name="solver_rel39" hidden="1">1</definedName>
    <definedName name="solver_rel40" hidden="1">1</definedName>
    <definedName name="solver_rel41" hidden="1">1</definedName>
    <definedName name="solver_rel42" hidden="1">1</definedName>
    <definedName name="solver_rel43" hidden="1">1</definedName>
    <definedName name="solver_rel44" hidden="1">1</definedName>
    <definedName name="solver_rel45" hidden="1">1</definedName>
    <definedName name="solver_rel46" hidden="1">1</definedName>
    <definedName name="solver_rel47" hidden="1">1</definedName>
    <definedName name="solver_rel48" hidden="1">1</definedName>
    <definedName name="solver_rel49" hidden="1">1</definedName>
    <definedName name="solver_rel50" hidden="1">1</definedName>
    <definedName name="solver_rel51" hidden="1">1</definedName>
    <definedName name="solver_rel52" hidden="1">1</definedName>
    <definedName name="solver_rel53" hidden="1">1</definedName>
    <definedName name="solver_rel54" hidden="1">1</definedName>
    <definedName name="solver_rel55" hidden="1">1</definedName>
    <definedName name="solver_rel56" hidden="1">1</definedName>
    <definedName name="solver_rel57" hidden="1">1</definedName>
    <definedName name="solver_rel58" hidden="1">1</definedName>
    <definedName name="solver_rel9" hidden="1">1</definedName>
    <definedName name="solver_rhs1" hidden="1">25</definedName>
    <definedName name="solver_rhs2" hidden="1">0.01</definedName>
    <definedName name="solver_tmp" hidden="1">0.01</definedName>
    <definedName name="solver_typ" hidden="1">1</definedName>
    <definedName name="solver_val" hidden="1">0</definedName>
    <definedName name="sss" localSheetId="3" hidden="1">{#N/A,#N/A,FALSE,"Historical";#N/A,#N/A,FALSE,"EPS-Purchase";#N/A,#N/A,FALSE,"EPS-Pool";#N/A,#N/A,FALSE,"DCF";"Market Share",#N/A,FALSE,"Revenue";"Revenue",#N/A,FALSE,"Revenue"}</definedName>
    <definedName name="sss" localSheetId="6" hidden="1">{#N/A,#N/A,FALSE,"Historical";#N/A,#N/A,FALSE,"EPS-Purchase";#N/A,#N/A,FALSE,"EPS-Pool";#N/A,#N/A,FALSE,"DCF";"Market Share",#N/A,FALSE,"Revenue";"Revenue",#N/A,FALSE,"Revenue"}</definedName>
    <definedName name="sss" localSheetId="5" hidden="1">{#N/A,#N/A,FALSE,"Historical";#N/A,#N/A,FALSE,"EPS-Purchase";#N/A,#N/A,FALSE,"EPS-Pool";#N/A,#N/A,FALSE,"DCF";"Market Share",#N/A,FALSE,"Revenue";"Revenue",#N/A,FALSE,"Revenue"}</definedName>
    <definedName name="sss" localSheetId="4" hidden="1">{#N/A,#N/A,FALSE,"Historical";#N/A,#N/A,FALSE,"EPS-Purchase";#N/A,#N/A,FALSE,"EPS-Pool";#N/A,#N/A,FALSE,"DCF";"Market Share",#N/A,FALSE,"Revenue";"Revenue",#N/A,FALSE,"Revenue"}</definedName>
    <definedName name="sss" hidden="1">{#N/A,#N/A,FALSE,"Historical";#N/A,#N/A,FALSE,"EPS-Purchase";#N/A,#N/A,FALSE,"EPS-Pool";#N/A,#N/A,FALSE,"DCF";"Market Share",#N/A,FALSE,"Revenue";"Revenue",#N/A,FALSE,"Revenue"}</definedName>
    <definedName name="ssss" localSheetId="5" hidden="1">{#N/A,#N/A,FALSE,"CONTROLE"}</definedName>
    <definedName name="ssss" localSheetId="4" hidden="1">{#N/A,#N/A,FALSE,"CONTROLE"}</definedName>
    <definedName name="ssss" hidden="1">{#N/A,#N/A,FALSE,"CONTROLE"}</definedName>
    <definedName name="sssss" hidden="1">[1]SEMANAIS!#REF!</definedName>
    <definedName name="SSSSSSSSSSSSS" hidden="1">#REF!</definedName>
    <definedName name="swn" localSheetId="5" hidden="1">{"LBO Summary",#N/A,FALSE,"Summary"}</definedName>
    <definedName name="swn" localSheetId="4" hidden="1">{"LBO Summary",#N/A,FALSE,"Summary"}</definedName>
    <definedName name="swn" hidden="1">{"LBO Summary",#N/A,FALSE,"Summary"}</definedName>
    <definedName name="Swvu.inputs._.raw._.data." localSheetId="3" hidden="1">[27]Input!#REF!</definedName>
    <definedName name="Swvu.inputs._.raw._.data." localSheetId="6" hidden="1">[27]Input!#REF!</definedName>
    <definedName name="Swvu.inputs._.raw._.data." localSheetId="5" hidden="1">[27]Input!#REF!</definedName>
    <definedName name="Swvu.inputs._.raw._.data." localSheetId="4" hidden="1">[27]Input!#REF!</definedName>
    <definedName name="Swvu.inputs._.raw._.data." hidden="1">[27]Input!#REF!</definedName>
    <definedName name="Swvu.summary1." hidden="1">[28]Comps!$A$1:$AA$49</definedName>
    <definedName name="Swvu.summary2." hidden="1">[28]Comps!$A$147:$AA$192</definedName>
    <definedName name="Swvu.summary3." hidden="1">[28]Comps!$A$103:$AA$146</definedName>
    <definedName name="sxd" localSheetId="5" hidden="1">{#N/A,#N/A,FALSE,"CONTROLE";#N/A,#N/A,FALSE,"CONTROLE"}</definedName>
    <definedName name="sxd" localSheetId="4" hidden="1">{#N/A,#N/A,FALSE,"CONTROLE";#N/A,#N/A,FALSE,"CONTROLE"}</definedName>
    <definedName name="sxd" hidden="1">{#N/A,#N/A,FALSE,"CONTROLE";#N/A,#N/A,FALSE,"CONTROLE"}</definedName>
    <definedName name="TBdbName" hidden="1">"88B140104E3F11D3B91E08005A3BC3FF.mdb"</definedName>
    <definedName name="temp_10" localSheetId="5" hidden="1">{#N/A,#N/A,FALSE,"Extra2";#N/A,#N/A,FALSE,"Comp2";#N/A,#N/A,FALSE,"Ret-PL"}</definedName>
    <definedName name="temp_10" localSheetId="4" hidden="1">{#N/A,#N/A,FALSE,"Extra2";#N/A,#N/A,FALSE,"Comp2";#N/A,#N/A,FALSE,"Ret-PL"}</definedName>
    <definedName name="temp_10" hidden="1">{#N/A,#N/A,FALSE,"Extra2";#N/A,#N/A,FALSE,"Comp2";#N/A,#N/A,FALSE,"Ret-PL"}</definedName>
    <definedName name="temp_12" localSheetId="5" hidden="1">{#N/A,#N/A,FALSE,"Extra2";#N/A,#N/A,FALSE,"Comp2";#N/A,#N/A,FALSE,"Ret-PL"}</definedName>
    <definedName name="temp_12" localSheetId="4" hidden="1">{#N/A,#N/A,FALSE,"Extra2";#N/A,#N/A,FALSE,"Comp2";#N/A,#N/A,FALSE,"Ret-PL"}</definedName>
    <definedName name="temp_12" hidden="1">{#N/A,#N/A,FALSE,"Extra2";#N/A,#N/A,FALSE,"Comp2";#N/A,#N/A,FALSE,"Ret-PL"}</definedName>
    <definedName name="teste" localSheetId="3" hidden="1">{#N/A,#N/A,TRUE,"Resumo de Preços"}</definedName>
    <definedName name="teste" localSheetId="6" hidden="1">{#N/A,#N/A,TRUE,"Resumo de Preços"}</definedName>
    <definedName name="teste" localSheetId="5" hidden="1">{#N/A,#N/A,TRUE,"Resumo de Preços"}</definedName>
    <definedName name="teste" localSheetId="4" hidden="1">{#N/A,#N/A,TRUE,"Resumo de Preços"}</definedName>
    <definedName name="teste" hidden="1">{#N/A,#N/A,TRUE,"Resumo de Preços"}</definedName>
    <definedName name="TextRefCopyRangeCount" hidden="1">4</definedName>
    <definedName name="tg" localSheetId="5" hidden="1">{#N/A,#N/A,FALSE,"CONTROLE";#N/A,#N/A,FALSE,"CONTROLE"}</definedName>
    <definedName name="tg" localSheetId="4" hidden="1">{#N/A,#N/A,FALSE,"CONTROLE";#N/A,#N/A,FALSE,"CONTROLE"}</definedName>
    <definedName name="tg" hidden="1">{#N/A,#N/A,FALSE,"CONTROLE";#N/A,#N/A,FALSE,"CONTROLE"}</definedName>
    <definedName name="thierry" localSheetId="5" hidden="1">{"Totax",#N/A,FALSE,"Sheet1";#N/A,#N/A,FALSE,"Law Output"}</definedName>
    <definedName name="thierry" localSheetId="4" hidden="1">{"Totax",#N/A,FALSE,"Sheet1";#N/A,#N/A,FALSE,"Law Output"}</definedName>
    <definedName name="thierry" hidden="1">{"Totax",#N/A,FALSE,"Sheet1";#N/A,#N/A,FALSE,"Law Output"}</definedName>
    <definedName name="tht" localSheetId="5" hidden="1">{#N/A,#N/A,FALSE,"CONTROLE"}</definedName>
    <definedName name="tht" localSheetId="4" hidden="1">{#N/A,#N/A,FALSE,"CONTROLE"}</definedName>
    <definedName name="tht" hidden="1">{#N/A,#N/A,FALSE,"CONTROLE"}</definedName>
    <definedName name="tiuliul" localSheetId="5" hidden="1">{#N/A,#N/A,FALSE,"CONTROLE"}</definedName>
    <definedName name="tiuliul" localSheetId="4" hidden="1">{#N/A,#N/A,FALSE,"CONTROLE"}</definedName>
    <definedName name="tiuliul" hidden="1">{#N/A,#N/A,FALSE,"CONTROLE"}</definedName>
    <definedName name="tr" localSheetId="5" hidden="1">{#N/A,#N/A,FALSE,"CONTROLE"}</definedName>
    <definedName name="tr" localSheetId="4" hidden="1">{#N/A,#N/A,FALSE,"CONTROLE"}</definedName>
    <definedName name="tr" hidden="1">{#N/A,#N/A,FALSE,"CONTROLE"}</definedName>
    <definedName name="trat" localSheetId="5" hidden="1">{#N/A,#N/A,FALSE,"CONTROLE";#N/A,#N/A,FALSE,"CONTROLE"}</definedName>
    <definedName name="trat" localSheetId="4" hidden="1">{#N/A,#N/A,FALSE,"CONTROLE";#N/A,#N/A,FALSE,"CONTROLE"}</definedName>
    <definedName name="trat" hidden="1">{#N/A,#N/A,FALSE,"CONTROLE";#N/A,#N/A,FALSE,"CONTROLE"}</definedName>
    <definedName name="Tratorito" localSheetId="5" hidden="1">{"MATRIZES",#N/A,FALSE,"Obras"}</definedName>
    <definedName name="Tratorito" localSheetId="4" hidden="1">{"MATRIZES",#N/A,FALSE,"Obras"}</definedName>
    <definedName name="Tratorito" hidden="1">{"MATRIZES",#N/A,FALSE,"Obras"}</definedName>
    <definedName name="tratoritos" localSheetId="5" hidden="1">{"AVÓS",#N/A,FALSE,"Obras"}</definedName>
    <definedName name="tratoritos" localSheetId="4" hidden="1">{"AVÓS",#N/A,FALSE,"Obras"}</definedName>
    <definedName name="tratoritos" hidden="1">{"AVÓS",#N/A,FALSE,"Obras"}</definedName>
    <definedName name="trht" localSheetId="5" hidden="1">{#N/A,#N/A,FALSE,"CONTROLE"}</definedName>
    <definedName name="trht" localSheetId="4" hidden="1">{#N/A,#N/A,FALSE,"CONTROLE"}</definedName>
    <definedName name="trht" hidden="1">{#N/A,#N/A,FALSE,"CONTROLE"}</definedName>
    <definedName name="try" localSheetId="5" hidden="1">{#N/A,#N/A,FALSE,"CONTROLE"}</definedName>
    <definedName name="try" localSheetId="4" hidden="1">{#N/A,#N/A,FALSE,"CONTROLE"}</definedName>
    <definedName name="try" hidden="1">{#N/A,#N/A,FALSE,"CONTROLE"}</definedName>
    <definedName name="trye" localSheetId="5" hidden="1">{#N/A,#N/A,FALSE,"CONTROLE"}</definedName>
    <definedName name="trye" localSheetId="4" hidden="1">{#N/A,#N/A,FALSE,"CONTROLE"}</definedName>
    <definedName name="trye" hidden="1">{#N/A,#N/A,FALSE,"CONTROLE"}</definedName>
    <definedName name="tryhtr" localSheetId="5" hidden="1">{#N/A,#N/A,FALSE,"CONTROLE"}</definedName>
    <definedName name="tryhtr" localSheetId="4" hidden="1">{#N/A,#N/A,FALSE,"CONTROLE"}</definedName>
    <definedName name="tryhtr" hidden="1">{#N/A,#N/A,FALSE,"CONTROLE"}</definedName>
    <definedName name="tryr" localSheetId="5" hidden="1">{#N/A,#N/A,FALSE,"CONTROLE";#N/A,#N/A,FALSE,"CONTROLE"}</definedName>
    <definedName name="tryr" localSheetId="4" hidden="1">{#N/A,#N/A,FALSE,"CONTROLE";#N/A,#N/A,FALSE,"CONTROLE"}</definedName>
    <definedName name="tryr" hidden="1">{#N/A,#N/A,FALSE,"CONTROLE";#N/A,#N/A,FALSE,"CONTROLE"}</definedName>
    <definedName name="tryrsty" localSheetId="5" hidden="1">{#N/A,#N/A,FALSE,"CONTROLE"}</definedName>
    <definedName name="tryrsty" localSheetId="4" hidden="1">{#N/A,#N/A,FALSE,"CONTROLE"}</definedName>
    <definedName name="tryrsty" hidden="1">{#N/A,#N/A,FALSE,"CONTROLE"}</definedName>
    <definedName name="trytr" localSheetId="5" hidden="1">{#N/A,#N/A,FALSE,"CONTROLE";#N/A,#N/A,FALSE,"CONTROLE"}</definedName>
    <definedName name="trytr" localSheetId="4" hidden="1">{#N/A,#N/A,FALSE,"CONTROLE";#N/A,#N/A,FALSE,"CONTROLE"}</definedName>
    <definedName name="trytr" hidden="1">{#N/A,#N/A,FALSE,"CONTROLE";#N/A,#N/A,FALSE,"CONTROLE"}</definedName>
    <definedName name="tt" localSheetId="5" hidden="1">{#N/A,#N/A,FALSE,"CONTROLE"}</definedName>
    <definedName name="tt" localSheetId="4" hidden="1">{#N/A,#N/A,FALSE,"CONTROLE"}</definedName>
    <definedName name="tt" hidden="1">{#N/A,#N/A,FALSE,"CONTROLE"}</definedName>
    <definedName name="tttt" hidden="1">#REF!</definedName>
    <definedName name="ttttt" localSheetId="5" hidden="1">{#N/A,#N/A,FALSE,"CONTROLE"}</definedName>
    <definedName name="ttttt" localSheetId="4" hidden="1">{#N/A,#N/A,FALSE,"CONTROLE"}</definedName>
    <definedName name="ttttt" hidden="1">{#N/A,#N/A,FALSE,"CONTROLE"}</definedName>
    <definedName name="tttttt" localSheetId="5" hidden="1">{#N/A,#N/A,FALSE,"CONTROLE"}</definedName>
    <definedName name="tttttt" localSheetId="4" hidden="1">{#N/A,#N/A,FALSE,"CONTROLE"}</definedName>
    <definedName name="tttttt" hidden="1">{#N/A,#N/A,FALSE,"CONTROLE"}</definedName>
    <definedName name="ttttttt" localSheetId="5" hidden="1">{#N/A,#N/A,FALSE,"CONTROLE"}</definedName>
    <definedName name="ttttttt" localSheetId="4" hidden="1">{#N/A,#N/A,FALSE,"CONTROLE"}</definedName>
    <definedName name="ttttttt" hidden="1">{#N/A,#N/A,FALSE,"CONTROLE"}</definedName>
    <definedName name="tttttttt" localSheetId="5" hidden="1">{#N/A,#N/A,FALSE,"CONTROLE"}</definedName>
    <definedName name="tttttttt" localSheetId="4" hidden="1">{#N/A,#N/A,FALSE,"CONTROLE"}</definedName>
    <definedName name="tttttttt" hidden="1">{#N/A,#N/A,FALSE,"CONTROLE"}</definedName>
    <definedName name="ttttttttt" localSheetId="5" hidden="1">{#N/A,#N/A,FALSE,"CONTROLE"}</definedName>
    <definedName name="ttttttttt" localSheetId="4" hidden="1">{#N/A,#N/A,FALSE,"CONTROLE"}</definedName>
    <definedName name="ttttttttt" hidden="1">{#N/A,#N/A,FALSE,"CONTROLE"}</definedName>
    <definedName name="tttttttttt" localSheetId="5" hidden="1">{#N/A,#N/A,FALSE,"CONTROLE"}</definedName>
    <definedName name="tttttttttt" localSheetId="4" hidden="1">{#N/A,#N/A,FALSE,"CONTROLE"}</definedName>
    <definedName name="tttttttttt" hidden="1">{#N/A,#N/A,FALSE,"CONTROLE"}</definedName>
    <definedName name="tttttttttttt" localSheetId="5" hidden="1">{#N/A,#N/A,FALSE,"CONTROLE"}</definedName>
    <definedName name="tttttttttttt" localSheetId="4" hidden="1">{#N/A,#N/A,FALSE,"CONTROLE"}</definedName>
    <definedName name="tttttttttttt" hidden="1">{#N/A,#N/A,FALSE,"CONTROLE"}</definedName>
    <definedName name="ttttttttttttt" localSheetId="5" hidden="1">{#N/A,#N/A,FALSE,"CONTROLE"}</definedName>
    <definedName name="ttttttttttttt" localSheetId="4" hidden="1">{#N/A,#N/A,FALSE,"CONTROLE"}</definedName>
    <definedName name="ttttttttttttt" hidden="1">{#N/A,#N/A,FALSE,"CONTROLE"}</definedName>
    <definedName name="ttttttttttttttttttttt" localSheetId="5" hidden="1">{#N/A,#N/A,FALSE,"CONTROLE"}</definedName>
    <definedName name="ttttttttttttttttttttt" localSheetId="4" hidden="1">{#N/A,#N/A,FALSE,"CONTROLE"}</definedName>
    <definedName name="ttttttttttttttttttttt" hidden="1">{#N/A,#N/A,FALSE,"CONTROLE"}</definedName>
    <definedName name="tyh" hidden="1">#REF!</definedName>
    <definedName name="tyiyto" localSheetId="5" hidden="1">{#N/A,#N/A,FALSE,"CONTROLE"}</definedName>
    <definedName name="tyiyto" localSheetId="4" hidden="1">{#N/A,#N/A,FALSE,"CONTROLE"}</definedName>
    <definedName name="tyiyto" hidden="1">{#N/A,#N/A,FALSE,"CONTROLE"}</definedName>
    <definedName name="TYRRE" localSheetId="5" hidden="1">{"TotalGeralDespesasPorArea",#N/A,FALSE,"VinculosAccessEfetivo"}</definedName>
    <definedName name="TYRRE" localSheetId="4" hidden="1">{"TotalGeralDespesasPorArea",#N/A,FALSE,"VinculosAccessEfetivo"}</definedName>
    <definedName name="TYRRE" hidden="1">{"TotalGeralDespesasPorArea",#N/A,FALSE,"VinculosAccessEfetivo"}</definedName>
    <definedName name="tyt" localSheetId="5" hidden="1">{#N/A,#N/A,FALSE,"CONTROLE"}</definedName>
    <definedName name="tyt" localSheetId="4" hidden="1">{#N/A,#N/A,FALSE,"CONTROLE"}</definedName>
    <definedName name="tyt" hidden="1">{#N/A,#N/A,FALSE,"CONTROLE"}</definedName>
    <definedName name="tyuttry" localSheetId="5" hidden="1">{#N/A,#N/A,FALSE,"CONTROLE";#N/A,#N/A,FALSE,"CONTROLE"}</definedName>
    <definedName name="tyuttry" localSheetId="4" hidden="1">{#N/A,#N/A,FALSE,"CONTROLE";#N/A,#N/A,FALSE,"CONTROLE"}</definedName>
    <definedName name="tyuttry" hidden="1">{#N/A,#N/A,FALSE,"CONTROLE";#N/A,#N/A,FALSE,"CONTROLE"}</definedName>
    <definedName name="uiliul" localSheetId="5" hidden="1">{#N/A,#N/A,FALSE,"CONTROLE"}</definedName>
    <definedName name="uiliul" localSheetId="4" hidden="1">{#N/A,#N/A,FALSE,"CONTROLE"}</definedName>
    <definedName name="uiliul" hidden="1">{#N/A,#N/A,FALSE,"CONTROLE"}</definedName>
    <definedName name="uiru" localSheetId="5" hidden="1">{#N/A,#N/A,FALSE,"CONTROLE";#N/A,#N/A,FALSE,"CONTROLE"}</definedName>
    <definedName name="uiru" localSheetId="4" hidden="1">{#N/A,#N/A,FALSE,"CONTROLE";#N/A,#N/A,FALSE,"CONTROLE"}</definedName>
    <definedName name="uiru" hidden="1">{#N/A,#N/A,FALSE,"CONTROLE";#N/A,#N/A,FALSE,"CONTROLE"}</definedName>
    <definedName name="uj" localSheetId="5" hidden="1">{#N/A,#N/A,FALSE,"CONTROLE"}</definedName>
    <definedName name="uj" localSheetId="4" hidden="1">{#N/A,#N/A,FALSE,"CONTROLE"}</definedName>
    <definedName name="uj" hidden="1">{#N/A,#N/A,FALSE,"CONTROLE"}</definedName>
    <definedName name="ujuju" localSheetId="5" hidden="1">{#N/A,#N/A,FALSE,"CONTROLE";#N/A,#N/A,FALSE,"CONTROLE"}</definedName>
    <definedName name="ujuju" localSheetId="4" hidden="1">{#N/A,#N/A,FALSE,"CONTROLE";#N/A,#N/A,FALSE,"CONTROLE"}</definedName>
    <definedName name="ujuju" hidden="1">{#N/A,#N/A,FALSE,"CONTROLE";#N/A,#N/A,FALSE,"CONTROLE"}</definedName>
    <definedName name="ULMA" localSheetId="5" hidden="1">{"MULTIPLICAÇÃO",#N/A,FALSE,"Obras"}</definedName>
    <definedName name="ULMA" localSheetId="4" hidden="1">{"MULTIPLICAÇÃO",#N/A,FALSE,"Obras"}</definedName>
    <definedName name="ULMA" hidden="1">{"MULTIPLICAÇÃO",#N/A,FALSE,"Obras"}</definedName>
    <definedName name="USDollar" hidden="1">#REF!</definedName>
    <definedName name="ut" localSheetId="5" hidden="1">{"MATRIZES",#N/A,FALSE,"Obras"}</definedName>
    <definedName name="ut" localSheetId="4" hidden="1">{"MATRIZES",#N/A,FALSE,"Obras"}</definedName>
    <definedName name="ut" hidden="1">{"MATRIZES",#N/A,FALSE,"Obras"}</definedName>
    <definedName name="utkiukuy" localSheetId="5" hidden="1">{#N/A,#N/A,FALSE,"CONTROLE"}</definedName>
    <definedName name="utkiukuy" localSheetId="4" hidden="1">{#N/A,#N/A,FALSE,"CONTROLE"}</definedName>
    <definedName name="utkiukuy" hidden="1">{#N/A,#N/A,FALSE,"CONTROLE"}</definedName>
    <definedName name="UU" localSheetId="5" hidden="1">{"TotalGeralDespesasPorArea",#N/A,FALSE,"VinculosAccessEfetivo"}</definedName>
    <definedName name="UU" localSheetId="4" hidden="1">{"TotalGeralDespesasPorArea",#N/A,FALSE,"VinculosAccessEfetivo"}</definedName>
    <definedName name="UU" hidden="1">{"TotalGeralDespesasPorArea",#N/A,FALSE,"VinculosAccessEfetivo"}</definedName>
    <definedName name="uuy" localSheetId="5" hidden="1">{#N/A,#N/A,FALSE,"CONTROLE"}</definedName>
    <definedName name="uuy" localSheetId="4" hidden="1">{#N/A,#N/A,FALSE,"CONTROLE"}</definedName>
    <definedName name="uuy" hidden="1">{#N/A,#N/A,FALSE,"CONTROLE"}</definedName>
    <definedName name="uytuytu" localSheetId="5" hidden="1">{#N/A,#N/A,FALSE,"CONTROLE"}</definedName>
    <definedName name="uytuytu" localSheetId="4" hidden="1">{#N/A,#N/A,FALSE,"CONTROLE"}</definedName>
    <definedName name="uytuytu" hidden="1">{#N/A,#N/A,FALSE,"CONTROLE"}</definedName>
    <definedName name="v" localSheetId="5" hidden="1">{"MATRIZES",#N/A,FALSE,"Obras"}</definedName>
    <definedName name="v" localSheetId="4" hidden="1">{"MATRIZES",#N/A,FALSE,"Obras"}</definedName>
    <definedName name="v" hidden="1">{"MATRIZES",#N/A,FALSE,"Obras"}</definedName>
    <definedName name="valderes" localSheetId="5" hidden="1">{"AVÓS",#N/A,FALSE,"Obras"}</definedName>
    <definedName name="valderes" localSheetId="4" hidden="1">{"AVÓS",#N/A,FALSE,"Obras"}</definedName>
    <definedName name="valderes" hidden="1">{"AVÓS",#N/A,FALSE,"Obras"}</definedName>
    <definedName name="valderez" localSheetId="5" hidden="1">{"MULTIPLICAÇÃO",#N/A,FALSE,"Obras"}</definedName>
    <definedName name="valderez" localSheetId="4" hidden="1">{"MULTIPLICAÇÃO",#N/A,FALSE,"Obras"}</definedName>
    <definedName name="valderez" hidden="1">{"MULTIPLICAÇÃO",#N/A,FALSE,"Obras"}</definedName>
    <definedName name="vb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vb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vb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vbn" localSheetId="5" hidden="1">{#N/A,#N/A,FALSE,"CONTROLE";#N/A,#N/A,FALSE,"CONTROLE"}</definedName>
    <definedName name="vbn" localSheetId="4" hidden="1">{#N/A,#N/A,FALSE,"CONTROLE";#N/A,#N/A,FALSE,"CONTROLE"}</definedName>
    <definedName name="vbn" hidden="1">{#N/A,#N/A,FALSE,"CONTROLE";#N/A,#N/A,FALSE,"CONTROLE"}</definedName>
    <definedName name="vcxbstg" localSheetId="5" hidden="1">{#N/A,#N/A,FALSE,"CONTROLE"}</definedName>
    <definedName name="vcxbstg" localSheetId="4" hidden="1">{#N/A,#N/A,FALSE,"CONTROLE"}</definedName>
    <definedName name="vcxbstg" hidden="1">{#N/A,#N/A,FALSE,"CONTROLE"}</definedName>
    <definedName name="ventiladores" localSheetId="5" hidden="1">{"MULTIPLICAÇÃO",#N/A,FALSE,"Obras"}</definedName>
    <definedName name="ventiladores" localSheetId="4" hidden="1">{"MULTIPLICAÇÃO",#N/A,FALSE,"Obras"}</definedName>
    <definedName name="ventiladores" hidden="1">{"MULTIPLICAÇÃO",#N/A,FALSE,"Obras"}</definedName>
    <definedName name="vf" localSheetId="5" hidden="1">{#N/A,#N/A,FALSE,"CONTROLE"}</definedName>
    <definedName name="vf" localSheetId="4" hidden="1">{#N/A,#N/A,FALSE,"CONTROLE"}</definedName>
    <definedName name="vf" hidden="1">{#N/A,#N/A,FALSE,"CONTROLE"}</definedName>
    <definedName name="vilto" localSheetId="5" hidden="1">{"MATRIZES",#N/A,FALSE,"Obras"}</definedName>
    <definedName name="vilto" localSheetId="4" hidden="1">{"MATRIZES",#N/A,FALSE,"Obras"}</definedName>
    <definedName name="vilto" hidden="1">{"MATRIZES",#N/A,FALSE,"Obras"}</definedName>
    <definedName name="vinicius" localSheetId="5" hidden="1">{"'Total'!$A$1","'Total'!$A$3"}</definedName>
    <definedName name="vinicius" localSheetId="4" hidden="1">{"'Total'!$A$1","'Total'!$A$3"}</definedName>
    <definedName name="vinicius" hidden="1">{"'Total'!$A$1","'Total'!$A$3"}</definedName>
    <definedName name="VV" hidden="1">[32]Dados!$HX$56</definedName>
    <definedName name="vvvvv" localSheetId="5" hidden="1">{#N/A,#N/A,FALSE,"CONTROLE";#N/A,#N/A,FALSE,"CONTROLE"}</definedName>
    <definedName name="vvvvv" localSheetId="4" hidden="1">{#N/A,#N/A,FALSE,"CONTROLE";#N/A,#N/A,FALSE,"CONTROLE"}</definedName>
    <definedName name="vvvvv" hidden="1">{#N/A,#N/A,FALSE,"CONTROLE";#N/A,#N/A,FALSE,"CONTROLE"}</definedName>
    <definedName name="wdwd" localSheetId="5" hidden="1">{#N/A,#N/A,FALSE,"CONTROLE";#N/A,#N/A,FALSE,"CONTROLE"}</definedName>
    <definedName name="wdwd" localSheetId="4" hidden="1">{#N/A,#N/A,FALSE,"CONTROLE";#N/A,#N/A,FALSE,"CONTROLE"}</definedName>
    <definedName name="wdwd" hidden="1">{#N/A,#N/A,FALSE,"CONTROLE";#N/A,#N/A,FALSE,"CONTROLE"}</definedName>
    <definedName name="werrt" localSheetId="5" hidden="1">{#N/A,#N/A,FALSE,"CONTROLE";#N/A,#N/A,FALSE,"CONTROLE"}</definedName>
    <definedName name="werrt" localSheetId="4" hidden="1">{#N/A,#N/A,FALSE,"CONTROLE";#N/A,#N/A,FALSE,"CONTROLE"}</definedName>
    <definedName name="werrt" hidden="1">{#N/A,#N/A,FALSE,"CONTROLE";#N/A,#N/A,FALSE,"CONTROLE"}</definedName>
    <definedName name="wewtre" hidden="1">48</definedName>
    <definedName name="what" localSheetId="3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" localSheetId="6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" localSheetId="4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q" localSheetId="5" hidden="1">{#N/A,#N/A,FALSE,"CONTROLE";#N/A,#N/A,FALSE,"CONTROLE"}</definedName>
    <definedName name="wq" localSheetId="4" hidden="1">{#N/A,#N/A,FALSE,"CONTROLE";#N/A,#N/A,FALSE,"CONTROLE"}</definedName>
    <definedName name="wq" hidden="1">{#N/A,#N/A,FALSE,"CONTROLE";#N/A,#N/A,FALSE,"CONTROLE"}</definedName>
    <definedName name="wqd" hidden="1">#REF!</definedName>
    <definedName name="wrn.Accretion._.Dilution." localSheetId="5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" localSheetId="4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split" localSheetId="5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split" localSheetId="4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split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IONCONSELHO._.12." localSheetId="5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4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052004." localSheetId="5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localSheetId="4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dvertising._.Acum._.Julio._.00." localSheetId="5" hidden="1">{#N/A,#N/A,FALSE,"Acum Julio - 00"}</definedName>
    <definedName name="wrn.Advertising._.Acum._.Julio._.00." localSheetId="4" hidden="1">{#N/A,#N/A,FALSE,"Acum Julio - 00"}</definedName>
    <definedName name="wrn.Advertising._.Acum._.Julio._.00." hidden="1">{#N/A,#N/A,FALSE,"Acum Julio - 00"}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localSheetId="6" hidden="1">{#N/A,#N/A,FALSE,"Aging Summary";#N/A,#N/A,FALSE,"Ratio Analysis";#N/A,#N/A,FALSE,"Test 120 Day Accts";#N/A,#N/A,FALSE,"Tickmarks"}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localSheetId="4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ex." localSheetId="3" hidden="1">{#N/A,#N/A,FALSE,"TradeSumm";#N/A,#N/A,FALSE,"StatsSumm"}</definedName>
    <definedName name="wrn.Alex." localSheetId="6" hidden="1">{#N/A,#N/A,FALSE,"TradeSumm";#N/A,#N/A,FALSE,"StatsSumm"}</definedName>
    <definedName name="wrn.Alex." localSheetId="5" hidden="1">{#N/A,#N/A,FALSE,"TradeSumm";#N/A,#N/A,FALSE,"StatsSumm"}</definedName>
    <definedName name="wrn.Alex." localSheetId="4" hidden="1">{#N/A,#N/A,FALSE,"TradeSumm";#N/A,#N/A,FALSE,"StatsSumm"}</definedName>
    <definedName name="wrn.Alex." hidden="1">{#N/A,#N/A,FALSE,"TradeSumm";#N/A,#N/A,FALSE,"StatsSumm"}</definedName>
    <definedName name="wrn.ALL." localSheetId="3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localSheetId="6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localSheetId="5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localSheetId="4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_.Pages." localSheetId="3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6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5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4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nteilig._.alle._.Perioden." localSheetId="5" hidden="1">{"Alle Perioden",#N/A,FALSE,"Erf";"Alle Perioden",#N/A,FALSE,"Ang";"Alle Perioden",#N/A,FALSE,"BV";"Alle Perioden",#N/A,FALSE,"BE";"Alle Perioden",#N/A,FALSE,"Re";"Alle Perioden",#N/A,FALSE,"Vol"}</definedName>
    <definedName name="wrn.Anteilig._.alle._.Perioden." localSheetId="4" hidden="1">{"Alle Perioden",#N/A,FALSE,"Erf";"Alle Perioden",#N/A,FALSE,"Ang";"Alle Perioden",#N/A,FALSE,"BV";"Alle Perioden",#N/A,FALSE,"BE";"Alle Perioden",#N/A,FALSE,"Re";"Alle Perioden",#N/A,FALSE,"Vol"}</definedName>
    <definedName name="wrn.Anteilig._.alle._.Perioden." hidden="1">{"Alle Perioden",#N/A,FALSE,"Erf";"Alle Perioden",#N/A,FALSE,"Ang";"Alle Perioden",#N/A,FALSE,"BV";"Alle Perioden",#N/A,FALSE,"BE";"Alle Perioden",#N/A,FALSE,"Re";"Alle Perioden",#N/A,FALSE,"Vol"}</definedName>
    <definedName name="wrn.Anteilig._.erste._.elf._.Perioden." localSheetId="5" hidden="1">{"Erste elf Perioden",#N/A,FALSE,"Erf";"Erste elf Perioden",#N/A,FALSE,"Ang";"Erste elf Perioden",#N/A,FALSE,"BV";"Erste elf Perioden",#N/A,FALSE,"BE";"Erste elf Perioden",#N/A,FALSE,"Vol";"Erste elf Perioden",#N/A,FALSE,"Re"}</definedName>
    <definedName name="wrn.Anteilig._.erste._.elf._.Perioden." localSheetId="4" hidden="1">{"Erste elf Perioden",#N/A,FALSE,"Erf";"Erste elf Perioden",#N/A,FALSE,"Ang";"Erste elf Perioden",#N/A,FALSE,"BV";"Erste elf Perioden",#N/A,FALSE,"BE";"Erste elf Perioden",#N/A,FALSE,"Vol";"Erste elf Perioden",#N/A,FALSE,"Re"}</definedName>
    <definedName name="wrn.Anteilig._.erste._.elf._.Perioden." hidden="1">{"Erste elf Perioden",#N/A,FALSE,"Erf";"Erste elf Perioden",#N/A,FALSE,"Ang";"Erste elf Perioden",#N/A,FALSE,"BV";"Erste elf Perioden",#N/A,FALSE,"BE";"Erste elf Perioden",#N/A,FALSE,"Vol";"Erste elf Perioden",#N/A,FALSE,"Re"}</definedName>
    <definedName name="wrn.APLICAÇÃO." localSheetId="5" hidden="1">{#N/A,#N/A,FALSE,"CONTROLE"}</definedName>
    <definedName name="wrn.APLICAÇÃO." localSheetId="4" hidden="1">{#N/A,#N/A,FALSE,"CONTROLE"}</definedName>
    <definedName name="wrn.APLICAÇÃO." hidden="1">{#N/A,#N/A,FALSE,"CONTROLE"}</definedName>
    <definedName name="wrn.APOIO." localSheetId="5" hidden="1">{"APOIO",#N/A,FALSE,"Obras"}</definedName>
    <definedName name="wrn.APOIO." localSheetId="4" hidden="1">{"APOIO",#N/A,FALSE,"Obras"}</definedName>
    <definedName name="wrn.APOIO." hidden="1">{"APOIO",#N/A,FALSE,"Obras"}</definedName>
    <definedName name="wrn.Asia." localSheetId="3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6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5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4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VÓS." localSheetId="5" hidden="1">{"AVÓS",#N/A,FALSE,"Obras"}</definedName>
    <definedName name="wrn.AVÓS." localSheetId="4" hidden="1">{"AVÓS",#N/A,FALSE,"Obras"}</definedName>
    <definedName name="wrn.AVÓS." hidden="1">{"AVÓS",#N/A,FALSE,"Obras"}</definedName>
    <definedName name="wrn.B._.P._.TDS.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oard._.Pack." localSheetId="5" hidden="1">{"Board Income Statement",#N/A,FALSE,"Board Summary";"Board Balance Sheet",#N/A,FALSE,"Board Summary";"Board Cash Flow",#N/A,FALSE,"Board Summary"}</definedName>
    <definedName name="wrn.Board._.Pack." localSheetId="4" hidden="1">{"Board Income Statement",#N/A,FALSE,"Board Summary";"Board Balance Sheet",#N/A,FALSE,"Board Summary";"Board Cash Flow",#N/A,FALSE,"Board Summary"}</definedName>
    <definedName name="wrn.Board._.Pack." hidden="1">{"Board Income Statement",#N/A,FALSE,"Board Summary";"Board Balance Sheet",#N/A,FALSE,"Board Summary";"Board Cash Flow",#N/A,FALSE,"Board Summary"}</definedName>
    <definedName name="wrn.Cactus._.01." localSheetId="3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_.01." localSheetId="6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_.01." localSheetId="5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_.01." localSheetId="4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_.01.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rrefour._.Worse._.Case." localSheetId="5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" localSheetId="4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Split" localSheetId="5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Split" localSheetId="4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Split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lient._.cfbs." localSheetId="5" hidden="1">{"client cfbs",#N/A,FALSE,"Client"}</definedName>
    <definedName name="wrn.client._.cfbs." localSheetId="4" hidden="1">{"client cfbs",#N/A,FALSE,"Client"}</definedName>
    <definedName name="wrn.client._.cfbs." hidden="1">{"client cfbs",#N/A,FALSE,"Client"}</definedName>
    <definedName name="wrn.clientcopy." localSheetId="3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6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5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4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OMBINED." localSheetId="3" hidden="1">{#N/A,#N/A,FALSE,"INPUTS";#N/A,#N/A,FALSE,"PROFORMA BSHEET";#N/A,#N/A,FALSE,"COMBINED";#N/A,#N/A,FALSE,"HIGH YIELD";#N/A,#N/A,FALSE,"COMB_GRAPHS"}</definedName>
    <definedName name="wrn.COMBINED." localSheetId="6" hidden="1">{#N/A,#N/A,FALSE,"INPUTS";#N/A,#N/A,FALSE,"PROFORMA BSHEET";#N/A,#N/A,FALSE,"COMBINED";#N/A,#N/A,FALSE,"HIGH YIELD";#N/A,#N/A,FALSE,"COMB_GRAPHS"}</definedName>
    <definedName name="wrn.COMBINED." localSheetId="5" hidden="1">{#N/A,#N/A,FALSE,"INPUTS";#N/A,#N/A,FALSE,"PROFORMA BSHEET";#N/A,#N/A,FALSE,"COMBINED";#N/A,#N/A,FALSE,"HIGH YIELD";#N/A,#N/A,FALSE,"COMB_GRAPHS"}</definedName>
    <definedName name="wrn.COMBINED." localSheetId="4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pany._.Analysis." localSheetId="5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" localSheetId="4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Analysis._Split" localSheetId="5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Analysis._Split" localSheetId="4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Analysis._Split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NSOLIDADO." localSheetId="3" hidden="1">{#N/A,#N/A,FALSE,"CONSOLIDADO"}</definedName>
    <definedName name="wrn.CONSOLIDADO." localSheetId="6" hidden="1">{#N/A,#N/A,FALSE,"CONSOLIDADO"}</definedName>
    <definedName name="wrn.CONSOLIDADO." localSheetId="5" hidden="1">{#N/A,#N/A,FALSE,"CONSOLIDADO"}</definedName>
    <definedName name="wrn.CONSOLIDADO." localSheetId="4" hidden="1">{#N/A,#N/A,FALSE,"CONSOLIDADO"}</definedName>
    <definedName name="wrn.CONSOLIDADO." hidden="1">{#N/A,#N/A,FALSE,"CONSOLIDADO"}</definedName>
    <definedName name="wrn.contribution." localSheetId="3" hidden="1">{#N/A,#N/A,FALSE,"Contribution Analysis"}</definedName>
    <definedName name="wrn.contribution." localSheetId="6" hidden="1">{#N/A,#N/A,FALSE,"Contribution Analysis"}</definedName>
    <definedName name="wrn.contribution." localSheetId="5" hidden="1">{#N/A,#N/A,FALSE,"Contribution Analysis"}</definedName>
    <definedName name="wrn.contribution." localSheetId="4" hidden="1">{#N/A,#N/A,FALSE,"Contribution Analysis"}</definedName>
    <definedName name="wrn.contribution." hidden="1">{#N/A,#N/A,FALSE,"Contribution Analysis"}</definedName>
    <definedName name="wrn.Cover." localSheetId="3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6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5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4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sc." localSheetId="3" hidden="1">{"orixcsc",#N/A,FALSE,"ORIX CSC";"orixcsc2",#N/A,FALSE,"ORIX CSC"}</definedName>
    <definedName name="wrn.csc." localSheetId="6" hidden="1">{"orixcsc",#N/A,FALSE,"ORIX CSC";"orixcsc2",#N/A,FALSE,"ORIX CSC"}</definedName>
    <definedName name="wrn.csc." localSheetId="5" hidden="1">{"orixcsc",#N/A,FALSE,"ORIX CSC";"orixcsc2",#N/A,FALSE,"ORIX CSC"}</definedName>
    <definedName name="wrn.csc." localSheetId="4" hidden="1">{"orixcsc",#N/A,FALSE,"ORIX CSC";"orixcsc2",#N/A,FALSE,"ORIX CSC"}</definedName>
    <definedName name="wrn.csc." hidden="1">{"orixcsc",#N/A,FALSE,"ORIX CSC";"orixcsc2",#N/A,FALSE,"ORIX CSC"}</definedName>
    <definedName name="wrn.CSC._.All." localSheetId="5" hidden="1">{"Asia and Europe",#N/A,FALSE,"Selected Output 1";"United States",#N/A,FALSE,"Selected Output 1"}</definedName>
    <definedName name="wrn.CSC._.All." localSheetId="4" hidden="1">{"Asia and Europe",#N/A,FALSE,"Selected Output 1";"United States",#N/A,FALSE,"Selected Output 1"}</definedName>
    <definedName name="wrn.CSC._.All." hidden="1">{"Asia and Europe",#N/A,FALSE,"Selected Output 1";"United States",#N/A,FALSE,"Selected Output 1"}</definedName>
    <definedName name="wrn.csc2." localSheetId="3" hidden="1">{#N/A,#N/A,FALSE,"ORIX CSC"}</definedName>
    <definedName name="wrn.csc2." localSheetId="6" hidden="1">{#N/A,#N/A,FALSE,"ORIX CSC"}</definedName>
    <definedName name="wrn.csc2." localSheetId="5" hidden="1">{#N/A,#N/A,FALSE,"ORIX CSC"}</definedName>
    <definedName name="wrn.csc2." localSheetId="4" hidden="1">{#N/A,#N/A,FALSE,"ORIX CSC"}</definedName>
    <definedName name="wrn.csc2." hidden="1">{#N/A,#N/A,FALSE,"ORIX CSC"}</definedName>
    <definedName name="wrn.CUPID." localSheetId="3" hidden="1">{"Guide",#N/A,FALSE,"Guidant";"Boston Sci",#N/A,FALSE,"Boston Scientific";"Medtro",#N/A,FALSE,"Medtronic";"St. Jude",#N/A,FALSE,"St. Jude";"Pfi",#N/A,FALSE,"Pfizer";"Bard",#N/A,FALSE,"Bard";"Johns",#N/A,FALSE,"Johnson"}</definedName>
    <definedName name="wrn.CUPID." localSheetId="6" hidden="1">{"Guide",#N/A,FALSE,"Guidant";"Boston Sci",#N/A,FALSE,"Boston Scientific";"Medtro",#N/A,FALSE,"Medtronic";"St. Jude",#N/A,FALSE,"St. Jude";"Pfi",#N/A,FALSE,"Pfizer";"Bard",#N/A,FALSE,"Bard";"Johns",#N/A,FALSE,"Johnson"}</definedName>
    <definedName name="wrn.CUPID." localSheetId="5" hidden="1">{"Guide",#N/A,FALSE,"Guidant";"Boston Sci",#N/A,FALSE,"Boston Scientific";"Medtro",#N/A,FALSE,"Medtronic";"St. Jude",#N/A,FALSE,"St. Jude";"Pfi",#N/A,FALSE,"Pfizer";"Bard",#N/A,FALSE,"Bard";"Johns",#N/A,FALSE,"Johnson"}</definedName>
    <definedName name="wrn.CUPID." localSheetId="4" hidden="1">{"Guide",#N/A,FALSE,"Guidant";"Boston Sci",#N/A,FALSE,"Boston Scientific";"Medtro",#N/A,FALSE,"Medtronic";"St. Jude",#N/A,FALSE,"St. Jude";"Pfi",#N/A,FALSE,"Pfizer";"Bard",#N/A,FALSE,"Bard";"Johns",#N/A,FALSE,"Johnson"}</definedName>
    <definedName name="wrn.CUPID." hidden="1">{"Guide",#N/A,FALSE,"Guidant";"Boston Sci",#N/A,FALSE,"Boston Scientific";"Medtro",#N/A,FALSE,"Medtronic";"St. Jude",#N/A,FALSE,"St. Jude";"Pfi",#N/A,FALSE,"Pfizer";"Bard",#N/A,FALSE,"Bard";"Johns",#N/A,FALSE,"Johnson"}</definedName>
    <definedName name="wrn.Dalmatian._.Data." localSheetId="3" hidden="1">{"Standard",#N/A,FALSE,"Dal H Inc Stmt";"Standard",#N/A,FALSE,"Dal H Bal Sht";"Standard",#N/A,FALSE,"Dal H CFs"}</definedName>
    <definedName name="wrn.Dalmatian._.Data." localSheetId="6" hidden="1">{"Standard",#N/A,FALSE,"Dal H Inc Stmt";"Standard",#N/A,FALSE,"Dal H Bal Sht";"Standard",#N/A,FALSE,"Dal H CFs"}</definedName>
    <definedName name="wrn.Dalmatian._.Data." localSheetId="5" hidden="1">{"Standard",#N/A,FALSE,"Dal H Inc Stmt";"Standard",#N/A,FALSE,"Dal H Bal Sht";"Standard",#N/A,FALSE,"Dal H CFs"}</definedName>
    <definedName name="wrn.Dalmatian._.Data." localSheetId="4" hidden="1">{"Standard",#N/A,FALSE,"Dal H Inc Stmt";"Standard",#N/A,FALSE,"Dal H Bal Sht";"Standard",#N/A,FALSE,"Dal H CFs"}</definedName>
    <definedName name="wrn.Dalmatian._.Data." hidden="1">{"Standard",#N/A,FALSE,"Dal H Inc Stmt";"Standard",#N/A,FALSE,"Dal H Bal Sht";"Standard",#N/A,FALSE,"Dal H CFs"}</definedName>
    <definedName name="wrn.dcf." localSheetId="3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6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5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4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cf1" localSheetId="5" hidden="1">{"mgmt forecast",#N/A,FALSE,"Mgmt Forecast";"dcf table",#N/A,FALSE,"Mgmt Forecast";"sensitivity",#N/A,FALSE,"Mgmt Forecast";"table inputs",#N/A,FALSE,"Mgmt Forecast";"calculations",#N/A,FALSE,"Mgmt Forecast"}</definedName>
    <definedName name="Wrn.dcf1" localSheetId="4" hidden="1">{"mgmt forecast",#N/A,FALSE,"Mgmt Forecast";"dcf table",#N/A,FALSE,"Mgmt Forecast";"sensitivity",#N/A,FALSE,"Mgmt Forecast";"table inputs",#N/A,FALSE,"Mgmt Forecast";"calculations",#N/A,FALSE,"Mgmt Forecast"}</definedName>
    <definedName name="Wrn.dcf1" hidden="1">{"mgmt forecast",#N/A,FALSE,"Mgmt Forecast";"dcf table",#N/A,FALSE,"Mgmt Forecast";"sensitivity",#N/A,FALSE,"Mgmt Forecast";"table inputs",#N/A,FALSE,"Mgmt Forecast";"calculations",#N/A,FALSE,"Mgmt Forecast"}</definedName>
    <definedName name="wrn.DespesasPorArea." localSheetId="5" hidden="1">{"TotalGeralDespesasPorArea",#N/A,FALSE,"VinculosAccessEfetivo"}</definedName>
    <definedName name="wrn.DespesasPorArea." localSheetId="4" hidden="1">{"TotalGeralDespesasPorArea",#N/A,FALSE,"VinculosAccessEfetivo"}</definedName>
    <definedName name="wrn.DespesasPorArea." hidden="1">{"TotalGeralDespesasPorArea",#N/A,FALSE,"VinculosAccessEfetivo"}</definedName>
    <definedName name="wrn.divestiture." localSheetId="5" hidden="1">{#N/A,#N/A,TRUE,"Overview";#N/A,#N/A,TRUE,"Divest Val";#N/A,#N/A,TRUE,"sources &amp; uses";#N/A,#N/A,TRUE,"Has-Gets Divest"}</definedName>
    <definedName name="wrn.divestiture." localSheetId="4" hidden="1">{#N/A,#N/A,TRUE,"Overview";#N/A,#N/A,TRUE,"Divest Val";#N/A,#N/A,TRUE,"sources &amp; uses";#N/A,#N/A,TRUE,"Has-Gets Divest"}</definedName>
    <definedName name="wrn.divestiture." hidden="1">{#N/A,#N/A,TRUE,"Overview";#N/A,#N/A,TRUE,"Divest Val";#N/A,#N/A,TRUE,"sources &amp; uses";#N/A,#N/A,TRUE,"Has-Gets Divest"}</definedName>
    <definedName name="wrn.Eagle." localSheetId="3" hidden="1">{#N/A,#N/A,FALSE,"Historical";#N/A,#N/A,FALSE,"EPS-Purchase";#N/A,#N/A,FALSE,"EPS-Pool";#N/A,#N/A,FALSE,"DCF";"Market Share",#N/A,FALSE,"Revenue";"Revenue",#N/A,FALSE,"Revenue"}</definedName>
    <definedName name="wrn.Eagle." localSheetId="6" hidden="1">{#N/A,#N/A,FALSE,"Historical";#N/A,#N/A,FALSE,"EPS-Purchase";#N/A,#N/A,FALSE,"EPS-Pool";#N/A,#N/A,FALSE,"DCF";"Market Share",#N/A,FALSE,"Revenue";"Revenue",#N/A,FALSE,"Revenue"}</definedName>
    <definedName name="wrn.Eagle." localSheetId="5" hidden="1">{#N/A,#N/A,FALSE,"Historical";#N/A,#N/A,FALSE,"EPS-Purchase";#N/A,#N/A,FALSE,"EPS-Pool";#N/A,#N/A,FALSE,"DCF";"Market Share",#N/A,FALSE,"Revenue";"Revenue",#N/A,FALSE,"Revenue"}</definedName>
    <definedName name="wrn.Eagle." localSheetId="4" hidden="1">{#N/A,#N/A,FALSE,"Historical";#N/A,#N/A,FALSE,"EPS-Purchase";#N/A,#N/A,FALSE,"EPS-Pool";#N/A,#N/A,FALSE,"DCF";"Market Share",#N/A,FALSE,"Revenue";"Revenue",#N/A,FALSE,"Revenue"}</definedName>
    <definedName name="wrn.Eagle." hidden="1">{#N/A,#N/A,FALSE,"Historical";#N/A,#N/A,FALSE,"EPS-Purchase";#N/A,#N/A,FALSE,"EPS-Pool";#N/A,#N/A,FALSE,"DCF";"Market Share",#N/A,FALSE,"Revenue";"Revenue",#N/A,FALSE,"Revenue"}</definedName>
    <definedName name="wrn.Einhundert._.Prozent._.alle._.Perioden." localSheetId="5" hidden="1">{"Alle Perioden",#N/A,FALSE,"Erf";"Alle Perioden",#N/A,FALSE,"BV100";"Alle Perioden",#N/A,FALSE,"BE100";"Alle Perioden",#N/A,FALSE,"Re100";"Alle Perioden",#N/A,FALSE,"Vol100"}</definedName>
    <definedName name="wrn.Einhundert._.Prozent._.alle._.Perioden." localSheetId="4" hidden="1">{"Alle Perioden",#N/A,FALSE,"Erf";"Alle Perioden",#N/A,FALSE,"BV100";"Alle Perioden",#N/A,FALSE,"BE100";"Alle Perioden",#N/A,FALSE,"Re100";"Alle Perioden",#N/A,FALSE,"Vol100"}</definedName>
    <definedName name="wrn.Einhundert._.Prozent._.alle._.Perioden." hidden="1">{"Alle Perioden",#N/A,FALSE,"Erf";"Alle Perioden",#N/A,FALSE,"BV100";"Alle Perioden",#N/A,FALSE,"BE100";"Alle Perioden",#N/A,FALSE,"Re100";"Alle Perioden",#N/A,FALSE,"Vol100"}</definedName>
    <definedName name="wrn.Einhundert._.Prozent._.erste._.elf._.Perioden." localSheetId="5" hidden="1">{"Erste elf Perioden",#N/A,FALSE,"Erf";"Erste elf Perioden",#N/A,FALSE,"BV100";"Erste elf Perioden",#N/A,FALSE,"BE100";"Erste elf Perioden",#N/A,FALSE,"Re100";"Erste elf Perioden",#N/A,FALSE,"Vol100"}</definedName>
    <definedName name="wrn.Einhundert._.Prozent._.erste._.elf._.Perioden." localSheetId="4" hidden="1">{"Erste elf Perioden",#N/A,FALSE,"Erf";"Erste elf Perioden",#N/A,FALSE,"BV100";"Erste elf Perioden",#N/A,FALSE,"BE100";"Erste elf Perioden",#N/A,FALSE,"Re100";"Erste elf Perioden",#N/A,FALSE,"Vol100"}</definedName>
    <definedName name="wrn.Einhundert._.Prozent._.erste._.elf._.Perioden." hidden="1">{"Erste elf Perioden",#N/A,FALSE,"Erf";"Erste elf Perioden",#N/A,FALSE,"BV100";"Erste elf Perioden",#N/A,FALSE,"BE100";"Erste elf Perioden",#N/A,FALSE,"Re100";"Erste elf Perioden",#N/A,FALSE,"Vol100"}</definedName>
    <definedName name="wrn.ENTDADOS." localSheetId="5" hidden="1">{"ENTDADOS 7",#N/A,FALSE,"BDADOS ";"ENTDADOS 6",#N/A,FALSE,"BDADOS ";"ENTDADOS 5",#N/A,FALSE,"BDADOS ";"ENTDADOS 4",#N/A,FALSE,"BDADOS ";"ENTDADOS 3",#N/A,FALSE,"BDADOS ";"ENTDADOS 1",#N/A,FALSE,"BDADOS ";"ENTDADOS 2",#N/A,FALSE,"BDADOS "}</definedName>
    <definedName name="wrn.ENTDADOS." localSheetId="4" hidden="1">{"ENTDADOS 7",#N/A,FALSE,"BDADOS ";"ENTDADOS 6",#N/A,FALSE,"BDADOS ";"ENTDADOS 5",#N/A,FALSE,"BDADOS ";"ENTDADOS 4",#N/A,FALSE,"BDADOS ";"ENTDADOS 3",#N/A,FALSE,"BDADOS ";"ENTDADOS 1",#N/A,FALSE,"BDADOS ";"ENTDADOS 2",#N/A,FALSE,"BDADOS "}</definedName>
    <definedName name="wrn.ENTDADOS." hidden="1">{"ENTDADOS 7",#N/A,FALSE,"BDADOS ";"ENTDADOS 6",#N/A,FALSE,"BDADOS ";"ENTDADOS 5",#N/A,FALSE,"BDADOS ";"ENTDADOS 4",#N/A,FALSE,"BDADOS ";"ENTDADOS 3",#N/A,FALSE,"BDADOS ";"ENTDADOS 1",#N/A,FALSE,"BDADOS ";"ENTDADOS 2",#N/A,FALSE,"BDADOS "}</definedName>
    <definedName name="wrn.estudo._.lamnv." localSheetId="5" hidden="1">{#N/A,#N/A,TRUE,"K2 e MEIA";#N/A,#N/A,TRUE,"K3";#N/A,#N/A,TRUE,"K4";#N/A,#N/A,TRUE,"PERFIL U";#N/A,#N/A,TRUE,"BCHA"}</definedName>
    <definedName name="wrn.estudo._.lamnv." localSheetId="4" hidden="1">{#N/A,#N/A,TRUE,"K2 e MEIA";#N/A,#N/A,TRUE,"K3";#N/A,#N/A,TRUE,"K4";#N/A,#N/A,TRUE,"PERFIL U";#N/A,#N/A,TRUE,"BCHA"}</definedName>
    <definedName name="wrn.estudo._.lamnv." hidden="1">{#N/A,#N/A,TRUE,"K2 e MEIA";#N/A,#N/A,TRUE,"K3";#N/A,#N/A,TRUE,"K4";#N/A,#N/A,TRUE,"PERFIL U";#N/A,#N/A,TRUE,"BCHA"}</definedName>
    <definedName name="wrn.Europe." localSheetId="3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6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4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verything." localSheetId="3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6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4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XITO." localSheetId="5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" localSheetId="4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PENSES._.98._.US." localSheetId="3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6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5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4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localSheetId="3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6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5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4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cb2" localSheetId="3" hidden="1">{"FCB_ALL",#N/A,FALSE,"FCB"}</definedName>
    <definedName name="wrn.fcb2" localSheetId="6" hidden="1">{"FCB_ALL",#N/A,FALSE,"FCB"}</definedName>
    <definedName name="wrn.fcb2" localSheetId="5" hidden="1">{"FCB_ALL",#N/A,FALSE,"FCB"}</definedName>
    <definedName name="wrn.fcb2" localSheetId="4" hidden="1">{"FCB_ALL",#N/A,FALSE,"FCB"}</definedName>
    <definedName name="wrn.fcb2" hidden="1">{"FCB_ALL",#N/A,FALSE,"FCB"}</definedName>
    <definedName name="wrn.FECH._.IMPOSTOS.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ilecopy." localSheetId="3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6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5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4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NANCIAL._.MONTH." localSheetId="3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6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5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4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localSheetId="3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6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5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4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localSheetId="3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6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5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4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localSheetId="3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6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5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4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s._.DCF." localSheetId="3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inancials._.DCF." localSheetId="6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inancials._.DCF." localSheetId="5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inancials._.DCF." localSheetId="4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inancials._.DCF.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lowback._.Analysis." localSheetId="3" hidden="1">{"Merger Output",#N/A,FALSE,"Summary_Output";"Flowback Assesment dollars",#N/A,FALSE,"FLow";"Flowback assesment percent",#N/A,FALSE,"FLow";"Impact to Rubik Price",#N/A,FALSE,"FLow"}</definedName>
    <definedName name="wrn.Flowback._.Analysis." localSheetId="6" hidden="1">{"Merger Output",#N/A,FALSE,"Summary_Output";"Flowback Assesment dollars",#N/A,FALSE,"FLow";"Flowback assesment percent",#N/A,FALSE,"FLow";"Impact to Rubik Price",#N/A,FALSE,"FLow"}</definedName>
    <definedName name="wrn.Flowback._.Analysis." localSheetId="5" hidden="1">{"Merger Output",#N/A,FALSE,"Summary_Output";"Flowback Assesment dollars",#N/A,FALSE,"FLow";"Flowback assesment percent",#N/A,FALSE,"FLow";"Impact to Rubik Price",#N/A,FALSE,"FLow"}</definedName>
    <definedName name="wrn.Flowback._.Analysis." localSheetId="4" hidden="1">{"Merger Output",#N/A,FALSE,"Summary_Output";"Flowback Assesment dollars",#N/A,FALSE,"FLow";"Flowback assesment percent",#N/A,FALSE,"FLow";"Impact to Rubik Price",#N/A,FALSE,"FLow"}</definedName>
    <definedName name="wrn.Flowback._.Analysis." hidden="1">{"Merger Output",#N/A,FALSE,"Summary_Output";"Flowback Assesment dollars",#N/A,FALSE,"FLow";"Flowback assesment percent",#N/A,FALSE,"FLow";"Impact to Rubik Price",#N/A,FALSE,"FLow"}</definedName>
    <definedName name="wrn.Flowback._.Analysis2." localSheetId="3" hidden="1">{"Merger Output",#N/A,FALSE,"Summary_Output";"Flowback Assesment dollars",#N/A,FALSE,"FLow";"Flowback assesment percent",#N/A,FALSE,"FLow";"Impact to Rubik Price",#N/A,FALSE,"FLow"}</definedName>
    <definedName name="wrn.Flowback._.Analysis2." localSheetId="6" hidden="1">{"Merger Output",#N/A,FALSE,"Summary_Output";"Flowback Assesment dollars",#N/A,FALSE,"FLow";"Flowback assesment percent",#N/A,FALSE,"FLow";"Impact to Rubik Price",#N/A,FALSE,"FLow"}</definedName>
    <definedName name="wrn.Flowback._.Analysis2." localSheetId="5" hidden="1">{"Merger Output",#N/A,FALSE,"Summary_Output";"Flowback Assesment dollars",#N/A,FALSE,"FLow";"Flowback assesment percent",#N/A,FALSE,"FLow";"Impact to Rubik Price",#N/A,FALSE,"FLow"}</definedName>
    <definedName name="wrn.Flowback._.Analysis2." localSheetId="4" hidden="1">{"Merger Output",#N/A,FALSE,"Summary_Output";"Flowback Assesment dollars",#N/A,FALSE,"FLow";"Flowback assesment percent",#N/A,FALSE,"FLow";"Impact to Rubik Price",#N/A,FALSE,"FLow"}</definedName>
    <definedName name="wrn.Flowback._.Analysis2." hidden="1">{"Merger Output",#N/A,FALSE,"Summary_Output";"Flowback Assesment dollars",#N/A,FALSE,"FLow";"Flowback assesment percent",#N/A,FALSE,"FLow";"Impact to Rubik Price",#N/A,FALSE,"FLow"}</definedName>
    <definedName name="wrn.Flowback._.Analysis3." localSheetId="3" hidden="1">{"Merger Output",#N/A,FALSE,"Summary_Output";"Flowback Assesment dollars",#N/A,FALSE,"FLow";"Flowback assesment percent",#N/A,FALSE,"FLow";"Impact to Rubik Price",#N/A,FALSE,"FLow"}</definedName>
    <definedName name="wrn.Flowback._.Analysis3." localSheetId="6" hidden="1">{"Merger Output",#N/A,FALSE,"Summary_Output";"Flowback Assesment dollars",#N/A,FALSE,"FLow";"Flowback assesment percent",#N/A,FALSE,"FLow";"Impact to Rubik Price",#N/A,FALSE,"FLow"}</definedName>
    <definedName name="wrn.Flowback._.Analysis3." localSheetId="5" hidden="1">{"Merger Output",#N/A,FALSE,"Summary_Output";"Flowback Assesment dollars",#N/A,FALSE,"FLow";"Flowback assesment percent",#N/A,FALSE,"FLow";"Impact to Rubik Price",#N/A,FALSE,"FLow"}</definedName>
    <definedName name="wrn.Flowback._.Analysis3." localSheetId="4" hidden="1">{"Merger Output",#N/A,FALSE,"Summary_Output";"Flowback Assesment dollars",#N/A,FALSE,"FLow";"Flowback assesment percent",#N/A,FALSE,"FLow";"Impact to Rubik Price",#N/A,FALSE,"FLow"}</definedName>
    <definedName name="wrn.Flowback._.Analysis3." hidden="1">{"Merger Output",#N/A,FALSE,"Summary_Output";"Flowback Assesment dollars",#N/A,FALSE,"FLow";"Flowback assesment percent",#N/A,FALSE,"FLow";"Impact to Rubik Price",#N/A,FALSE,"FLow"}</definedName>
    <definedName name="wrn.forneci" localSheetId="5" hidden="1">{#N/A,#N/A,FALSE,"CONTROLE";#N/A,#N/A,FALSE,"CONTROLE"}</definedName>
    <definedName name="wrn.forneci" localSheetId="4" hidden="1">{#N/A,#N/A,FALSE,"CONTROLE";#N/A,#N/A,FALSE,"CONTROLE"}</definedName>
    <definedName name="wrn.forneci" hidden="1">{#N/A,#N/A,FALSE,"CONTROLE";#N/A,#N/A,FALSE,"CONTROLE"}</definedName>
    <definedName name="wrn.Friendly." localSheetId="5" hidden="1">{#N/A,#N/A,TRUE,"Julio";#N/A,#N/A,TRUE,"Agosto";#N/A,#N/A,TRUE,"BHCo";#N/A,#N/A,TRUE,"Abril";#N/A,#N/A,TRUE,"Pro Forma"}</definedName>
    <definedName name="wrn.Friendly." localSheetId="4" hidden="1">{#N/A,#N/A,TRUE,"Julio";#N/A,#N/A,TRUE,"Agosto";#N/A,#N/A,TRUE,"BHCo";#N/A,#N/A,TRUE,"Abril";#N/A,#N/A,TRUE,"Pro Forma"}</definedName>
    <definedName name="wrn.Friendly." hidden="1">{#N/A,#N/A,TRUE,"Julio";#N/A,#N/A,TRUE,"Agosto";#N/A,#N/A,TRUE,"BHCo";#N/A,#N/A,TRUE,"Abril";#N/A,#N/A,TRUE,"Pro Forma"}</definedName>
    <definedName name="wrn.Geral." localSheetId="3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6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5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4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hidden="1">{#N/A,#N/A,FALSE,"Relatórios";"Vendas e Custos",#N/A,FALSE,"Vendas e Custos";"Premissas",#N/A,FALSE,"Premissas";"Projeções",#N/A,FALSE,"Projeções";"Dolar",#N/A,FALSE,"Dolar";"Original",#N/A,FALSE,"Original e UFIR"}</definedName>
    <definedName name="wrn.GERENCIAL._.08." localSheetId="5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4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5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4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10." localSheetId="5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localSheetId="4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1." localSheetId="5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localSheetId="4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5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4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samtausdruck._.alle._.Perioden." localSheetId="5" hidden="1">{"Alle Perioden",#N/A,FALSE,"Erf";"Alle Perioden",#N/A,FALSE,"Ang";"Alle Perioden",#N/A,FALSE,"BV";"Alle Perioden",#N/A,FALSE,"BE";"Alle Perioden",#N/A,FALSE,"Re";"Alle Perioden",#N/A,FALSE,"Vol";"Alle Perioden",#N/A,FALSE,"BV100";"Alle Perioden",#N/A,FALSE,"BE100";"Alle Perioden",#N/A,FALSE,"Re100";"Alle Perioden",#N/A,FALSE,"Vol100"}</definedName>
    <definedName name="wrn.Gesamtausdruck._.alle._.Perioden." localSheetId="4" hidden="1">{"Alle Perioden",#N/A,FALSE,"Erf";"Alle Perioden",#N/A,FALSE,"Ang";"Alle Perioden",#N/A,FALSE,"BV";"Alle Perioden",#N/A,FALSE,"BE";"Alle Perioden",#N/A,FALSE,"Re";"Alle Perioden",#N/A,FALSE,"Vol";"Alle Perioden",#N/A,FALSE,"BV100";"Alle Perioden",#N/A,FALSE,"BE100";"Alle Perioden",#N/A,FALSE,"Re100";"Alle Perioden",#N/A,FALSE,"Vol100"}</definedName>
    <definedName name="wrn.Gesamtausdruck._.alle._.Perioden." hidden="1">{"Alle Perioden",#N/A,FALSE,"Erf";"Alle Perioden",#N/A,FALSE,"Ang";"Alle Perioden",#N/A,FALSE,"BV";"Alle Perioden",#N/A,FALSE,"BE";"Alle Perioden",#N/A,FALSE,"Re";"Alle Perioden",#N/A,FALSE,"Vol";"Alle Perioden",#N/A,FALSE,"BV100";"Alle Perioden",#N/A,FALSE,"BE100";"Alle Perioden",#N/A,FALSE,"Re100";"Alle Perioden",#N/A,FALSE,"Vol100"}</definedName>
    <definedName name="wrn.Gesamtausdruck._.erste._.elf._.Perioden." localSheetId="5" hidden="1">{"Erste elf Perioden",#N/A,FALSE,"Erf";"Erste elf Perioden",#N/A,FALSE,"Ang";"Erste elf Perioden",#N/A,FALSE,"BV";"Erste elf Perioden",#N/A,FALSE,"BE";"Erste elf Perioden",#N/A,FALSE,"Re";"Erste elf Perioden",#N/A,FALSE,"Vol";"Erste elf Perioden",#N/A,FALSE,"BV100";"Erste elf Perioden",#N/A,FALSE,"BE100";"Erste elf Perioden",#N/A,FALSE,"Re100";"Erste elf Perioden",#N/A,FALSE,"Vol100"}</definedName>
    <definedName name="wrn.Gesamtausdruck._.erste._.elf._.Perioden." localSheetId="4" hidden="1">{"Erste elf Perioden",#N/A,FALSE,"Erf";"Erste elf Perioden",#N/A,FALSE,"Ang";"Erste elf Perioden",#N/A,FALSE,"BV";"Erste elf Perioden",#N/A,FALSE,"BE";"Erste elf Perioden",#N/A,FALSE,"Re";"Erste elf Perioden",#N/A,FALSE,"Vol";"Erste elf Perioden",#N/A,FALSE,"BV100";"Erste elf Perioden",#N/A,FALSE,"BE100";"Erste elf Perioden",#N/A,FALSE,"Re100";"Erste elf Perioden",#N/A,FALSE,"Vol100"}</definedName>
    <definedName name="wrn.Gesamtausdruck._.erste._.elf._.Perioden." hidden="1">{"Erste elf Perioden",#N/A,FALSE,"Erf";"Erste elf Perioden",#N/A,FALSE,"Ang";"Erste elf Perioden",#N/A,FALSE,"BV";"Erste elf Perioden",#N/A,FALSE,"BE";"Erste elf Perioden",#N/A,FALSE,"Re";"Erste elf Perioden",#N/A,FALSE,"Vol";"Erste elf Perioden",#N/A,FALSE,"BV100";"Erste elf Perioden",#N/A,FALSE,"BE100";"Erste elf Perioden",#N/A,FALSE,"Re100";"Erste elf Perioden",#N/A,FALSE,"Vol100"}</definedName>
    <definedName name="wrn.GRAPHS." localSheetId="3" hidden="1">{#N/A,#N/A,FALSE,"ACQ_GRAPHS";#N/A,#N/A,FALSE,"T_1 GRAPHS";#N/A,#N/A,FALSE,"T_2 GRAPHS";#N/A,#N/A,FALSE,"COMB_GRAPHS"}</definedName>
    <definedName name="wrn.GRAPHS." localSheetId="6" hidden="1">{#N/A,#N/A,FALSE,"ACQ_GRAPHS";#N/A,#N/A,FALSE,"T_1 GRAPHS";#N/A,#N/A,FALSE,"T_2 GRAPHS";#N/A,#N/A,FALSE,"COMB_GRAPHS"}</definedName>
    <definedName name="wrn.GRAPHS." localSheetId="5" hidden="1">{#N/A,#N/A,FALSE,"ACQ_GRAPHS";#N/A,#N/A,FALSE,"T_1 GRAPHS";#N/A,#N/A,FALSE,"T_2 GRAPHS";#N/A,#N/A,FALSE,"COMB_GRAPHS"}</definedName>
    <definedName name="wrn.GRAPHS." localSheetId="4" hidden="1">{#N/A,#N/A,FALSE,"ACQ_GRAPHS";#N/A,#N/A,FALSE,"T_1 GRAPHS";#N/A,#N/A,FALSE,"T_2 GRAPHS";#N/A,#N/A,FALSE,"COMB_GRAPHS"}</definedName>
    <definedName name="wrn.GRAPHS." hidden="1">{#N/A,#N/A,FALSE,"ACQ_GRAPHS";#N/A,#N/A,FALSE,"T_1 GRAPHS";#N/A,#N/A,FALSE,"T_2 GRAPHS";#N/A,#N/A,FALSE,"COMB_GRAPHS"}</definedName>
    <definedName name="wrn.imp.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wrn.imp.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wrn.imp.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wrn.imp_flx." localSheetId="3" hidden="1">{#N/A,#N/A,FALSE,"CONSOLID";#N/A,#N/A,FALSE,"CIMENTO";#N/A,#N/A,FALSE,"METALURGIA";#N/A,#N/A,FALSE,"PAPEL";#N/A,#N/A,FALSE,"QUÍMICA";#N/A,#N/A,FALSE,"AGROINDL";#N/A,#N/A,FALSE,"OUTROS";#N/A,#N/A,FALSE,"REAL_ORCADO"}</definedName>
    <definedName name="wrn.imp_flx." localSheetId="6" hidden="1">{#N/A,#N/A,FALSE,"CONSOLID";#N/A,#N/A,FALSE,"CIMENTO";#N/A,#N/A,FALSE,"METALURGIA";#N/A,#N/A,FALSE,"PAPEL";#N/A,#N/A,FALSE,"QUÍMICA";#N/A,#N/A,FALSE,"AGROINDL";#N/A,#N/A,FALSE,"OUTROS";#N/A,#N/A,FALSE,"REAL_ORCADO"}</definedName>
    <definedName name="wrn.imp_flx." localSheetId="5" hidden="1">{#N/A,#N/A,FALSE,"CONSOLID";#N/A,#N/A,FALSE,"CIMENTO";#N/A,#N/A,FALSE,"METALURGIA";#N/A,#N/A,FALSE,"PAPEL";#N/A,#N/A,FALSE,"QUÍMICA";#N/A,#N/A,FALSE,"AGROINDL";#N/A,#N/A,FALSE,"OUTROS";#N/A,#N/A,FALSE,"REAL_ORCADO"}</definedName>
    <definedName name="wrn.imp_flx." localSheetId="4" hidden="1">{#N/A,#N/A,FALSE,"CONSOLID";#N/A,#N/A,FALSE,"CIMENTO";#N/A,#N/A,FALSE,"METALURGIA";#N/A,#N/A,FALSE,"PAPEL";#N/A,#N/A,FALSE,"QUÍMICA";#N/A,#N/A,FALSE,"AGROINDL";#N/A,#N/A,FALSE,"OUTROS";#N/A,#N/A,FALSE,"REAL_ORCADO"}</definedName>
    <definedName name="wrn.imp_flx." hidden="1">{#N/A,#N/A,FALSE,"CONSOLID";#N/A,#N/A,FALSE,"CIMENTO";#N/A,#N/A,FALSE,"METALURGIA";#N/A,#N/A,FALSE,"PAPEL";#N/A,#N/A,FALSE,"QUÍMICA";#N/A,#N/A,FALSE,"AGROINDL";#N/A,#N/A,FALSE,"OUTROS";#N/A,#N/A,FALSE,"REAL_ORCADO"}</definedName>
    <definedName name="wrn.Income._.Stmt." localSheetId="5" hidden="1">{"Income Stmt",#N/A,FALSE,"Model"}</definedName>
    <definedName name="wrn.Income._.Stmt." localSheetId="4" hidden="1">{"Income Stmt",#N/A,FALSE,"Model"}</definedName>
    <definedName name="wrn.Income._.Stmt." hidden="1">{"Income Stmt",#N/A,FALSE,"Model"}</definedName>
    <definedName name="wrn.Indicadores._.de._.SSCA." localSheetId="5" hidden="1">{#N/A,#N/A,FALSE,"Plan3";#N/A,#N/A,FALSE,"Plan2";#N/A,#N/A,FALSE,"Plan1"}</definedName>
    <definedName name="wrn.Indicadores._.de._.SSCA." localSheetId="4" hidden="1">{#N/A,#N/A,FALSE,"Plan3";#N/A,#N/A,FALSE,"Plan2";#N/A,#N/A,FALSE,"Plan1"}</definedName>
    <definedName name="wrn.Indicadores._.de._.SSCA." hidden="1">{#N/A,#N/A,FALSE,"Plan3";#N/A,#N/A,FALSE,"Plan2";#N/A,#N/A,FALSE,"Plan1"}</definedName>
    <definedName name="wrn.INFMES." localSheetId="5" hidden="1">{#N/A,#N/A,FALSE,"ENERGIA";#N/A,#N/A,FALSE,"PERDIDAS";#N/A,#N/A,FALSE,"CLIENTES";#N/A,#N/A,FALSE,"ESTADO";#N/A,#N/A,FALSE,"TECNICA"}</definedName>
    <definedName name="wrn.INFMES." localSheetId="4" hidden="1">{#N/A,#N/A,FALSE,"ENERGIA";#N/A,#N/A,FALSE,"PERDIDAS";#N/A,#N/A,FALSE,"CLIENTES";#N/A,#N/A,FALSE,"ESTADO";#N/A,#N/A,FALSE,"TECNICA"}</definedName>
    <definedName name="wrn.INFMES." hidden="1">{#N/A,#N/A,FALSE,"ENERGIA";#N/A,#N/A,FALSE,"PERDIDAS";#N/A,#N/A,FALSE,"CLIENTES";#N/A,#N/A,FALSE,"ESTADO";#N/A,#N/A,FALSE,"TECNICA"}</definedName>
    <definedName name="wrn.integral." localSheetId="5" hidden="1">{#N/A,#N/A,FALSE,"ATIVO-CI";#N/A,#N/A,FALSE,"PASSIVO-CI";#N/A,#N/A,FALSE,"RESULT-CI"}</definedName>
    <definedName name="wrn.integral." localSheetId="4" hidden="1">{#N/A,#N/A,FALSE,"ATIVO-CI";#N/A,#N/A,FALSE,"PASSIVO-CI";#N/A,#N/A,FALSE,"RESULT-CI"}</definedName>
    <definedName name="wrn.integral." hidden="1">{#N/A,#N/A,FALSE,"ATIVO-CI";#N/A,#N/A,FALSE,"PASSIVO-CI";#N/A,#N/A,FALSE,"RESULT-CI"}</definedName>
    <definedName name="wrn.IPO._.Valuation." localSheetId="5" hidden="1">{"assumptions",#N/A,FALSE,"Scenario 1";"valuation",#N/A,FALSE,"Scenario 1"}</definedName>
    <definedName name="wrn.IPO._.Valuation." localSheetId="4" hidden="1">{"assumptions",#N/A,FALSE,"Scenario 1";"valuation",#N/A,FALSE,"Scenario 1"}</definedName>
    <definedName name="wrn.IPO._.Valuation." hidden="1">{"assumptions",#N/A,FALSE,"Scenario 1";"valuation",#N/A,FALSE,"Scenario 1"}</definedName>
    <definedName name="wrn.Latin._.America." localSheetId="5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4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BO._.Summary." localSheetId="5" hidden="1">{"LBO Summary",#N/A,FALSE,"Summary"}</definedName>
    <definedName name="wrn.LBO._.Summary." localSheetId="4" hidden="1">{"LBO Summary",#N/A,FALSE,"Summary"}</definedName>
    <definedName name="wrn.LBO._.Summary." hidden="1">{"LBO Summary",#N/A,FALSE,"Summary"}</definedName>
    <definedName name="wrn.MATRIZES." localSheetId="5" hidden="1">{"MATRIZES",#N/A,FALSE,"Obras"}</definedName>
    <definedName name="wrn.MATRIZES." localSheetId="4" hidden="1">{"MATRIZES",#N/A,FALSE,"Obras"}</definedName>
    <definedName name="wrn.MATRIZES." hidden="1">{"MATRIZES",#N/A,FALSE,"Obras"}</definedName>
    <definedName name="wrn.MELHORAMENTO._.GENÉTICO." localSheetId="5" hidden="1">{"MELHORAMENTO GENÉTICO",#N/A,FALSE,"Obras"}</definedName>
    <definedName name="wrn.MELHORAMENTO._.GENÉTICO." localSheetId="4" hidden="1">{"MELHORAMENTO GENÉTICO",#N/A,FALSE,"Obras"}</definedName>
    <definedName name="wrn.MELHORAMENTO._.GENÉTICO." hidden="1">{"MELHORAMENTO GENÉTICO",#N/A,FALSE,"Obras"}</definedName>
    <definedName name="wrn.MENSUAL.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hidden="1">{#N/A,#N/A,FALSE,"LLAVE";#N/A,#N/A,FALSE,"EERR";#N/A,#N/A,FALSE,"ESP";#N/A,#N/A,FALSE,"EOAF";#N/A,#N/A,FALSE,"CASH";#N/A,#N/A,FALSE,"FINANZAS";#N/A,#N/A,FALSE,"DEUDA";#N/A,#N/A,FALSE,"INVERSION";#N/A,#N/A,FALSE,"PERSONAL"}</definedName>
    <definedName name="wrn.MULTIPLICAÇÃO." localSheetId="5" hidden="1">{"MULTIPLICAÇÃO",#N/A,FALSE,"Obras"}</definedName>
    <definedName name="wrn.MULTIPLICAÇÃO." localSheetId="4" hidden="1">{"MULTIPLICAÇÃO",#N/A,FALSE,"Obras"}</definedName>
    <definedName name="wrn.MULTIPLICAÇÃO." hidden="1">{"MULTIPLICAÇÃO",#N/A,FALSE,"Obras"}</definedName>
    <definedName name="wrn.NORMAL." localSheetId="5" hidden="1">{"port",#N/A,FALSE,"CONSOL";"port",#N/A,FALSE,"DOPER";"PORT",#N/A,FALSE,"BAL";"port",#N/A,FALSE,"PROD"}</definedName>
    <definedName name="wrn.NORMAL." localSheetId="4" hidden="1">{"port",#N/A,FALSE,"CONSOL";"port",#N/A,FALSE,"DOPER";"PORT",#N/A,FALSE,"BAL";"port",#N/A,FALSE,"PROD"}</definedName>
    <definedName name="wrn.NORMAL." hidden="1">{"port",#N/A,FALSE,"CONSOL";"port",#N/A,FALSE,"DOPER";"PORT",#N/A,FALSE,"BAL";"port",#N/A,FALSE,"PROD"}</definedName>
    <definedName name="wrn.North._.America." localSheetId="5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4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Output." localSheetId="3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6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4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PL." localSheetId="5" hidden="1">{"20 Years",#N/A,FALSE,"P&amp;Ls";"2001",#N/A,FALSE,"P&amp;Ls"}</definedName>
    <definedName name="wrn.PL." localSheetId="4" hidden="1">{"20 Years",#N/A,FALSE,"P&amp;Ls";"2001",#N/A,FALSE,"P&amp;Ls"}</definedName>
    <definedName name="wrn.PL." hidden="1">{"20 Years",#N/A,FALSE,"P&amp;Ls";"2001",#N/A,FALSE,"P&amp;Ls"}</definedName>
    <definedName name="wrn.prices." localSheetId="5" hidden="1">{#N/A,#N/A,TRUE,"BANAMEX";#N/A,#N/A,TRUE,"CGT";#N/A,#N/A,TRUE,"ALFA";#N/A,#N/A,TRUE,"ICA (2)"}</definedName>
    <definedName name="wrn.prices." localSheetId="4" hidden="1">{#N/A,#N/A,TRUE,"BANAMEX";#N/A,#N/A,TRUE,"CGT";#N/A,#N/A,TRUE,"ALFA";#N/A,#N/A,TRUE,"ICA (2)"}</definedName>
    <definedName name="wrn.prices." hidden="1">{#N/A,#N/A,TRUE,"BANAMEX";#N/A,#N/A,TRUE,"CGT";#N/A,#N/A,TRUE,"ALFA";#N/A,#N/A,TRUE,"ICA (2)"}</definedName>
    <definedName name="wrn.Print." localSheetId="3" hidden="1">{"vi1",#N/A,FALSE,"Financial Statements";"vi2",#N/A,FALSE,"Financial Statements";#N/A,#N/A,FALSE,"DCF"}</definedName>
    <definedName name="wrn.Print." localSheetId="6" hidden="1">{"vi1",#N/A,FALSE,"Financial Statements";"vi2",#N/A,FALSE,"Financial Statements";#N/A,#N/A,FALSE,"DCF"}</definedName>
    <definedName name="wrn.Print." localSheetId="5" hidden="1">{"vi1",#N/A,FALSE,"Financial Statements";"vi2",#N/A,FALSE,"Financial Statements";#N/A,#N/A,FALSE,"DCF"}</definedName>
    <definedName name="wrn.Print." localSheetId="4" hidden="1">{"vi1",#N/A,FALSE,"Financial Statements";"vi2",#N/A,FALSE,"Financial Statements";#N/A,#N/A,FALSE,"DCF"}</definedName>
    <definedName name="wrn.Print." hidden="1">{"vi1",#N/A,FALSE,"Financial Statements";"vi2",#N/A,FALSE,"Financial Statements";#N/A,#N/A,FALSE,"DCF"}</definedName>
    <definedName name="wrn.PRINT._.ALL." localSheetId="5" hidden="1">{"TAB 1",#N/A,FALSE,"1";"tab 2",#N/A,FALSE,"2";"TAB 3",#N/A,FALSE,"3";"tab 4",#N/A,FALSE,"4";"tab 5",#N/A,FALSE,"5";"tab 6",#N/A,FALSE,"6";"tab 7",#N/A,FALSE,"7";"TAB 8",#N/A,FALSE,"8"}</definedName>
    <definedName name="wrn.PRINT._.ALL." localSheetId="4" hidden="1">{"TAB 1",#N/A,FALSE,"1";"tab 2",#N/A,FALSE,"2";"TAB 3",#N/A,FALSE,"3";"tab 4",#N/A,FALSE,"4";"tab 5",#N/A,FALSE,"5";"tab 6",#N/A,FALSE,"6";"tab 7",#N/A,FALSE,"7";"TAB 8",#N/A,FALSE,"8"}</definedName>
    <definedName name="wrn.PRINT._.ALL." hidden="1">{"TAB 1",#N/A,FALSE,"1";"tab 2",#N/A,FALSE,"2";"TAB 3",#N/A,FALSE,"3";"tab 4",#N/A,FALSE,"4";"tab 5",#N/A,FALSE,"5";"tab 6",#N/A,FALSE,"6";"tab 7",#N/A,FALSE,"7";"TAB 8",#N/A,FALSE,"8"}</definedName>
    <definedName name="wrn.Print._.All._.Pages." localSheetId="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ll._.Pages." localSheetId="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nalyst._.Comparison." localSheetId="5" hidden="1">{"comp_bob1",#N/A,FALSE,"Analyst Comparison";"comp_linnea1",#N/A,FALSE,"Analyst Comparison"}</definedName>
    <definedName name="wrn.Print._.Analyst._.Comparison." localSheetId="4" hidden="1">{"comp_bob1",#N/A,FALSE,"Analyst Comparison";"comp_linnea1",#N/A,FALSE,"Analyst Comparison"}</definedName>
    <definedName name="wrn.Print._.Analyst._.Comparison." hidden="1">{"comp_bob1",#N/A,FALSE,"Analyst Comparison";"comp_linnea1",#N/A,FALSE,"Analyst Comparison"}</definedName>
    <definedName name="wrn.Print._.Business._.Plan." localSheetId="5" hidden="1">{"bob_is1",#N/A,FALSE,"Financial Statements, Bob";"bob_bs1",#N/A,FALSE,"Financial Statements, Bob";"bob_cf1",#N/A,FALSE,"Financial Statements, Bob";"linnea_is1",#N/A,FALSE,"Financial Statements, Linnea";"linnea_bs1",#N/A,FALSE,"Financial Statements, Linnea";"linnea_cf1",#N/A,FALSE,"Financial Statements, Linnea"}</definedName>
    <definedName name="wrn.Print._.Business._.Plan." localSheetId="4" hidden="1">{"bob_is1",#N/A,FALSE,"Financial Statements, Bob";"bob_bs1",#N/A,FALSE,"Financial Statements, Bob";"bob_cf1",#N/A,FALSE,"Financial Statements, Bob";"linnea_is1",#N/A,FALSE,"Financial Statements, Linnea";"linnea_bs1",#N/A,FALSE,"Financial Statements, Linnea";"linnea_cf1",#N/A,FALSE,"Financial Statements, Linnea"}</definedName>
    <definedName name="wrn.Print._.Business._.Plan." hidden="1">{"bob_is1",#N/A,FALSE,"Financial Statements, Bob";"bob_bs1",#N/A,FALSE,"Financial Statements, Bob";"bob_cf1",#N/A,FALSE,"Financial Statements, Bob";"linnea_is1",#N/A,FALSE,"Financial Statements, Linnea";"linnea_bs1",#N/A,FALSE,"Financial Statements, Linnea";"linnea_cf1",#N/A,FALSE,"Financial Statements, Linnea"}</definedName>
    <definedName name="wrn.Print._.Dilution." localSheetId="5" hidden="1">{"dilution11",#N/A,FALSE,"Dillution Analyis";"dilution21",#N/A,FALSE,"Dillution Analyis";"dilution31",#N/A,FALSE,"Dillution Analyis"}</definedName>
    <definedName name="wrn.Print._.Dilution." localSheetId="4" hidden="1">{"dilution11",#N/A,FALSE,"Dillution Analyis";"dilution21",#N/A,FALSE,"Dillution Analyis";"dilution31",#N/A,FALSE,"Dillution Analyis"}</definedName>
    <definedName name="wrn.Print._.Dilution." hidden="1">{"dilution11",#N/A,FALSE,"Dillution Analyis";"dilution21",#N/A,FALSE,"Dillution Analyis";"dilution31",#N/A,FALSE,"Dillution Analyis"}</definedName>
    <definedName name="wrn.Print._.Entire._.Business._.Case." localSheetId="5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4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graphs." localSheetId="3" hidden="1">{"cap_structure",#N/A,FALSE,"Graph-Mkt Cap";"price",#N/A,FALSE,"Graph-Price";"ebit",#N/A,FALSE,"Graph-EBITDA";"ebitda",#N/A,FALSE,"Graph-EBITDA"}</definedName>
    <definedName name="wrn.print._.graphs." localSheetId="6" hidden="1">{"cap_structure",#N/A,FALSE,"Graph-Mkt Cap";"price",#N/A,FALSE,"Graph-Price";"ebit",#N/A,FALSE,"Graph-EBITDA";"ebitda",#N/A,FALSE,"Graph-EBITDA"}</definedName>
    <definedName name="wrn.print._.graphs." localSheetId="5" hidden="1">{"cap_structure",#N/A,FALSE,"Graph-Mkt Cap";"price",#N/A,FALSE,"Graph-Price";"ebit",#N/A,FALSE,"Graph-EBITDA";"ebitda",#N/A,FALSE,"Graph-EBITDA"}</definedName>
    <definedName name="wrn.print._.graphs." localSheetId="4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3" hidden="1">{"inputs raw data",#N/A,TRUE,"INPUT"}</definedName>
    <definedName name="wrn.print._.raw._.data._.entry." localSheetId="6" hidden="1">{"inputs raw data",#N/A,TRUE,"INPUT"}</definedName>
    <definedName name="wrn.print._.raw._.data._.entry." localSheetId="5" hidden="1">{"inputs raw data",#N/A,TRUE,"INPUT"}</definedName>
    <definedName name="wrn.print._.raw._.data._.entry." localSheetId="4" hidden="1">{"inputs raw data",#N/A,TRUE,"INPUT"}</definedName>
    <definedName name="wrn.print._.raw._.data._.entry." hidden="1">{"inputs raw data",#N/A,TRUE,"INPUT"}</definedName>
    <definedName name="wrn.print._.rept.." localSheetId="5" hidden="1">{#N/A,#N/A,FALSE,"GP";#N/A,#N/A,FALSE,"Summary"}</definedName>
    <definedName name="wrn.print._.rept.." localSheetId="4" hidden="1">{#N/A,#N/A,FALSE,"GP";#N/A,#N/A,FALSE,"Summary"}</definedName>
    <definedName name="wrn.print._.rept.." hidden="1">{#N/A,#N/A,FALSE,"GP";#N/A,#N/A,FALSE,"Summary"}</definedName>
    <definedName name="wrn.print._.standalone." localSheetId="3" hidden="1">{"standalone1",#N/A,FALSE,"DCFBase";"standalone2",#N/A,FALSE,"DCFBase"}</definedName>
    <definedName name="wrn.print._.standalone." localSheetId="6" hidden="1">{"standalone1",#N/A,FALSE,"DCFBase";"standalone2",#N/A,FALSE,"DCFBase"}</definedName>
    <definedName name="wrn.print._.standalone." localSheetId="5" hidden="1">{"standalone1",#N/A,FALSE,"DCFBase";"standalone2",#N/A,FALSE,"DCFBase"}</definedName>
    <definedName name="wrn.print._.standalone." localSheetId="4" hidden="1">{"standalone1",#N/A,FALSE,"DCFBase";"standalone2",#N/A,FALSE,"DCFBase"}</definedName>
    <definedName name="wrn.print._.standalone." hidden="1">{"standalone1",#N/A,FALSE,"DCFBase";"standalone2",#N/A,FALSE,"DCFBase"}</definedName>
    <definedName name="wrn.print._.summary._.sheets." localSheetId="3" hidden="1">{"summary1",#N/A,TRUE,"Comps";"summary2",#N/A,TRUE,"Comps";"summary3",#N/A,TRUE,"Comps"}</definedName>
    <definedName name="wrn.print._.summary._.sheets." localSheetId="6" hidden="1">{"summary1",#N/A,TRUE,"Comps";"summary2",#N/A,TRUE,"Comps";"summary3",#N/A,TRUE,"Comps"}</definedName>
    <definedName name="wrn.print._.summary._.sheets." localSheetId="5" hidden="1">{"summary1",#N/A,TRUE,"Comps";"summary2",#N/A,TRUE,"Comps";"summary3",#N/A,TRUE,"Comps"}</definedName>
    <definedName name="wrn.print._.summary._.sheets." localSheetId="4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_CSC." localSheetId="3" hidden="1">{"CSC_1",#N/A,FALSE,"CSC Outputs";"CSC_2",#N/A,FALSE,"CSC Outputs"}</definedName>
    <definedName name="wrn.Print_CSC." localSheetId="6" hidden="1">{"CSC_1",#N/A,FALSE,"CSC Outputs";"CSC_2",#N/A,FALSE,"CSC Outputs"}</definedName>
    <definedName name="wrn.Print_CSC." localSheetId="5" hidden="1">{"CSC_1",#N/A,FALSE,"CSC Outputs";"CSC_2",#N/A,FALSE,"CSC Outputs"}</definedName>
    <definedName name="wrn.Print_CSC." localSheetId="4" hidden="1">{"CSC_1",#N/A,FALSE,"CSC Outputs";"CSC_2",#N/A,FALSE,"CSC Outputs"}</definedName>
    <definedName name="wrn.Print_CSC." hidden="1">{"CSC_1",#N/A,FALSE,"CSC Outputs";"CSC_2",#N/A,FALSE,"CSC Outputs"}</definedName>
    <definedName name="wrn.Print_CSC2." localSheetId="3" hidden="1">{"CSC_1",#N/A,FALSE,"CSC Outputs";"CSC_2",#N/A,FALSE,"CSC Outputs"}</definedName>
    <definedName name="wrn.Print_CSC2." localSheetId="6" hidden="1">{"CSC_1",#N/A,FALSE,"CSC Outputs";"CSC_2",#N/A,FALSE,"CSC Outputs"}</definedName>
    <definedName name="wrn.Print_CSC2." localSheetId="5" hidden="1">{"CSC_1",#N/A,FALSE,"CSC Outputs";"CSC_2",#N/A,FALSE,"CSC Outputs"}</definedName>
    <definedName name="wrn.Print_CSC2." localSheetId="4" hidden="1">{"CSC_1",#N/A,FALSE,"CSC Outputs";"CSC_2",#N/A,FALSE,"CSC Outputs"}</definedName>
    <definedName name="wrn.Print_CSC2." hidden="1">{"CSC_1",#N/A,FALSE,"CSC Outputs";"CSC_2",#N/A,FALSE,"CSC Outputs"}</definedName>
    <definedName name="wrn.Print_DCF." localSheetId="5" hidden="1">{"dcf_linnea1",#N/A,FALSE,"Discounted Cash Flow";"dcf_bob1",#N/A,FALSE,"Discounted Cash Flow";"dcf_bob21",#N/A,FALSE,"Discounted Cash Flow";"dcf_linnea21",#N/A,FALSE,"Discounted Cash Flow"}</definedName>
    <definedName name="wrn.Print_DCF." localSheetId="4" hidden="1">{"dcf_linnea1",#N/A,FALSE,"Discounted Cash Flow";"dcf_bob1",#N/A,FALSE,"Discounted Cash Flow";"dcf_bob21",#N/A,FALSE,"Discounted Cash Flow";"dcf_linnea21",#N/A,FALSE,"Discounted Cash Flow"}</definedName>
    <definedName name="wrn.Print_DCF." hidden="1">{"dcf_linnea1",#N/A,FALSE,"Discounted Cash Flow";"dcf_bob1",#N/A,FALSE,"Discounted Cash Flow";"dcf_bob21",#N/A,FALSE,"Discounted Cash Flow";"dcf_linnea21",#N/A,FALSE,"Discounted Cash Flow"}</definedName>
    <definedName name="wrn.printall." localSheetId="3" hidden="1">{"output","fiftysix",FALSE,"mergerplans";"inputs",#N/A,FALSE,"mergerplans";"output","sixtyfive",FALSE,"mergerplans";"output","seventy",FALSE,"mergerplans"}</definedName>
    <definedName name="wrn.printall." localSheetId="6" hidden="1">{"output","fiftysix",FALSE,"mergerplans";"inputs",#N/A,FALSE,"mergerplans";"output","sixtyfive",FALSE,"mergerplans";"output","seventy",FALSE,"mergerplans"}</definedName>
    <definedName name="wrn.printall." localSheetId="5" hidden="1">{"output","fiftysix",FALSE,"mergerplans";"inputs",#N/A,FALSE,"mergerplans";"output","sixtyfive",FALSE,"mergerplans";"output","seventy",FALSE,"mergerplans"}</definedName>
    <definedName name="wrn.printall." localSheetId="4" hidden="1">{"output","fiftysix",FALSE,"mergerplans";"inputs",#N/A,FALSE,"mergerplans";"output","sixtyfive",FALSE,"mergerplans";"output","seventy",FALSE,"mergerplans"}</definedName>
    <definedName name="wrn.printall." hidden="1">{"output","fiftysix",FALSE,"mergerplans";"inputs",#N/A,FALSE,"mergerplans";"output","sixtyfive",FALSE,"mergerplans";"output","seventy",FALSE,"mergerplans"}</definedName>
    <definedName name="wrn.RELATORIO." localSheetId="5" hidden="1">{#N/A,#N/A,FALSE,"CONTROLE";#N/A,#N/A,FALSE,"CONTROLE"}</definedName>
    <definedName name="wrn.RELATORIO." localSheetId="4" hidden="1">{#N/A,#N/A,FALSE,"CONTROLE";#N/A,#N/A,FALSE,"CONTROLE"}</definedName>
    <definedName name="wrn.RELATORIO." hidden="1">{#N/A,#N/A,FALSE,"CONTROLE";#N/A,#N/A,FALSE,"CONTROLE"}</definedName>
    <definedName name="wrn.Relatório._.01." localSheetId="3" hidden="1">{#N/A,#N/A,TRUE,"Resumo de Preços"}</definedName>
    <definedName name="wrn.Relatório._.01." localSheetId="6" hidden="1">{#N/A,#N/A,TRUE,"Resumo de Preços"}</definedName>
    <definedName name="wrn.Relatório._.01." localSheetId="5" hidden="1">{#N/A,#N/A,TRUE,"Resumo de Preços"}</definedName>
    <definedName name="wrn.Relatório._.01." localSheetId="4" hidden="1">{#N/A,#N/A,TRUE,"Resumo de Preços"}</definedName>
    <definedName name="wrn.Relatório._.01." hidden="1">{#N/A,#N/A,TRUE,"Resumo de Preços"}</definedName>
    <definedName name="wrn.RELATÓRIO._.CONTÁBIL." localSheetId="3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6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5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4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Resumido." localSheetId="5" hidden="1">{#N/A,#N/A,FALSE,"GP";#N/A,#N/A,FALSE,"Assinantes";#N/A,#N/A,FALSE,"Rede";#N/A,#N/A,FALSE,"Evolução";#N/A,#N/A,FALSE,"Resultado"}</definedName>
    <definedName name="wrn.Relatório._.Resumido." localSheetId="4" hidden="1">{#N/A,#N/A,FALSE,"GP";#N/A,#N/A,FALSE,"Assinantes";#N/A,#N/A,FALSE,"Rede";#N/A,#N/A,FALSE,"Evolução";#N/A,#N/A,FALSE,"Resultado"}</definedName>
    <definedName name="wrn.Relatório._.Resumido." hidden="1">{#N/A,#N/A,FALSE,"GP";#N/A,#N/A,FALSE,"Assinantes";#N/A,#N/A,FALSE,"Rede";#N/A,#N/A,FALSE,"Evolução";#N/A,#N/A,FALSE,"Resultado"}</definedName>
    <definedName name="wrn.Revenue._.Details." localSheetId="3" hidden="1">{"Revenue by Industry Chart",#N/A,FALSE,"Mix";"Annual Revenue Detail",#N/A,FALSE,"Mix";"Quarterly Revenue Detail",#N/A,FALSE,"Mix"}</definedName>
    <definedName name="wrn.Revenue._.Details." localSheetId="6" hidden="1">{"Revenue by Industry Chart",#N/A,FALSE,"Mix";"Annual Revenue Detail",#N/A,FALSE,"Mix";"Quarterly Revenue Detail",#N/A,FALSE,"Mix"}</definedName>
    <definedName name="wrn.Revenue._.Details." localSheetId="5" hidden="1">{"Revenue by Industry Chart",#N/A,FALSE,"Mix";"Annual Revenue Detail",#N/A,FALSE,"Mix";"Quarterly Revenue Detail",#N/A,FALSE,"Mix"}</definedName>
    <definedName name="wrn.Revenue._.Details." localSheetId="4" hidden="1">{"Revenue by Industry Chart",#N/A,FALSE,"Mix";"Annual Revenue Detail",#N/A,FALSE,"Mix";"Quarterly Revenue Detail",#N/A,FALSE,"Mix"}</definedName>
    <definedName name="wrn.Revenue._.Details." hidden="1">{"Revenue by Industry Chart",#N/A,FALSE,"Mix";"Annual Revenue Detail",#N/A,FALSE,"Mix";"Quarterly Revenue Detail",#N/A,FALSE,"Mix"}</definedName>
    <definedName name="wrn.Scenario._.Summary." localSheetId="5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4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dofinanceiro." localSheetId="3" hidden="1">{#N/A,#N/A,FALSE,"CONSOLIDADO";#N/A,#N/A,FALSE,"CIMENTO";#N/A,#N/A,FALSE,"METALURGIA";#N/A,#N/A,FALSE,"PAPEL";#N/A,#N/A,FALSE,"QUIMICA";#N/A,#N/A,FALSE,"AGROINDÚSTRIA";#N/A,#N/A,FALSE,"VINTERNACIONAL"}</definedName>
    <definedName name="wrn.sdofinanceiro." localSheetId="6" hidden="1">{#N/A,#N/A,FALSE,"CONSOLIDADO";#N/A,#N/A,FALSE,"CIMENTO";#N/A,#N/A,FALSE,"METALURGIA";#N/A,#N/A,FALSE,"PAPEL";#N/A,#N/A,FALSE,"QUIMICA";#N/A,#N/A,FALSE,"AGROINDÚSTRIA";#N/A,#N/A,FALSE,"VINTERNACIONAL"}</definedName>
    <definedName name="wrn.sdofinanceiro." localSheetId="5" hidden="1">{#N/A,#N/A,FALSE,"CONSOLIDADO";#N/A,#N/A,FALSE,"CIMENTO";#N/A,#N/A,FALSE,"METALURGIA";#N/A,#N/A,FALSE,"PAPEL";#N/A,#N/A,FALSE,"QUIMICA";#N/A,#N/A,FALSE,"AGROINDÚSTRIA";#N/A,#N/A,FALSE,"VINTERNACIONAL"}</definedName>
    <definedName name="wrn.sdofinanceiro." localSheetId="4" hidden="1">{#N/A,#N/A,FALSE,"CONSOLIDADO";#N/A,#N/A,FALSE,"CIMENTO";#N/A,#N/A,FALSE,"METALURGIA";#N/A,#N/A,FALSE,"PAPEL";#N/A,#N/A,FALSE,"QUIMICA";#N/A,#N/A,FALSE,"AGROINDÚSTRIA";#N/A,#N/A,FALSE,"VINTERNACIONAL"}</definedName>
    <definedName name="wrn.sdofinanceiro." hidden="1">{#N/A,#N/A,FALSE,"CONSOLIDADO";#N/A,#N/A,FALSE,"CIMENTO";#N/A,#N/A,FALSE,"METALURGIA";#N/A,#N/A,FALSE,"PAPEL";#N/A,#N/A,FALSE,"QUIMICA";#N/A,#N/A,FALSE,"AGROINDÚSTRIA";#N/A,#N/A,FALSE,"VINTERNACIONAL"}</definedName>
    <definedName name="wrn.SIM95." localSheetId="5" hidden="1">{#N/A,#N/A,FALSE,"SIM95"}</definedName>
    <definedName name="wrn.SIM95." localSheetId="4" hidden="1">{#N/A,#N/A,FALSE,"SIM95"}</definedName>
    <definedName name="wrn.SIM95." hidden="1">{#N/A,#N/A,FALSE,"SIM95"}</definedName>
    <definedName name="wrn.sim953" localSheetId="5" hidden="1">{#N/A,#N/A,FALSE,"SIM95"}</definedName>
    <definedName name="wrn.sim953" localSheetId="4" hidden="1">{#N/A,#N/A,FALSE,"SIM95"}</definedName>
    <definedName name="wrn.sim953" hidden="1">{#N/A,#N/A,FALSE,"SIM95"}</definedName>
    <definedName name="wrn.sim954" localSheetId="5" hidden="1">{#N/A,#N/A,FALSE,"SIM95"}</definedName>
    <definedName name="wrn.sim954" localSheetId="4" hidden="1">{#N/A,#N/A,FALSE,"SIM95"}</definedName>
    <definedName name="wrn.sim954" hidden="1">{#N/A,#N/A,FALSE,"SIM95"}</definedName>
    <definedName name="wrn.SKSCS1." localSheetId="3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6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5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4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hidden="1">{#N/A,#N/A,FALSE,"Antony Financials";#N/A,#N/A,FALSE,"Cowboy Financials";#N/A,#N/A,FALSE,"Combined";#N/A,#N/A,FALSE,"Valuematrix";#N/A,#N/A,FALSE,"DCFAntony";#N/A,#N/A,FALSE,"DCFCowboy";#N/A,#N/A,FALSE,"DCFCombined"}</definedName>
    <definedName name="wrn.SPF." localSheetId="5" hidden="1">{"APOIO",#N/A,FALSE,"Obras"}</definedName>
    <definedName name="wrn.SPF." localSheetId="4" hidden="1">{"APOIO",#N/A,FALSE,"Obras"}</definedName>
    <definedName name="wrn.SPF." hidden="1">{"APOIO",#N/A,FALSE,"Obras"}</definedName>
    <definedName name="wrn.Standard._.Reports." localSheetId="5" hidden="1">{#N/A,#N/A,FALSE,"Books";#N/A,#N/A,FALSE,"Barge";#N/A,#N/A,FALSE,"Insurance";#N/A,#N/A,FALSE,"Consolidated"}</definedName>
    <definedName name="wrn.Standard._.Reports." localSheetId="4" hidden="1">{#N/A,#N/A,FALSE,"Books";#N/A,#N/A,FALSE,"Barge";#N/A,#N/A,FALSE,"Insurance";#N/A,#N/A,FALSE,"Consolidated"}</definedName>
    <definedName name="wrn.Standard._.Reports." hidden="1">{#N/A,#N/A,FALSE,"Books";#N/A,#N/A,FALSE,"Barge";#N/A,#N/A,FALSE,"Insurance";#N/A,#N/A,FALSE,"Consolidated"}</definedName>
    <definedName name="wrn.Statements." localSheetId="5" hidden="1">{"Co1statements",#N/A,FALSE,"Cmpy1";"Co2statement",#N/A,FALSE,"Cmpy2";"co1pm",#N/A,FALSE,"Co1PM";"co2PM",#N/A,FALSE,"Co2PM";"value",#N/A,FALSE,"value";"opco",#N/A,FALSE,"NewSparkle";"adjusts",#N/A,FALSE,"Adjustments"}</definedName>
    <definedName name="wrn.Statements." localSheetId="4" hidden="1">{"Co1statements",#N/A,FALSE,"Cmpy1";"Co2statement",#N/A,FALSE,"Cmpy2";"co1pm",#N/A,FALSE,"Co1PM";"co2PM",#N/A,FALSE,"Co2PM";"value",#N/A,FALSE,"value";"opco",#N/A,FALSE,"NewSparkle";"adjusts",#N/A,FALSE,"Adjustments"}</definedName>
    <definedName name="wrn.Statements." hidden="1">{"Co1statements",#N/A,FALSE,"Cmpy1";"Co2statement",#N/A,FALSE,"Cmpy2";"co1pm",#N/A,FALSE,"Co1PM";"co2PM",#N/A,FALSE,"Co2PM";"value",#N/A,FALSE,"value";"opco",#N/A,FALSE,"NewSparkle";"adjusts",#N/A,FALSE,"Adjustments"}</definedName>
    <definedName name="wrn.SummaryPgs." localSheetId="3" hidden="1">{#N/A,#N/A,FALSE,"CreditStat";#N/A,#N/A,FALSE,"SPbrkup";#N/A,#N/A,FALSE,"MerSPsyn";#N/A,#N/A,FALSE,"MerSPwKCsyn";#N/A,#N/A,FALSE,"MerSPwKCsyn (2)";#N/A,#N/A,FALSE,"CreditStat (2)"}</definedName>
    <definedName name="wrn.SummaryPgs." localSheetId="6" hidden="1">{#N/A,#N/A,FALSE,"CreditStat";#N/A,#N/A,FALSE,"SPbrkup";#N/A,#N/A,FALSE,"MerSPsyn";#N/A,#N/A,FALSE,"MerSPwKCsyn";#N/A,#N/A,FALSE,"MerSPwKCsyn (2)";#N/A,#N/A,FALSE,"CreditStat (2)"}</definedName>
    <definedName name="wrn.SummaryPgs." localSheetId="5" hidden="1">{#N/A,#N/A,FALSE,"CreditStat";#N/A,#N/A,FALSE,"SPbrkup";#N/A,#N/A,FALSE,"MerSPsyn";#N/A,#N/A,FALSE,"MerSPwKCsyn";#N/A,#N/A,FALSE,"MerSPwKCsyn (2)";#N/A,#N/A,FALSE,"CreditStat (2)"}</definedName>
    <definedName name="wrn.SummaryPgs." localSheetId="4" hidden="1">{#N/A,#N/A,FALSE,"CreditStat";#N/A,#N/A,FALSE,"SPbrkup";#N/A,#N/A,FALSE,"MerSPsyn";#N/A,#N/A,FALSE,"MerSPwKCsyn";#N/A,#N/A,FALSE,"MerSPwKCsyn (2)";#N/A,#N/A,FALSE,"CreditStat (2)"}</definedName>
    <definedName name="wrn.SummaryPgs." hidden="1">{#N/A,#N/A,FALSE,"CreditStat";#N/A,#N/A,FALSE,"SPbrkup";#N/A,#N/A,FALSE,"MerSPsyn";#N/A,#N/A,FALSE,"MerSPwKCsyn";#N/A,#N/A,FALSE,"MerSPwKCsyn (2)";#N/A,#N/A,FALSE,"CreditStat (2)"}</definedName>
    <definedName name="wrn.surveillance." localSheetId="5" hidden="1">{#N/A,#N/A,FALSE,"DELQ";#N/A,#N/A,FALSE,"REO";#N/A,#N/A,FALSE,"WATCHDSC";#N/A,#N/A,FALSE,"2LOSSMOD";#N/A,#N/A,FALSE,"2LOSS";#N/A,#N/A,FALSE,"DSC";#N/A,#N/A,FALSE,"OPERAT";#N/A,#N/A,FALSE,"ADJUST";#N/A,#N/A,FALSE,"PAIDOFF";#N/A,#N/A,FALSE,"TENANT";#N/A,#N/A,FALSE,"LEASE EXPIRE"}</definedName>
    <definedName name="wrn.surveillance." localSheetId="4" hidden="1">{#N/A,#N/A,FALSE,"DELQ";#N/A,#N/A,FALSE,"REO";#N/A,#N/A,FALSE,"WATCHDSC";#N/A,#N/A,FALSE,"2LOSSMOD";#N/A,#N/A,FALSE,"2LOSS";#N/A,#N/A,FALSE,"DSC";#N/A,#N/A,FALSE,"OPERAT";#N/A,#N/A,FALSE,"ADJUST";#N/A,#N/A,FALSE,"PAIDOFF";#N/A,#N/A,FALSE,"TENANT";#N/A,#N/A,FALSE,"LEASE EXPIRE"}</definedName>
    <definedName name="wrn.surveillance." hidden="1">{#N/A,#N/A,FALSE,"DELQ";#N/A,#N/A,FALSE,"REO";#N/A,#N/A,FALSE,"WATCHDSC";#N/A,#N/A,FALSE,"2LOSSMOD";#N/A,#N/A,FALSE,"2LOSS";#N/A,#N/A,FALSE,"DSC";#N/A,#N/A,FALSE,"OPERAT";#N/A,#N/A,FALSE,"ADJUST";#N/A,#N/A,FALSE,"PAIDOFF";#N/A,#N/A,FALSE,"TENANT";#N/A,#N/A,FALSE,"LEASE EXPIRE"}</definedName>
    <definedName name="wrn.test." localSheetId="3" hidden="1">{"test2",#N/A,TRUE,"Prices"}</definedName>
    <definedName name="wrn.test." localSheetId="6" hidden="1">{"test2",#N/A,TRUE,"Prices"}</definedName>
    <definedName name="wrn.test." localSheetId="5" hidden="1">{"test2",#N/A,TRUE,"Prices"}</definedName>
    <definedName name="wrn.test." localSheetId="4" hidden="1">{"test2",#N/A,TRUE,"Prices"}</definedName>
    <definedName name="wrn.test." hidden="1">{"test2",#N/A,TRUE,"Prices"}</definedName>
    <definedName name="wrn.totalcomp." localSheetId="5" hidden="1">{"comp1",#N/A,FALSE,"COMPS";"footnotes",#N/A,FALSE,"COMPS"}</definedName>
    <definedName name="wrn.totalcomp." localSheetId="4" hidden="1">{"comp1",#N/A,FALSE,"COMPS";"footnotes",#N/A,FALSE,"COMPS"}</definedName>
    <definedName name="wrn.totalcomp." hidden="1">{"comp1",#N/A,FALSE,"COMPS";"footnotes",#N/A,FALSE,"COMPS"}</definedName>
    <definedName name="wrn.Totar." localSheetId="5" hidden="1">{"Totax",#N/A,FALSE,"Sheet1";#N/A,#N/A,FALSE,"Law Output"}</definedName>
    <definedName name="wrn.Totar." localSheetId="4" hidden="1">{"Totax",#N/A,FALSE,"Sheet1";#N/A,#N/A,FALSE,"Law Output"}</definedName>
    <definedName name="wrn.Totar." hidden="1">{"Totax",#N/A,FALSE,"Sheet1";#N/A,#N/A,FALSE,"Law Output"}</definedName>
    <definedName name="wrn.TUDO." localSheetId="3" hidden="1">{#N/A,#N/A,FALSE,"CONSMET";#N/A,#N/A,FALSE,"CBA";#N/A,#N/A,FALSE,"CMM";#N/A,#N/A,FALSE,"NIQUELTO";#N/A,#N/A,FALSE,"SBMANSA";#N/A,#N/A,FALSE,"ATLAS";#N/A,#N/A,FALSE,"STACRUZ";#N/A,#N/A,FALSE,"PIRAT"}</definedName>
    <definedName name="wrn.TUDO." localSheetId="6" hidden="1">{#N/A,#N/A,FALSE,"CONSMET";#N/A,#N/A,FALSE,"CBA";#N/A,#N/A,FALSE,"CMM";#N/A,#N/A,FALSE,"NIQUELTO";#N/A,#N/A,FALSE,"SBMANSA";#N/A,#N/A,FALSE,"ATLAS";#N/A,#N/A,FALSE,"STACRUZ";#N/A,#N/A,FALSE,"PIRAT"}</definedName>
    <definedName name="wrn.TUDO." localSheetId="5" hidden="1">{#N/A,#N/A,FALSE,"CONSMET";#N/A,#N/A,FALSE,"CBA";#N/A,#N/A,FALSE,"CMM";#N/A,#N/A,FALSE,"NIQUELTO";#N/A,#N/A,FALSE,"SBMANSA";#N/A,#N/A,FALSE,"ATLAS";#N/A,#N/A,FALSE,"STACRUZ";#N/A,#N/A,FALSE,"PIRAT"}</definedName>
    <definedName name="wrn.TUDO." localSheetId="4" hidden="1">{#N/A,#N/A,FALSE,"CONSMET";#N/A,#N/A,FALSE,"CBA";#N/A,#N/A,FALSE,"CMM";#N/A,#N/A,FALSE,"NIQUELTO";#N/A,#N/A,FALSE,"SBMANSA";#N/A,#N/A,FALSE,"ATLAS";#N/A,#N/A,FALSE,"STACRUZ";#N/A,#N/A,FALSE,"PIRAT"}</definedName>
    <definedName name="wrn.TUDO." hidden="1">{#N/A,#N/A,FALSE,"CONSMET";#N/A,#N/A,FALSE,"CBA";#N/A,#N/A,FALSE,"CMM";#N/A,#N/A,FALSE,"NIQUELTO";#N/A,#N/A,FALSE,"SBMANSA";#N/A,#N/A,FALSE,"ATLAS";#N/A,#N/A,FALSE,"STACRUZ";#N/A,#N/A,FALSE,"PIRAT"}</definedName>
    <definedName name="wrn.Tweety." localSheetId="3" hidden="1">{#N/A,#N/A,FALSE,"A&amp;E";#N/A,#N/A,FALSE,"HighTop";#N/A,#N/A,FALSE,"JG";#N/A,#N/A,FALSE,"RI";#N/A,#N/A,FALSE,"woHT";#N/A,#N/A,FALSE,"woHT&amp;JG"}</definedName>
    <definedName name="wrn.Tweety." localSheetId="6" hidden="1">{#N/A,#N/A,FALSE,"A&amp;E";#N/A,#N/A,FALSE,"HighTop";#N/A,#N/A,FALSE,"JG";#N/A,#N/A,FALSE,"RI";#N/A,#N/A,FALSE,"woHT";#N/A,#N/A,FALSE,"woHT&amp;JG"}</definedName>
    <definedName name="wrn.Tweety." localSheetId="5" hidden="1">{#N/A,#N/A,FALSE,"A&amp;E";#N/A,#N/A,FALSE,"HighTop";#N/A,#N/A,FALSE,"JG";#N/A,#N/A,FALSE,"RI";#N/A,#N/A,FALSE,"woHT";#N/A,#N/A,FALSE,"woHT&amp;JG"}</definedName>
    <definedName name="wrn.Tweety." localSheetId="4" hidden="1">{#N/A,#N/A,FALSE,"A&amp;E";#N/A,#N/A,FALSE,"HighTop";#N/A,#N/A,FALSE,"JG";#N/A,#N/A,FALSE,"RI";#N/A,#N/A,FALSE,"woHT";#N/A,#N/A,FALSE,"woHT&amp;JG"}</definedName>
    <definedName name="wrn.Tweety." hidden="1">{#N/A,#N/A,FALSE,"A&amp;E";#N/A,#N/A,FALSE,"HighTop";#N/A,#N/A,FALSE,"JG";#N/A,#N/A,FALSE,"RI";#N/A,#N/A,FALSE,"woHT";#N/A,#N/A,FALSE,"woHT&amp;JG"}</definedName>
    <definedName name="wrn.VALUATION." localSheetId="3" hidden="1">{#N/A,#N/A,FALSE,"Valuation Assumptions";#N/A,#N/A,FALSE,"Summary";#N/A,#N/A,FALSE,"DCF";#N/A,#N/A,FALSE,"Valuation";#N/A,#N/A,FALSE,"WACC";#N/A,#N/A,FALSE,"UBVH";#N/A,#N/A,FALSE,"Free Cash Flow"}</definedName>
    <definedName name="wrn.VALUATION." localSheetId="6" hidden="1">{#N/A,#N/A,FALSE,"Valuation Assumptions";#N/A,#N/A,FALSE,"Summary";#N/A,#N/A,FALSE,"DCF";#N/A,#N/A,FALSE,"Valuation";#N/A,#N/A,FALSE,"WACC";#N/A,#N/A,FALSE,"UBVH";#N/A,#N/A,FALSE,"Free Cash Flow"}</definedName>
    <definedName name="wrn.VALUATION." localSheetId="5" hidden="1">{#N/A,#N/A,FALSE,"Valuation Assumptions";#N/A,#N/A,FALSE,"Summary";#N/A,#N/A,FALSE,"DCF";#N/A,#N/A,FALSE,"Valuation";#N/A,#N/A,FALSE,"WACC";#N/A,#N/A,FALSE,"UBVH";#N/A,#N/A,FALSE,"Free Cash Flow"}</definedName>
    <definedName name="wrn.VALUATION." localSheetId="4" hidden="1">{#N/A,#N/A,FALSE,"Valuation Assumptions";#N/A,#N/A,FALSE,"Summary";#N/A,#N/A,FALSE,"DCF";#N/A,#N/A,FALSE,"Valuation";#N/A,#N/A,FALSE,"WACC";#N/A,#N/A,FALSE,"UBVH";#N/A,#N/A,FALSE,"Free Cash Flow"}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aluation._.Package._.1." localSheetId="3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6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5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4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whole._.document." localSheetId="3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6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5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4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Pack." localSheetId="5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4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Shabang." localSheetId="3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6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4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ORK._.PAPER." localSheetId="3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6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5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4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localSheetId="3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6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5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4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s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ws" hidden="1">{#N/A,#N/A,FALSE,"LLAVE";#N/A,#N/A,FALSE,"EERR";#N/A,#N/A,FALSE,"ESP";#N/A,#N/A,FALSE,"EOAF";#N/A,#N/A,FALSE,"CASH";#N/A,#N/A,FALSE,"FINANZAS";#N/A,#N/A,FALSE,"DEUDA";#N/A,#N/A,FALSE,"INVERSION";#N/A,#N/A,FALSE,"PERSONAL"}</definedName>
    <definedName name="wuyu" localSheetId="5" hidden="1">{#N/A,#N/A,FALSE,"CONTROLE";#N/A,#N/A,FALSE,"CONTROLE"}</definedName>
    <definedName name="wuyu" localSheetId="4" hidden="1">{#N/A,#N/A,FALSE,"CONTROLE";#N/A,#N/A,FALSE,"CONTROLE"}</definedName>
    <definedName name="wuyu" hidden="1">{#N/A,#N/A,FALSE,"CONTROLE";#N/A,#N/A,FALSE,"CONTROLE"}</definedName>
    <definedName name="wvu.inputs._.raw._.data.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6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3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6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5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4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3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6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5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4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6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w" localSheetId="5" hidden="1">{#N/A,#N/A,FALSE,"CONTROLE"}</definedName>
    <definedName name="www" localSheetId="4" hidden="1">{#N/A,#N/A,FALSE,"CONTROLE"}</definedName>
    <definedName name="www" hidden="1">{#N/A,#N/A,FALSE,"CONTROLE"}</definedName>
    <definedName name="wwwe" localSheetId="3" hidden="1">#REF!</definedName>
    <definedName name="wwwe" localSheetId="6" hidden="1">#REF!</definedName>
    <definedName name="wwwe" localSheetId="5" hidden="1">#REF!</definedName>
    <definedName name="wwwe" localSheetId="4" hidden="1">#REF!</definedName>
    <definedName name="wwwe" hidden="1">#REF!</definedName>
    <definedName name="wwww" localSheetId="5" hidden="1">{#N/A,#N/A,FALSE,"CONTROLE"}</definedName>
    <definedName name="wwww" localSheetId="4" hidden="1">{#N/A,#N/A,FALSE,"CONTROLE"}</definedName>
    <definedName name="wwww" hidden="1">{#N/A,#N/A,FALSE,"CONTROLE"}</definedName>
    <definedName name="wwwwww" localSheetId="5" hidden="1">{#N/A,#N/A,FALSE,"CONTROLE"}</definedName>
    <definedName name="wwwwww" localSheetId="4" hidden="1">{#N/A,#N/A,FALSE,"CONTROLE"}</definedName>
    <definedName name="wwwwww" hidden="1">{#N/A,#N/A,FALSE,"CONTROLE"}</definedName>
    <definedName name="wwwwwww" localSheetId="5" hidden="1">{#N/A,#N/A,FALSE,"CONTROLE"}</definedName>
    <definedName name="wwwwwww" localSheetId="4" hidden="1">{#N/A,#N/A,FALSE,"CONTROLE"}</definedName>
    <definedName name="wwwwwww" hidden="1">{#N/A,#N/A,FALSE,"CONTROLE"}</definedName>
    <definedName name="wwwwwwwwwwww" hidden="1">[1]SEMANAIS!#REF!</definedName>
    <definedName name="wyte" localSheetId="5" hidden="1">{#N/A,#N/A,FALSE,"CONTROLE"}</definedName>
    <definedName name="wyte" localSheetId="4" hidden="1">{#N/A,#N/A,FALSE,"CONTROLE"}</definedName>
    <definedName name="wyte" hidden="1">{#N/A,#N/A,FALSE,"CONTROLE"}</definedName>
    <definedName name="xcszd" hidden="1">#REF!</definedName>
    <definedName name="xde" hidden="1">#REF!</definedName>
    <definedName name="xls" localSheetId="5" hidden="1">{"AVÓS",#N/A,FALSE,"Obras"}</definedName>
    <definedName name="xls" localSheetId="4" hidden="1">{"AVÓS",#N/A,FALSE,"Obras"}</definedName>
    <definedName name="xls" hidden="1">{"AVÓS",#N/A,FALSE,"Obras"}</definedName>
    <definedName name="xpaste1" hidden="1">[45]Aging!$I$9</definedName>
    <definedName name="xref" hidden="1">[45]Aging!$Q$1:$Q$65536</definedName>
    <definedName name="XREF_COLUMN_1" localSheetId="3" hidden="1">'[46]DRE consolidada 09_03'!#REF!</definedName>
    <definedName name="XREF_COLUMN_1" localSheetId="6" hidden="1">'[46]DRE consolidada 09_03'!#REF!</definedName>
    <definedName name="XREF_COLUMN_1" localSheetId="5" hidden="1">'[46]DRE consolidada 09_03'!#REF!</definedName>
    <definedName name="XREF_COLUMN_1" localSheetId="4" hidden="1">'[46]DRE consolidada 09_03'!#REF!</definedName>
    <definedName name="XREF_COLUMN_1" hidden="1">'[46]DRE consolidada 09_03'!#REF!</definedName>
    <definedName name="XREF_COLUMN_10" localSheetId="3" hidden="1">#REF!</definedName>
    <definedName name="XREF_COLUMN_10" localSheetId="6" hidden="1">#REF!</definedName>
    <definedName name="XREF_COLUMN_10" localSheetId="5" hidden="1">#REF!</definedName>
    <definedName name="XREF_COLUMN_10" localSheetId="4" hidden="1">#REF!</definedName>
    <definedName name="XREF_COLUMN_10" hidden="1">#REF!</definedName>
    <definedName name="XREF_COLUMN_11" localSheetId="3" hidden="1">#REF!</definedName>
    <definedName name="XREF_COLUMN_11" localSheetId="6" hidden="1">#REF!</definedName>
    <definedName name="XREF_COLUMN_11" localSheetId="5" hidden="1">#REF!</definedName>
    <definedName name="XREF_COLUMN_11" localSheetId="4" hidden="1">#REF!</definedName>
    <definedName name="XREF_COLUMN_11" hidden="1">#REF!</definedName>
    <definedName name="XREF_COLUMN_12" hidden="1">'[47]GW Fiscal'!#REF!</definedName>
    <definedName name="XREF_COLUMN_13" hidden="1">'[47]GW Fiscal'!#REF!</definedName>
    <definedName name="XREF_COLUMN_14" localSheetId="3" hidden="1">#REF!</definedName>
    <definedName name="XREF_COLUMN_14" localSheetId="6" hidden="1">#REF!</definedName>
    <definedName name="XREF_COLUMN_14" localSheetId="5" hidden="1">#REF!</definedName>
    <definedName name="XREF_COLUMN_14" localSheetId="4" hidden="1">#REF!</definedName>
    <definedName name="XREF_COLUMN_14" hidden="1">#REF!</definedName>
    <definedName name="XREF_COLUMN_15" localSheetId="3" hidden="1">#REF!</definedName>
    <definedName name="XREF_COLUMN_15" localSheetId="6" hidden="1">#REF!</definedName>
    <definedName name="XREF_COLUMN_15" localSheetId="5" hidden="1">#REF!</definedName>
    <definedName name="XREF_COLUMN_15" localSheetId="4" hidden="1">#REF!</definedName>
    <definedName name="XREF_COLUMN_15" hidden="1">#REF!</definedName>
    <definedName name="XREF_COLUMN_16" localSheetId="3" hidden="1">#REF!</definedName>
    <definedName name="XREF_COLUMN_16" localSheetId="6" hidden="1">#REF!</definedName>
    <definedName name="XREF_COLUMN_16" localSheetId="5" hidden="1">#REF!</definedName>
    <definedName name="XREF_COLUMN_16" localSheetId="4" hidden="1">#REF!</definedName>
    <definedName name="XREF_COLUMN_16" hidden="1">#REF!</definedName>
    <definedName name="XREF_COLUMN_17" hidden="1">'[48]Tickmarks '!$G$1:$G$65536</definedName>
    <definedName name="XREF_COLUMN_18" hidden="1">'[49]Emprestimo Passeio'!#REF!</definedName>
    <definedName name="XREF_COLUMN_19" localSheetId="3" hidden="1">#REF!</definedName>
    <definedName name="XREF_COLUMN_19" localSheetId="6" hidden="1">#REF!</definedName>
    <definedName name="XREF_COLUMN_19" localSheetId="5" hidden="1">#REF!</definedName>
    <definedName name="XREF_COLUMN_19" localSheetId="4" hidden="1">#REF!</definedName>
    <definedName name="XREF_COLUMN_19" hidden="1">#REF!</definedName>
    <definedName name="XREF_COLUMN_2" localSheetId="3" hidden="1">#REF!</definedName>
    <definedName name="XREF_COLUMN_2" localSheetId="6" hidden="1">#REF!</definedName>
    <definedName name="XREF_COLUMN_2" localSheetId="5" hidden="1">#REF!</definedName>
    <definedName name="XREF_COLUMN_2" localSheetId="4" hidden="1">#REF!</definedName>
    <definedName name="XREF_COLUMN_2" hidden="1">#REF!</definedName>
    <definedName name="XREF_COLUMN_20" localSheetId="3" hidden="1">'[50]Mapa de Resultado'!#REF!</definedName>
    <definedName name="XREF_COLUMN_20" localSheetId="6" hidden="1">'[50]Mapa de Resultado'!#REF!</definedName>
    <definedName name="XREF_COLUMN_20" localSheetId="5" hidden="1">'[50]Mapa de Resultado'!#REF!</definedName>
    <definedName name="XREF_COLUMN_20" localSheetId="4" hidden="1">'[50]Mapa de Resultado'!#REF!</definedName>
    <definedName name="XREF_COLUMN_20" hidden="1">'[50]Mapa de Resultado'!#REF!</definedName>
    <definedName name="XREF_COLUMN_21" localSheetId="3" hidden="1">'[50]Mapa de Resultado'!#REF!</definedName>
    <definedName name="XREF_COLUMN_21" localSheetId="6" hidden="1">'[50]Mapa de Resultado'!#REF!</definedName>
    <definedName name="XREF_COLUMN_21" localSheetId="5" hidden="1">'[50]Mapa de Resultado'!#REF!</definedName>
    <definedName name="XREF_COLUMN_21" localSheetId="4" hidden="1">'[50]Mapa de Resultado'!#REF!</definedName>
    <definedName name="XREF_COLUMN_21" hidden="1">'[50]Mapa de Resultado'!#REF!</definedName>
    <definedName name="XREF_COLUMN_22" hidden="1">#REF!</definedName>
    <definedName name="XREF_COLUMN_23" hidden="1">#REF!</definedName>
    <definedName name="XREF_COLUMN_24" hidden="1">'[51]PAS Moeda Nacional'!#REF!</definedName>
    <definedName name="XREF_COLUMN_25" hidden="1">#REF!</definedName>
    <definedName name="XREF_COLUMN_26" hidden="1">'[52]Special Obligations'!#REF!</definedName>
    <definedName name="XREF_COLUMN_28" hidden="1">'[49]PAS Moeda Nacional'!#REF!</definedName>
    <definedName name="XREF_COLUMN_29" hidden="1">'[49]PAS Moeda Nacional'!#REF!</definedName>
    <definedName name="XREF_COLUMN_3" localSheetId="3" hidden="1">#REF!</definedName>
    <definedName name="XREF_COLUMN_3" localSheetId="6" hidden="1">#REF!</definedName>
    <definedName name="XREF_COLUMN_3" localSheetId="5" hidden="1">#REF!</definedName>
    <definedName name="XREF_COLUMN_3" localSheetId="4" hidden="1">#REF!</definedName>
    <definedName name="XREF_COLUMN_3" hidden="1">#REF!</definedName>
    <definedName name="XREF_COLUMN_30" hidden="1">'[49]PAS Moeda Nacional'!#REF!</definedName>
    <definedName name="XREF_COLUMN_31" hidden="1">'[49]PAS Moeda Nacional'!#REF!</definedName>
    <definedName name="XREF_COLUMN_32" hidden="1">'[51]PAS Moeda Nacional'!#REF!</definedName>
    <definedName name="XREF_COLUMN_34" hidden="1">#REF!</definedName>
    <definedName name="XREF_COLUMN_35" hidden="1">#REF!</definedName>
    <definedName name="XREF_COLUMN_36" hidden="1">'[52]Special Obligations'!#REF!</definedName>
    <definedName name="XREF_COLUMN_38" hidden="1">'[52]Salvage Value'!#REF!</definedName>
    <definedName name="XREF_COLUMN_39" hidden="1">[52]Reavaliação!#REF!</definedName>
    <definedName name="XREF_COLUMN_4" localSheetId="3" hidden="1">#REF!</definedName>
    <definedName name="XREF_COLUMN_4" localSheetId="6" hidden="1">#REF!</definedName>
    <definedName name="XREF_COLUMN_4" localSheetId="5" hidden="1">#REF!</definedName>
    <definedName name="XREF_COLUMN_4" localSheetId="4" hidden="1">#REF!</definedName>
    <definedName name="XREF_COLUMN_4" hidden="1">#REF!</definedName>
    <definedName name="XREF_COLUMN_40" hidden="1">[52]Reavaliação!#REF!</definedName>
    <definedName name="XREF_COLUMN_42" hidden="1">'[52]Fair-Value'!#REF!</definedName>
    <definedName name="XREF_COLUMN_43" hidden="1">'[52]Fair-Value'!#REF!</definedName>
    <definedName name="XREF_COLUMN_46" hidden="1">'[52]FAS 34'!#REF!</definedName>
    <definedName name="XREF_COLUMN_47" hidden="1">'[52]Salvage Value'!#REF!</definedName>
    <definedName name="XREF_COLUMN_5" localSheetId="3" hidden="1">#REF!</definedName>
    <definedName name="XREF_COLUMN_5" localSheetId="6" hidden="1">#REF!</definedName>
    <definedName name="XREF_COLUMN_5" localSheetId="5" hidden="1">#REF!</definedName>
    <definedName name="XREF_COLUMN_5" localSheetId="4" hidden="1">#REF!</definedName>
    <definedName name="XREF_COLUMN_5" hidden="1">#REF!</definedName>
    <definedName name="XREF_COLUMN_6" localSheetId="3" hidden="1">#REF!</definedName>
    <definedName name="XREF_COLUMN_6" localSheetId="6" hidden="1">#REF!</definedName>
    <definedName name="XREF_COLUMN_6" localSheetId="5" hidden="1">#REF!</definedName>
    <definedName name="XREF_COLUMN_6" localSheetId="4" hidden="1">#REF!</definedName>
    <definedName name="XREF_COLUMN_6" hidden="1">#REF!</definedName>
    <definedName name="XREF_COLUMN_7" localSheetId="3" hidden="1">#REF!</definedName>
    <definedName name="XREF_COLUMN_7" localSheetId="6" hidden="1">#REF!</definedName>
    <definedName name="XREF_COLUMN_7" localSheetId="5" hidden="1">#REF!</definedName>
    <definedName name="XREF_COLUMN_7" localSheetId="4" hidden="1">#REF!</definedName>
    <definedName name="XREF_COLUMN_7" hidden="1">#REF!</definedName>
    <definedName name="XREF_COLUMN_8" localSheetId="3" hidden="1">[53]Resumo!#REF!</definedName>
    <definedName name="XREF_COLUMN_8" localSheetId="6" hidden="1">[53]Resumo!#REF!</definedName>
    <definedName name="XREF_COLUMN_8" localSheetId="5" hidden="1">[53]Resumo!#REF!</definedName>
    <definedName name="XREF_COLUMN_8" localSheetId="4" hidden="1">[53]Resumo!#REF!</definedName>
    <definedName name="XREF_COLUMN_8" hidden="1">[53]Resumo!#REF!</definedName>
    <definedName name="XREF_COLUMN_9" localSheetId="3" hidden="1">#REF!</definedName>
    <definedName name="XREF_COLUMN_9" localSheetId="6" hidden="1">#REF!</definedName>
    <definedName name="XREF_COLUMN_9" localSheetId="5" hidden="1">#REF!</definedName>
    <definedName name="XREF_COLUMN_9" localSheetId="4" hidden="1">#REF!</definedName>
    <definedName name="XREF_COLUMN_9" hidden="1">#REF!</definedName>
    <definedName name="xref2" hidden="1">[45]XREF!$A$8</definedName>
    <definedName name="xref3" hidden="1">7</definedName>
    <definedName name="xref5" hidden="1">[45]Aging!$P$77</definedName>
    <definedName name="xref7" hidden="1">69</definedName>
    <definedName name="xref8" hidden="1">'[45]PDD-Movimentação'!$C$35</definedName>
    <definedName name="XRefActiveRow" hidden="1">#REF!</definedName>
    <definedName name="XRefColumnsCount" hidden="1">4</definedName>
    <definedName name="XRefCopy1" localSheetId="3" hidden="1">#REF!</definedName>
    <definedName name="XRefCopy1" localSheetId="6" hidden="1">#REF!</definedName>
    <definedName name="XRefCopy1" localSheetId="5" hidden="1">#REF!</definedName>
    <definedName name="XRefCopy1" localSheetId="4" hidden="1">#REF!</definedName>
    <definedName name="XRefCopy1" hidden="1">#REF!</definedName>
    <definedName name="XRefCopy10" localSheetId="3" hidden="1">#REF!</definedName>
    <definedName name="XRefCopy10" localSheetId="6" hidden="1">#REF!</definedName>
    <definedName name="XRefCopy10" localSheetId="5" hidden="1">#REF!</definedName>
    <definedName name="XRefCopy10" localSheetId="4" hidden="1">#REF!</definedName>
    <definedName name="XRefCopy10" hidden="1">#REF!</definedName>
    <definedName name="XRefCopy10Row" localSheetId="3" hidden="1">#REF!</definedName>
    <definedName name="XRefCopy10Row" localSheetId="6" hidden="1">#REF!</definedName>
    <definedName name="XRefCopy10Row" localSheetId="5" hidden="1">#REF!</definedName>
    <definedName name="XRefCopy10Row" localSheetId="4" hidden="1">#REF!</definedName>
    <definedName name="XRefCopy10Row" hidden="1">#REF!</definedName>
    <definedName name="XRefCopy11" localSheetId="3" hidden="1">#REF!</definedName>
    <definedName name="XRefCopy11" localSheetId="6" hidden="1">#REF!</definedName>
    <definedName name="XRefCopy11" localSheetId="5" hidden="1">#REF!</definedName>
    <definedName name="XRefCopy11" localSheetId="4" hidden="1">#REF!</definedName>
    <definedName name="XRefCopy11" hidden="1">#REF!</definedName>
    <definedName name="XRefCopy114" hidden="1">#REF!</definedName>
    <definedName name="XRefCopy115" hidden="1">#REF!</definedName>
    <definedName name="XRefCopy116" hidden="1">'[49]PAS Moeda Nacional'!#REF!</definedName>
    <definedName name="XRefCopy117" hidden="1">'[49]PAS Moeda Nacional'!#REF!</definedName>
    <definedName name="XRefCopy118" hidden="1">'[49]PAS Moeda Nacional'!#REF!</definedName>
    <definedName name="XRefCopy119" hidden="1">'[49]PAS Moeda Nacional'!#REF!</definedName>
    <definedName name="XRefCopy11Row" hidden="1">[54]XREF!#REF!</definedName>
    <definedName name="XRefCopy12" localSheetId="3" hidden="1">#REF!</definedName>
    <definedName name="XRefCopy12" localSheetId="6" hidden="1">#REF!</definedName>
    <definedName name="XRefCopy12" localSheetId="5" hidden="1">#REF!</definedName>
    <definedName name="XRefCopy12" localSheetId="4" hidden="1">#REF!</definedName>
    <definedName name="XRefCopy12" hidden="1">#REF!</definedName>
    <definedName name="XRefCopy120" hidden="1">'[49]PAS Moeda Nacional'!#REF!</definedName>
    <definedName name="XRefCopy121" hidden="1">'[49]PAS Moeda Nacional'!#REF!</definedName>
    <definedName name="XRefCopy122" hidden="1">'[49]PAS Moeda Nacional'!#REF!</definedName>
    <definedName name="XRefCopy123" hidden="1">'[49]PAS Moeda Nacional'!#REF!</definedName>
    <definedName name="XRefCopy124" hidden="1">'[51]PAS Moeda Nacional'!#REF!</definedName>
    <definedName name="XRefCopy125" hidden="1">'[51]PAS Moeda Nacional'!#REF!</definedName>
    <definedName name="XRefCopy12Row" localSheetId="3" hidden="1">#REF!</definedName>
    <definedName name="XRefCopy12Row" localSheetId="6" hidden="1">#REF!</definedName>
    <definedName name="XRefCopy12Row" localSheetId="5" hidden="1">#REF!</definedName>
    <definedName name="XRefCopy12Row" localSheetId="4" hidden="1">#REF!</definedName>
    <definedName name="XRefCopy12Row" hidden="1">#REF!</definedName>
    <definedName name="XRefCopy13" localSheetId="3" hidden="1">#REF!</definedName>
    <definedName name="XRefCopy13" localSheetId="6" hidden="1">#REF!</definedName>
    <definedName name="XRefCopy13" localSheetId="5" hidden="1">#REF!</definedName>
    <definedName name="XRefCopy13" localSheetId="4" hidden="1">#REF!</definedName>
    <definedName name="XRefCopy13" hidden="1">#REF!</definedName>
    <definedName name="XRefCopy134" hidden="1">'[49]PAS Moeda Nacional'!#REF!</definedName>
    <definedName name="XRefCopy135" hidden="1">'[49]PAS Moeda Nacional'!#REF!</definedName>
    <definedName name="XRefCopy136" hidden="1">'[49]PAS Moeda Nacional'!#REF!</definedName>
    <definedName name="XRefCopy137" hidden="1">'[49]PAS Moeda Nacional'!#REF!</definedName>
    <definedName name="XRefCopy13Row" localSheetId="3" hidden="1">#REF!</definedName>
    <definedName name="XRefCopy13Row" localSheetId="6" hidden="1">#REF!</definedName>
    <definedName name="XRefCopy13Row" localSheetId="5" hidden="1">#REF!</definedName>
    <definedName name="XRefCopy13Row" localSheetId="4" hidden="1">#REF!</definedName>
    <definedName name="XRefCopy13Row" hidden="1">#REF!</definedName>
    <definedName name="XRefCopy14" localSheetId="3" hidden="1">#REF!</definedName>
    <definedName name="XRefCopy14" localSheetId="6" hidden="1">#REF!</definedName>
    <definedName name="XRefCopy14" localSheetId="5" hidden="1">#REF!</definedName>
    <definedName name="XRefCopy14" localSheetId="4" hidden="1">#REF!</definedName>
    <definedName name="XRefCopy14" hidden="1">#REF!</definedName>
    <definedName name="XRefCopy14Row" hidden="1">[55]XREF!#REF!</definedName>
    <definedName name="XRefCopy15" localSheetId="3" hidden="1">#REF!</definedName>
    <definedName name="XRefCopy15" localSheetId="6" hidden="1">#REF!</definedName>
    <definedName name="XRefCopy15" localSheetId="5" hidden="1">#REF!</definedName>
    <definedName name="XRefCopy15" localSheetId="4" hidden="1">#REF!</definedName>
    <definedName name="XRefCopy15" hidden="1">#REF!</definedName>
    <definedName name="XRefCopy15Row" localSheetId="3" hidden="1">#REF!</definedName>
    <definedName name="XRefCopy15Row" localSheetId="6" hidden="1">#REF!</definedName>
    <definedName name="XRefCopy15Row" localSheetId="5" hidden="1">#REF!</definedName>
    <definedName name="XRefCopy15Row" localSheetId="4" hidden="1">#REF!</definedName>
    <definedName name="XRefCopy15Row" hidden="1">#REF!</definedName>
    <definedName name="XRefCopy16" localSheetId="3" hidden="1">#REF!</definedName>
    <definedName name="XRefCopy16" localSheetId="6" hidden="1">#REF!</definedName>
    <definedName name="XRefCopy16" localSheetId="5" hidden="1">#REF!</definedName>
    <definedName name="XRefCopy16" localSheetId="4" hidden="1">#REF!</definedName>
    <definedName name="XRefCopy16" hidden="1">#REF!</definedName>
    <definedName name="XRefCopy16Row" localSheetId="3" hidden="1">#REF!</definedName>
    <definedName name="XRefCopy16Row" localSheetId="6" hidden="1">#REF!</definedName>
    <definedName name="XRefCopy16Row" localSheetId="5" hidden="1">#REF!</definedName>
    <definedName name="XRefCopy16Row" localSheetId="4" hidden="1">#REF!</definedName>
    <definedName name="XRefCopy16Row" hidden="1">#REF!</definedName>
    <definedName name="XRefCopy17" localSheetId="3" hidden="1">#REF!</definedName>
    <definedName name="XRefCopy17" localSheetId="6" hidden="1">#REF!</definedName>
    <definedName name="XRefCopy17" localSheetId="5" hidden="1">#REF!</definedName>
    <definedName name="XRefCopy17" localSheetId="4" hidden="1">#REF!</definedName>
    <definedName name="XRefCopy17" hidden="1">#REF!</definedName>
    <definedName name="XRefCopy17Row" localSheetId="3" hidden="1">#REF!</definedName>
    <definedName name="XRefCopy17Row" localSheetId="6" hidden="1">#REF!</definedName>
    <definedName name="XRefCopy17Row" localSheetId="5" hidden="1">#REF!</definedName>
    <definedName name="XRefCopy17Row" localSheetId="4" hidden="1">#REF!</definedName>
    <definedName name="XRefCopy17Row" hidden="1">#REF!</definedName>
    <definedName name="XRefCopy18" localSheetId="3" hidden="1">#REF!</definedName>
    <definedName name="XRefCopy18" localSheetId="6" hidden="1">#REF!</definedName>
    <definedName name="XRefCopy18" localSheetId="5" hidden="1">#REF!</definedName>
    <definedName name="XRefCopy18" localSheetId="4" hidden="1">#REF!</definedName>
    <definedName name="XRefCopy18" hidden="1">#REF!</definedName>
    <definedName name="XRefCopy18Row" localSheetId="3" hidden="1">#REF!</definedName>
    <definedName name="XRefCopy18Row" localSheetId="6" hidden="1">#REF!</definedName>
    <definedName name="XRefCopy18Row" localSheetId="5" hidden="1">#REF!</definedName>
    <definedName name="XRefCopy18Row" localSheetId="4" hidden="1">#REF!</definedName>
    <definedName name="XRefCopy18Row" hidden="1">#REF!</definedName>
    <definedName name="XRefCopy19" localSheetId="3" hidden="1">#REF!</definedName>
    <definedName name="XRefCopy19" localSheetId="6" hidden="1">#REF!</definedName>
    <definedName name="XRefCopy19" localSheetId="5" hidden="1">#REF!</definedName>
    <definedName name="XRefCopy19" localSheetId="4" hidden="1">#REF!</definedName>
    <definedName name="XRefCopy19" hidden="1">#REF!</definedName>
    <definedName name="XRefCopy19Row" localSheetId="3" hidden="1">#REF!</definedName>
    <definedName name="XRefCopy19Row" localSheetId="6" hidden="1">#REF!</definedName>
    <definedName name="XRefCopy19Row" localSheetId="5" hidden="1">#REF!</definedName>
    <definedName name="XRefCopy19Row" localSheetId="4" hidden="1">#REF!</definedName>
    <definedName name="XRefCopy19Row" hidden="1">#REF!</definedName>
    <definedName name="XRefCopy1Row" hidden="1">[56]XREF!#REF!</definedName>
    <definedName name="XRefCopy2" localSheetId="3" hidden="1">#REF!</definedName>
    <definedName name="XRefCopy2" localSheetId="6" hidden="1">#REF!</definedName>
    <definedName name="XRefCopy2" localSheetId="5" hidden="1">#REF!</definedName>
    <definedName name="XRefCopy2" localSheetId="4" hidden="1">#REF!</definedName>
    <definedName name="XRefCopy2" hidden="1">#REF!</definedName>
    <definedName name="XRefCopy20" localSheetId="3" hidden="1">#REF!</definedName>
    <definedName name="XRefCopy20" localSheetId="6" hidden="1">#REF!</definedName>
    <definedName name="XRefCopy20" localSheetId="5" hidden="1">#REF!</definedName>
    <definedName name="XRefCopy20" localSheetId="4" hidden="1">#REF!</definedName>
    <definedName name="XRefCopy20" hidden="1">#REF!</definedName>
    <definedName name="XRefCopy20Row" localSheetId="3" hidden="1">#REF!</definedName>
    <definedName name="XRefCopy20Row" localSheetId="6" hidden="1">#REF!</definedName>
    <definedName name="XRefCopy20Row" localSheetId="5" hidden="1">#REF!</definedName>
    <definedName name="XRefCopy20Row" localSheetId="4" hidden="1">#REF!</definedName>
    <definedName name="XRefCopy20Row" hidden="1">#REF!</definedName>
    <definedName name="XRefCopy21" localSheetId="3" hidden="1">#REF!</definedName>
    <definedName name="XRefCopy21" localSheetId="6" hidden="1">#REF!</definedName>
    <definedName name="XRefCopy21" localSheetId="5" hidden="1">#REF!</definedName>
    <definedName name="XRefCopy21" localSheetId="4" hidden="1">#REF!</definedName>
    <definedName name="XRefCopy21" hidden="1">#REF!</definedName>
    <definedName name="XRefCopy21Row" localSheetId="3" hidden="1">#REF!</definedName>
    <definedName name="XRefCopy21Row" localSheetId="6" hidden="1">#REF!</definedName>
    <definedName name="XRefCopy21Row" localSheetId="5" hidden="1">#REF!</definedName>
    <definedName name="XRefCopy21Row" localSheetId="4" hidden="1">#REF!</definedName>
    <definedName name="XRefCopy21Row" hidden="1">#REF!</definedName>
    <definedName name="XRefCopy22Row" hidden="1">[54]XREF!#REF!</definedName>
    <definedName name="XRefCopy23Row" hidden="1">[54]XREF!#REF!</definedName>
    <definedName name="XRefCopy24" hidden="1">#REF!</definedName>
    <definedName name="XRefCopy24Row" hidden="1">#REF!</definedName>
    <definedName name="XRefCopy25" hidden="1">'[57]BS uso'!$C$25</definedName>
    <definedName name="XRefCopy25Row" hidden="1">#REF!</definedName>
    <definedName name="XRefCopy26" hidden="1">'[52]Special Obligations'!#REF!</definedName>
    <definedName name="XRefCopy26Row" hidden="1">[58]XREF!#REF!</definedName>
    <definedName name="XRefCopy27" hidden="1">#REF!</definedName>
    <definedName name="XRefCopy27Row" hidden="1">#REF!</definedName>
    <definedName name="XRefCopy28" localSheetId="3" hidden="1">#REF!</definedName>
    <definedName name="XRefCopy28" localSheetId="6" hidden="1">#REF!</definedName>
    <definedName name="XRefCopy28" localSheetId="5" hidden="1">#REF!</definedName>
    <definedName name="XRefCopy28" localSheetId="4" hidden="1">#REF!</definedName>
    <definedName name="XRefCopy28" hidden="1">#REF!</definedName>
    <definedName name="XRefCopy28Row" localSheetId="3" hidden="1">#REF!</definedName>
    <definedName name="XRefCopy28Row" localSheetId="6" hidden="1">#REF!</definedName>
    <definedName name="XRefCopy28Row" localSheetId="5" hidden="1">#REF!</definedName>
    <definedName name="XRefCopy28Row" localSheetId="4" hidden="1">#REF!</definedName>
    <definedName name="XRefCopy28Row" hidden="1">#REF!</definedName>
    <definedName name="XRefCopy29" localSheetId="3" hidden="1">#REF!</definedName>
    <definedName name="XRefCopy29" localSheetId="6" hidden="1">#REF!</definedName>
    <definedName name="XRefCopy29" localSheetId="5" hidden="1">#REF!</definedName>
    <definedName name="XRefCopy29" localSheetId="4" hidden="1">#REF!</definedName>
    <definedName name="XRefCopy29" hidden="1">#REF!</definedName>
    <definedName name="XRefCopy29Row" localSheetId="3" hidden="1">#REF!</definedName>
    <definedName name="XRefCopy29Row" localSheetId="6" hidden="1">#REF!</definedName>
    <definedName name="XRefCopy29Row" localSheetId="5" hidden="1">#REF!</definedName>
    <definedName name="XRefCopy29Row" localSheetId="4" hidden="1">#REF!</definedName>
    <definedName name="XRefCopy29Row" hidden="1">#REF!</definedName>
    <definedName name="XRefCopy2Row" hidden="1">#REF!</definedName>
    <definedName name="XRefCopy3" localSheetId="3" hidden="1">#REF!</definedName>
    <definedName name="XRefCopy3" localSheetId="6" hidden="1">#REF!</definedName>
    <definedName name="XRefCopy3" localSheetId="5" hidden="1">#REF!</definedName>
    <definedName name="XRefCopy3" localSheetId="4" hidden="1">#REF!</definedName>
    <definedName name="XRefCopy3" hidden="1">#REF!</definedName>
    <definedName name="XRefCopy30" hidden="1">#REF!</definedName>
    <definedName name="XRefCopy30Row" localSheetId="3" hidden="1">#REF!</definedName>
    <definedName name="XRefCopy30Row" localSheetId="6" hidden="1">#REF!</definedName>
    <definedName name="XRefCopy30Row" localSheetId="5" hidden="1">#REF!</definedName>
    <definedName name="XRefCopy30Row" localSheetId="4" hidden="1">#REF!</definedName>
    <definedName name="XRefCopy30Row" hidden="1">#REF!</definedName>
    <definedName name="XRefCopy31" localSheetId="3" hidden="1">#REF!</definedName>
    <definedName name="XRefCopy31" localSheetId="6" hidden="1">#REF!</definedName>
    <definedName name="XRefCopy31" localSheetId="5" hidden="1">#REF!</definedName>
    <definedName name="XRefCopy31" localSheetId="4" hidden="1">#REF!</definedName>
    <definedName name="XRefCopy31" hidden="1">#REF!</definedName>
    <definedName name="XRefCopy31Row" localSheetId="3" hidden="1">#REF!</definedName>
    <definedName name="XRefCopy31Row" localSheetId="6" hidden="1">#REF!</definedName>
    <definedName name="XRefCopy31Row" localSheetId="5" hidden="1">#REF!</definedName>
    <definedName name="XRefCopy31Row" localSheetId="4" hidden="1">#REF!</definedName>
    <definedName name="XRefCopy31Row" hidden="1">#REF!</definedName>
    <definedName name="XRefCopy32" hidden="1">#REF!</definedName>
    <definedName name="XRefCopy32Row" hidden="1">#REF!</definedName>
    <definedName name="XRefCopy33" hidden="1">[49]SWAP!#REF!</definedName>
    <definedName name="XRefCopy33Row" localSheetId="3" hidden="1">#REF!</definedName>
    <definedName name="XRefCopy33Row" localSheetId="6" hidden="1">#REF!</definedName>
    <definedName name="XRefCopy33Row" localSheetId="5" hidden="1">#REF!</definedName>
    <definedName name="XRefCopy33Row" localSheetId="4" hidden="1">#REF!</definedName>
    <definedName name="XRefCopy33Row" hidden="1">#REF!</definedName>
    <definedName name="XRefCopy34" hidden="1">#REF!</definedName>
    <definedName name="XRefCopy34Row" hidden="1">#REF!</definedName>
    <definedName name="XRefCopy35" hidden="1">'[52]Special Obligations'!#REF!</definedName>
    <definedName name="XRefCopy35Row" hidden="1">#REF!</definedName>
    <definedName name="XRefCopy36Row" hidden="1">#REF!</definedName>
    <definedName name="XRefCopy37" hidden="1">#REF!</definedName>
    <definedName name="XRefCopy37Row" hidden="1">#REF!</definedName>
    <definedName name="XRefCopy38Row" hidden="1">#REF!</definedName>
    <definedName name="XRefCopy39" localSheetId="3" hidden="1">#REF!</definedName>
    <definedName name="XRefCopy39" localSheetId="6" hidden="1">#REF!</definedName>
    <definedName name="XRefCopy39" localSheetId="5" hidden="1">#REF!</definedName>
    <definedName name="XRefCopy39" localSheetId="4" hidden="1">#REF!</definedName>
    <definedName name="XRefCopy39" hidden="1">#REF!</definedName>
    <definedName name="XRefCopy39Row" hidden="1">#REF!</definedName>
    <definedName name="XRefCopy3Row" hidden="1">#REF!</definedName>
    <definedName name="XRefCopy4" localSheetId="3" hidden="1">#REF!</definedName>
    <definedName name="XRefCopy4" localSheetId="6" hidden="1">#REF!</definedName>
    <definedName name="XRefCopy4" localSheetId="5" hidden="1">#REF!</definedName>
    <definedName name="XRefCopy4" localSheetId="4" hidden="1">#REF!</definedName>
    <definedName name="XRefCopy4" hidden="1">#REF!</definedName>
    <definedName name="XRefCopy40" hidden="1">'[59]Recompra de Ações'!#REF!</definedName>
    <definedName name="XRefCopy40Row" localSheetId="3" hidden="1">#REF!</definedName>
    <definedName name="XRefCopy40Row" localSheetId="6" hidden="1">#REF!</definedName>
    <definedName name="XRefCopy40Row" localSheetId="5" hidden="1">#REF!</definedName>
    <definedName name="XRefCopy40Row" localSheetId="4" hidden="1">#REF!</definedName>
    <definedName name="XRefCopy40Row" hidden="1">#REF!</definedName>
    <definedName name="XRefCopy41" hidden="1">'[59]Recompra de Ações'!#REF!</definedName>
    <definedName name="XRefCopy41Row" hidden="1">#REF!</definedName>
    <definedName name="XRefCopy42Row" hidden="1">#REF!</definedName>
    <definedName name="XRefCopy43Row" localSheetId="3" hidden="1">#REF!</definedName>
    <definedName name="XRefCopy43Row" localSheetId="6" hidden="1">#REF!</definedName>
    <definedName name="XRefCopy43Row" localSheetId="5" hidden="1">#REF!</definedName>
    <definedName name="XRefCopy43Row" localSheetId="4" hidden="1">#REF!</definedName>
    <definedName name="XRefCopy43Row" hidden="1">#REF!</definedName>
    <definedName name="XRefCopy44" hidden="1">[60]Tickmarks!#REF!</definedName>
    <definedName name="XRefCopy44Row" localSheetId="3" hidden="1">#REF!</definedName>
    <definedName name="XRefCopy44Row" localSheetId="6" hidden="1">#REF!</definedName>
    <definedName name="XRefCopy44Row" localSheetId="5" hidden="1">#REF!</definedName>
    <definedName name="XRefCopy44Row" localSheetId="4" hidden="1">#REF!</definedName>
    <definedName name="XRefCopy44Row" hidden="1">#REF!</definedName>
    <definedName name="XRefCopy45" hidden="1">#REF!</definedName>
    <definedName name="XRefCopy45Row" hidden="1">#REF!</definedName>
    <definedName name="XRefCopy46" hidden="1">#REF!</definedName>
    <definedName name="XRefCopy46Row" hidden="1">#REF!</definedName>
    <definedName name="XRefCopy47Row" hidden="1">#REF!</definedName>
    <definedName name="XRefCopy48Row" hidden="1">#REF!</definedName>
    <definedName name="XRefCopy49Row" localSheetId="3" hidden="1">#REF!</definedName>
    <definedName name="XRefCopy49Row" localSheetId="6" hidden="1">#REF!</definedName>
    <definedName name="XRefCopy49Row" localSheetId="5" hidden="1">#REF!</definedName>
    <definedName name="XRefCopy49Row" localSheetId="4" hidden="1">#REF!</definedName>
    <definedName name="XRefCopy49Row" hidden="1">#REF!</definedName>
    <definedName name="XRefCopy4Row" localSheetId="3" hidden="1">#REF!</definedName>
    <definedName name="XRefCopy4Row" localSheetId="6" hidden="1">#REF!</definedName>
    <definedName name="XRefCopy4Row" localSheetId="5" hidden="1">#REF!</definedName>
    <definedName name="XRefCopy4Row" localSheetId="4" hidden="1">#REF!</definedName>
    <definedName name="XRefCopy4Row" hidden="1">#REF!</definedName>
    <definedName name="XRefCopy5" localSheetId="3" hidden="1">#REF!</definedName>
    <definedName name="XRefCopy5" localSheetId="6" hidden="1">#REF!</definedName>
    <definedName name="XRefCopy5" localSheetId="5" hidden="1">#REF!</definedName>
    <definedName name="XRefCopy5" localSheetId="4" hidden="1">#REF!</definedName>
    <definedName name="XRefCopy5" hidden="1">#REF!</definedName>
    <definedName name="XRefCopy50" hidden="1">#REF!</definedName>
    <definedName name="XRefCopy50Row" localSheetId="3" hidden="1">#REF!</definedName>
    <definedName name="XRefCopy50Row" localSheetId="6" hidden="1">#REF!</definedName>
    <definedName name="XRefCopy50Row" localSheetId="5" hidden="1">#REF!</definedName>
    <definedName name="XRefCopy50Row" localSheetId="4" hidden="1">#REF!</definedName>
    <definedName name="XRefCopy50Row" hidden="1">#REF!</definedName>
    <definedName name="XRefCopy51" hidden="1">#REF!</definedName>
    <definedName name="XRefCopy51Row" localSheetId="3" hidden="1">#REF!</definedName>
    <definedName name="XRefCopy51Row" localSheetId="6" hidden="1">#REF!</definedName>
    <definedName name="XRefCopy51Row" localSheetId="5" hidden="1">#REF!</definedName>
    <definedName name="XRefCopy51Row" localSheetId="4" hidden="1">#REF!</definedName>
    <definedName name="XRefCopy51Row" hidden="1">#REF!</definedName>
    <definedName name="XRefCopy52" hidden="1">#REF!</definedName>
    <definedName name="XRefCopy52Row" localSheetId="3" hidden="1">#REF!</definedName>
    <definedName name="XRefCopy52Row" localSheetId="6" hidden="1">#REF!</definedName>
    <definedName name="XRefCopy52Row" localSheetId="5" hidden="1">#REF!</definedName>
    <definedName name="XRefCopy52Row" localSheetId="4" hidden="1">#REF!</definedName>
    <definedName name="XRefCopy52Row" hidden="1">#REF!</definedName>
    <definedName name="XRefCopy53" hidden="1">#REF!</definedName>
    <definedName name="XRefCopy53Row" localSheetId="3" hidden="1">#REF!</definedName>
    <definedName name="XRefCopy53Row" localSheetId="6" hidden="1">#REF!</definedName>
    <definedName name="XRefCopy53Row" localSheetId="5" hidden="1">#REF!</definedName>
    <definedName name="XRefCopy53Row" localSheetId="4" hidden="1">#REF!</definedName>
    <definedName name="XRefCopy53Row" hidden="1">#REF!</definedName>
    <definedName name="XRefCopy54Row" hidden="1">#REF!</definedName>
    <definedName name="XRefCopy55" hidden="1">#REF!</definedName>
    <definedName name="XRefCopy55Row" localSheetId="3" hidden="1">#REF!</definedName>
    <definedName name="XRefCopy55Row" localSheetId="6" hidden="1">#REF!</definedName>
    <definedName name="XRefCopy55Row" localSheetId="5" hidden="1">#REF!</definedName>
    <definedName name="XRefCopy55Row" localSheetId="4" hidden="1">#REF!</definedName>
    <definedName name="XRefCopy55Row" hidden="1">#REF!</definedName>
    <definedName name="XRefCopy56" localSheetId="3" hidden="1">#REF!</definedName>
    <definedName name="XRefCopy56" localSheetId="6" hidden="1">#REF!</definedName>
    <definedName name="XRefCopy56" localSheetId="5" hidden="1">#REF!</definedName>
    <definedName name="XRefCopy56" localSheetId="4" hidden="1">#REF!</definedName>
    <definedName name="XRefCopy56" hidden="1">#REF!</definedName>
    <definedName name="XRefCopy56Row" localSheetId="3" hidden="1">[50]XREF!#REF!</definedName>
    <definedName name="XRefCopy56Row" localSheetId="6" hidden="1">[50]XREF!#REF!</definedName>
    <definedName name="XRefCopy56Row" localSheetId="5" hidden="1">[50]XREF!#REF!</definedName>
    <definedName name="XRefCopy56Row" localSheetId="4" hidden="1">[50]XREF!#REF!</definedName>
    <definedName name="XRefCopy56Row" hidden="1">[50]XREF!#REF!</definedName>
    <definedName name="XRefCopy57" hidden="1">'[61]Ref. Relatório'!#REF!</definedName>
    <definedName name="XRefCopy58" hidden="1">'[61]Ref. Relatório'!#REF!</definedName>
    <definedName name="XRefCopy58Row" hidden="1">#REF!</definedName>
    <definedName name="XRefCopy59" hidden="1">'[49]PAS Moeda Nacional'!#REF!</definedName>
    <definedName name="XRefCopy59Row" hidden="1">#REF!</definedName>
    <definedName name="XRefCopy5Row" localSheetId="3" hidden="1">#REF!</definedName>
    <definedName name="XRefCopy5Row" localSheetId="6" hidden="1">#REF!</definedName>
    <definedName name="XRefCopy5Row" localSheetId="5" hidden="1">#REF!</definedName>
    <definedName name="XRefCopy5Row" localSheetId="4" hidden="1">#REF!</definedName>
    <definedName name="XRefCopy5Row" hidden="1">#REF!</definedName>
    <definedName name="XRefCopy6" localSheetId="3" hidden="1">#REF!</definedName>
    <definedName name="XRefCopy6" localSheetId="6" hidden="1">#REF!</definedName>
    <definedName name="XRefCopy6" localSheetId="5" hidden="1">#REF!</definedName>
    <definedName name="XRefCopy6" localSheetId="4" hidden="1">#REF!</definedName>
    <definedName name="XRefCopy6" hidden="1">#REF!</definedName>
    <definedName name="XRefCopy60" hidden="1">'[49]PAS Moeda Nacional'!#REF!</definedName>
    <definedName name="XRefCopy60Row" hidden="1">#REF!</definedName>
    <definedName name="XRefCopy61" localSheetId="3" hidden="1">'[50]Mapa de Resultado'!#REF!</definedName>
    <definedName name="XRefCopy61" localSheetId="6" hidden="1">'[50]Mapa de Resultado'!#REF!</definedName>
    <definedName name="XRefCopy61" localSheetId="5" hidden="1">'[50]Mapa de Resultado'!#REF!</definedName>
    <definedName name="XRefCopy61" localSheetId="4" hidden="1">'[50]Mapa de Resultado'!#REF!</definedName>
    <definedName name="XRefCopy61" hidden="1">'[50]Mapa de Resultado'!#REF!</definedName>
    <definedName name="XRefCopy61Row" localSheetId="3" hidden="1">#REF!</definedName>
    <definedName name="XRefCopy61Row" localSheetId="6" hidden="1">#REF!</definedName>
    <definedName name="XRefCopy61Row" localSheetId="5" hidden="1">#REF!</definedName>
    <definedName name="XRefCopy61Row" localSheetId="4" hidden="1">#REF!</definedName>
    <definedName name="XRefCopy61Row" hidden="1">#REF!</definedName>
    <definedName name="XRefCopy62" hidden="1">'[49]PAS Moeda Nacional'!#REF!</definedName>
    <definedName name="XRefCopy62Row" hidden="1">#REF!</definedName>
    <definedName name="XRefCopy63" hidden="1">'[49]PAS Moeda Nacional'!#REF!</definedName>
    <definedName name="XRefCopy63Row" localSheetId="3" hidden="1">#REF!</definedName>
    <definedName name="XRefCopy63Row" localSheetId="6" hidden="1">#REF!</definedName>
    <definedName name="XRefCopy63Row" localSheetId="5" hidden="1">#REF!</definedName>
    <definedName name="XRefCopy63Row" localSheetId="4" hidden="1">#REF!</definedName>
    <definedName name="XRefCopy63Row" hidden="1">#REF!</definedName>
    <definedName name="XRefCopy64" hidden="1">'[49]PAS Moeda Nacional'!#REF!</definedName>
    <definedName name="XRefCopy64Row" localSheetId="3" hidden="1">#REF!</definedName>
    <definedName name="XRefCopy64Row" localSheetId="6" hidden="1">#REF!</definedName>
    <definedName name="XRefCopy64Row" localSheetId="5" hidden="1">#REF!</definedName>
    <definedName name="XRefCopy64Row" localSheetId="4" hidden="1">#REF!</definedName>
    <definedName name="XRefCopy64Row" hidden="1">#REF!</definedName>
    <definedName name="XRefCopy65" hidden="1">#REF!</definedName>
    <definedName name="XRefCopy65Row" localSheetId="3" hidden="1">#REF!</definedName>
    <definedName name="XRefCopy65Row" localSheetId="6" hidden="1">#REF!</definedName>
    <definedName name="XRefCopy65Row" localSheetId="5" hidden="1">#REF!</definedName>
    <definedName name="XRefCopy65Row" localSheetId="4" hidden="1">#REF!</definedName>
    <definedName name="XRefCopy65Row" hidden="1">#REF!</definedName>
    <definedName name="XRefCopy66" localSheetId="3" hidden="1">#REF!</definedName>
    <definedName name="XRefCopy66" localSheetId="6" hidden="1">#REF!</definedName>
    <definedName name="XRefCopy66" localSheetId="5" hidden="1">#REF!</definedName>
    <definedName name="XRefCopy66" localSheetId="4" hidden="1">#REF!</definedName>
    <definedName name="XRefCopy66" hidden="1">#REF!</definedName>
    <definedName name="XRefCopy66Row" localSheetId="3" hidden="1">#REF!</definedName>
    <definedName name="XRefCopy66Row" localSheetId="6" hidden="1">#REF!</definedName>
    <definedName name="XRefCopy66Row" localSheetId="5" hidden="1">#REF!</definedName>
    <definedName name="XRefCopy66Row" localSheetId="4" hidden="1">#REF!</definedName>
    <definedName name="XRefCopy66Row" hidden="1">#REF!</definedName>
    <definedName name="XRefCopy67Row" localSheetId="3" hidden="1">#REF!</definedName>
    <definedName name="XRefCopy67Row" localSheetId="6" hidden="1">#REF!</definedName>
    <definedName name="XRefCopy67Row" localSheetId="5" hidden="1">#REF!</definedName>
    <definedName name="XRefCopy67Row" localSheetId="4" hidden="1">#REF!</definedName>
    <definedName name="XRefCopy67Row" hidden="1">#REF!</definedName>
    <definedName name="XRefCopy68Row" localSheetId="3" hidden="1">#REF!</definedName>
    <definedName name="XRefCopy68Row" localSheetId="6" hidden="1">#REF!</definedName>
    <definedName name="XRefCopy68Row" localSheetId="5" hidden="1">#REF!</definedName>
    <definedName name="XRefCopy68Row" localSheetId="4" hidden="1">#REF!</definedName>
    <definedName name="XRefCopy68Row" hidden="1">#REF!</definedName>
    <definedName name="XRefCopy69" hidden="1">'[62]Resumo das cartas'!#REF!</definedName>
    <definedName name="XRefCopy69Row" localSheetId="3" hidden="1">#REF!</definedName>
    <definedName name="XRefCopy69Row" localSheetId="6" hidden="1">#REF!</definedName>
    <definedName name="XRefCopy69Row" localSheetId="5" hidden="1">#REF!</definedName>
    <definedName name="XRefCopy69Row" localSheetId="4" hidden="1">#REF!</definedName>
    <definedName name="XRefCopy69Row" hidden="1">#REF!</definedName>
    <definedName name="XRefCopy6Row" localSheetId="3" hidden="1">#REF!</definedName>
    <definedName name="XRefCopy6Row" localSheetId="6" hidden="1">#REF!</definedName>
    <definedName name="XRefCopy6Row" localSheetId="5" hidden="1">#REF!</definedName>
    <definedName name="XRefCopy6Row" localSheetId="4" hidden="1">#REF!</definedName>
    <definedName name="XRefCopy6Row" hidden="1">#REF!</definedName>
    <definedName name="XRefCopy7" localSheetId="3" hidden="1">#REF!</definedName>
    <definedName name="XRefCopy7" localSheetId="6" hidden="1">#REF!</definedName>
    <definedName name="XRefCopy7" localSheetId="5" hidden="1">#REF!</definedName>
    <definedName name="XRefCopy7" localSheetId="4" hidden="1">#REF!</definedName>
    <definedName name="XRefCopy7" hidden="1">#REF!</definedName>
    <definedName name="XRefCopy70" hidden="1">'[62]Resumo das cartas'!#REF!</definedName>
    <definedName name="XRefCopy70Row" localSheetId="3" hidden="1">#REF!</definedName>
    <definedName name="XRefCopy70Row" localSheetId="6" hidden="1">#REF!</definedName>
    <definedName name="XRefCopy70Row" localSheetId="5" hidden="1">#REF!</definedName>
    <definedName name="XRefCopy70Row" localSheetId="4" hidden="1">#REF!</definedName>
    <definedName name="XRefCopy70Row" hidden="1">#REF!</definedName>
    <definedName name="XRefCopy71" hidden="1">'[49]PAS Moeda Nacional'!#REF!</definedName>
    <definedName name="XRefCopy71Row" localSheetId="3" hidden="1">#REF!</definedName>
    <definedName name="XRefCopy71Row" localSheetId="6" hidden="1">#REF!</definedName>
    <definedName name="XRefCopy71Row" localSheetId="5" hidden="1">#REF!</definedName>
    <definedName name="XRefCopy71Row" localSheetId="4" hidden="1">#REF!</definedName>
    <definedName name="XRefCopy71Row" hidden="1">#REF!</definedName>
    <definedName name="XRefCopy72" hidden="1">'[49]PAS Moeda Nacional'!#REF!</definedName>
    <definedName name="XRefCopy72Row" localSheetId="3" hidden="1">#REF!</definedName>
    <definedName name="XRefCopy72Row" localSheetId="6" hidden="1">#REF!</definedName>
    <definedName name="XRefCopy72Row" localSheetId="5" hidden="1">#REF!</definedName>
    <definedName name="XRefCopy72Row" localSheetId="4" hidden="1">#REF!</definedName>
    <definedName name="XRefCopy72Row" hidden="1">#REF!</definedName>
    <definedName name="XRefCopy73" hidden="1">'[49]PAS Moeda Nacional'!#REF!</definedName>
    <definedName name="XRefCopy73Row" localSheetId="3" hidden="1">#REF!</definedName>
    <definedName name="XRefCopy73Row" localSheetId="6" hidden="1">#REF!</definedName>
    <definedName name="XRefCopy73Row" localSheetId="5" hidden="1">#REF!</definedName>
    <definedName name="XRefCopy73Row" localSheetId="4" hidden="1">#REF!</definedName>
    <definedName name="XRefCopy73Row" hidden="1">#REF!</definedName>
    <definedName name="XRefCopy74" hidden="1">'[49]PAS Moeda Nacional'!#REF!</definedName>
    <definedName name="XRefCopy74Row" localSheetId="3" hidden="1">#REF!</definedName>
    <definedName name="XRefCopy74Row" localSheetId="6" hidden="1">#REF!</definedName>
    <definedName name="XRefCopy74Row" localSheetId="5" hidden="1">#REF!</definedName>
    <definedName name="XRefCopy74Row" localSheetId="4" hidden="1">#REF!</definedName>
    <definedName name="XRefCopy74Row" hidden="1">#REF!</definedName>
    <definedName name="XRefCopy75" hidden="1">'[49]PAS Moeda Nacional'!#REF!</definedName>
    <definedName name="XRefCopy75Row" localSheetId="3" hidden="1">#REF!</definedName>
    <definedName name="XRefCopy75Row" localSheetId="6" hidden="1">#REF!</definedName>
    <definedName name="XRefCopy75Row" localSheetId="5" hidden="1">#REF!</definedName>
    <definedName name="XRefCopy75Row" localSheetId="4" hidden="1">#REF!</definedName>
    <definedName name="XRefCopy75Row" hidden="1">#REF!</definedName>
    <definedName name="XRefCopy76" hidden="1">#REF!</definedName>
    <definedName name="XRefCopy76Row" localSheetId="3" hidden="1">#REF!</definedName>
    <definedName name="XRefCopy76Row" localSheetId="6" hidden="1">#REF!</definedName>
    <definedName name="XRefCopy76Row" localSheetId="5" hidden="1">#REF!</definedName>
    <definedName name="XRefCopy76Row" localSheetId="4" hidden="1">#REF!</definedName>
    <definedName name="XRefCopy76Row" hidden="1">#REF!</definedName>
    <definedName name="XRefCopy77" hidden="1">'[49]PAS Moeda Nacional'!#REF!</definedName>
    <definedName name="XRefCopy77Row" localSheetId="3" hidden="1">#REF!</definedName>
    <definedName name="XRefCopy77Row" localSheetId="6" hidden="1">#REF!</definedName>
    <definedName name="XRefCopy77Row" localSheetId="5" hidden="1">#REF!</definedName>
    <definedName name="XRefCopy77Row" localSheetId="4" hidden="1">#REF!</definedName>
    <definedName name="XRefCopy77Row" hidden="1">#REF!</definedName>
    <definedName name="XRefCopy78" hidden="1">'[49]PAS Moeda Nacional'!#REF!</definedName>
    <definedName name="XRefCopy78Row" localSheetId="3" hidden="1">#REF!</definedName>
    <definedName name="XRefCopy78Row" localSheetId="6" hidden="1">#REF!</definedName>
    <definedName name="XRefCopy78Row" localSheetId="5" hidden="1">#REF!</definedName>
    <definedName name="XRefCopy78Row" localSheetId="4" hidden="1">#REF!</definedName>
    <definedName name="XRefCopy78Row" hidden="1">#REF!</definedName>
    <definedName name="XRefCopy7Row" localSheetId="3" hidden="1">#REF!</definedName>
    <definedName name="XRefCopy7Row" localSheetId="6" hidden="1">#REF!</definedName>
    <definedName name="XRefCopy7Row" localSheetId="5" hidden="1">#REF!</definedName>
    <definedName name="XRefCopy7Row" localSheetId="4" hidden="1">#REF!</definedName>
    <definedName name="XRefCopy7Row" hidden="1">#REF!</definedName>
    <definedName name="XRefCopy8" localSheetId="3" hidden="1">#REF!</definedName>
    <definedName name="XRefCopy8" localSheetId="6" hidden="1">#REF!</definedName>
    <definedName name="XRefCopy8" localSheetId="5" hidden="1">#REF!</definedName>
    <definedName name="XRefCopy8" localSheetId="4" hidden="1">#REF!</definedName>
    <definedName name="XRefCopy8" hidden="1">#REF!</definedName>
    <definedName name="XRefCopy80Row" localSheetId="3" hidden="1">#REF!</definedName>
    <definedName name="XRefCopy80Row" localSheetId="6" hidden="1">#REF!</definedName>
    <definedName name="XRefCopy80Row" localSheetId="5" hidden="1">#REF!</definedName>
    <definedName name="XRefCopy80Row" localSheetId="4" hidden="1">#REF!</definedName>
    <definedName name="XRefCopy80Row" hidden="1">#REF!</definedName>
    <definedName name="XRefCopy81" localSheetId="3" hidden="1">'[50]Mapa de Resultado'!#REF!</definedName>
    <definedName name="XRefCopy81" localSheetId="6" hidden="1">'[50]Mapa de Resultado'!#REF!</definedName>
    <definedName name="XRefCopy81" localSheetId="5" hidden="1">'[50]Mapa de Resultado'!#REF!</definedName>
    <definedName name="XRefCopy81" localSheetId="4" hidden="1">'[50]Mapa de Resultado'!#REF!</definedName>
    <definedName name="XRefCopy81" hidden="1">'[50]Mapa de Resultado'!#REF!</definedName>
    <definedName name="XRefCopy81Row" localSheetId="3" hidden="1">#REF!</definedName>
    <definedName name="XRefCopy81Row" localSheetId="6" hidden="1">#REF!</definedName>
    <definedName name="XRefCopy81Row" localSheetId="5" hidden="1">#REF!</definedName>
    <definedName name="XRefCopy81Row" localSheetId="4" hidden="1">#REF!</definedName>
    <definedName name="XRefCopy81Row" hidden="1">#REF!</definedName>
    <definedName name="XRefCopy82Row" localSheetId="3" hidden="1">#REF!</definedName>
    <definedName name="XRefCopy82Row" localSheetId="6" hidden="1">#REF!</definedName>
    <definedName name="XRefCopy82Row" localSheetId="5" hidden="1">#REF!</definedName>
    <definedName name="XRefCopy82Row" localSheetId="4" hidden="1">#REF!</definedName>
    <definedName name="XRefCopy82Row" hidden="1">#REF!</definedName>
    <definedName name="XRefCopy8Row" localSheetId="3" hidden="1">#REF!</definedName>
    <definedName name="XRefCopy8Row" localSheetId="6" hidden="1">#REF!</definedName>
    <definedName name="XRefCopy8Row" localSheetId="5" hidden="1">#REF!</definedName>
    <definedName name="XRefCopy8Row" localSheetId="4" hidden="1">#REF!</definedName>
    <definedName name="XRefCopy8Row" hidden="1">#REF!</definedName>
    <definedName name="XRefCopy9" localSheetId="3" hidden="1">#REF!</definedName>
    <definedName name="XRefCopy9" localSheetId="6" hidden="1">#REF!</definedName>
    <definedName name="XRefCopy9" localSheetId="5" hidden="1">#REF!</definedName>
    <definedName name="XRefCopy9" localSheetId="4" hidden="1">#REF!</definedName>
    <definedName name="XRefCopy9" hidden="1">#REF!</definedName>
    <definedName name="XRefCopy9Row" localSheetId="3" hidden="1">#REF!</definedName>
    <definedName name="XRefCopy9Row" localSheetId="6" hidden="1">#REF!</definedName>
    <definedName name="XRefCopy9Row" localSheetId="5" hidden="1">#REF!</definedName>
    <definedName name="XRefCopy9Row" localSheetId="4" hidden="1">#REF!</definedName>
    <definedName name="XRefCopy9Row" hidden="1">#REF!</definedName>
    <definedName name="XRefCopyRangeCount" hidden="1">24</definedName>
    <definedName name="XRefPaste1" localSheetId="3" hidden="1">#REF!</definedName>
    <definedName name="XRefPaste1" localSheetId="6" hidden="1">#REF!</definedName>
    <definedName name="XRefPaste1" localSheetId="5" hidden="1">#REF!</definedName>
    <definedName name="XRefPaste1" localSheetId="4" hidden="1">#REF!</definedName>
    <definedName name="XRefPaste1" hidden="1">#REF!</definedName>
    <definedName name="XRefPaste10" localSheetId="3" hidden="1">#REF!</definedName>
    <definedName name="XRefPaste10" localSheetId="6" hidden="1">#REF!</definedName>
    <definedName name="XRefPaste10" localSheetId="5" hidden="1">#REF!</definedName>
    <definedName name="XRefPaste10" localSheetId="4" hidden="1">#REF!</definedName>
    <definedName name="XRefPaste10" hidden="1">#REF!</definedName>
    <definedName name="XRefPaste100Row" hidden="1">#REF!</definedName>
    <definedName name="XRefPaste101" localSheetId="3" hidden="1">#REF!</definedName>
    <definedName name="XRefPaste101" localSheetId="6" hidden="1">#REF!</definedName>
    <definedName name="XRefPaste101" localSheetId="5" hidden="1">#REF!</definedName>
    <definedName name="XRefPaste101" localSheetId="4" hidden="1">#REF!</definedName>
    <definedName name="XRefPaste101" hidden="1">#REF!</definedName>
    <definedName name="XRefPaste101Row" localSheetId="3" hidden="1">#REF!</definedName>
    <definedName name="XRefPaste101Row" localSheetId="6" hidden="1">#REF!</definedName>
    <definedName name="XRefPaste101Row" localSheetId="5" hidden="1">#REF!</definedName>
    <definedName name="XRefPaste101Row" localSheetId="4" hidden="1">#REF!</definedName>
    <definedName name="XRefPaste101Row" hidden="1">#REF!</definedName>
    <definedName name="XRefPaste102" localSheetId="3" hidden="1">#REF!</definedName>
    <definedName name="XRefPaste102" localSheetId="6" hidden="1">#REF!</definedName>
    <definedName name="XRefPaste102" localSheetId="5" hidden="1">#REF!</definedName>
    <definedName name="XRefPaste102" localSheetId="4" hidden="1">#REF!</definedName>
    <definedName name="XRefPaste102" hidden="1">#REF!</definedName>
    <definedName name="XRefPaste102Row" localSheetId="3" hidden="1">#REF!</definedName>
    <definedName name="XRefPaste102Row" localSheetId="6" hidden="1">#REF!</definedName>
    <definedName name="XRefPaste102Row" localSheetId="5" hidden="1">#REF!</definedName>
    <definedName name="XRefPaste102Row" localSheetId="4" hidden="1">#REF!</definedName>
    <definedName name="XRefPaste102Row" hidden="1">#REF!</definedName>
    <definedName name="XRefPaste103" localSheetId="3" hidden="1">#REF!</definedName>
    <definedName name="XRefPaste103" localSheetId="6" hidden="1">#REF!</definedName>
    <definedName name="XRefPaste103" localSheetId="5" hidden="1">#REF!</definedName>
    <definedName name="XRefPaste103" localSheetId="4" hidden="1">#REF!</definedName>
    <definedName name="XRefPaste103" hidden="1">#REF!</definedName>
    <definedName name="XRefPaste103Row" localSheetId="3" hidden="1">#REF!</definedName>
    <definedName name="XRefPaste103Row" localSheetId="6" hidden="1">#REF!</definedName>
    <definedName name="XRefPaste103Row" localSheetId="5" hidden="1">#REF!</definedName>
    <definedName name="XRefPaste103Row" localSheetId="4" hidden="1">#REF!</definedName>
    <definedName name="XRefPaste103Row" hidden="1">#REF!</definedName>
    <definedName name="XRefPaste104Row" localSheetId="3" hidden="1">#REF!</definedName>
    <definedName name="XRefPaste104Row" localSheetId="6" hidden="1">#REF!</definedName>
    <definedName name="XRefPaste104Row" localSheetId="5" hidden="1">#REF!</definedName>
    <definedName name="XRefPaste104Row" localSheetId="4" hidden="1">#REF!</definedName>
    <definedName name="XRefPaste104Row" hidden="1">#REF!</definedName>
    <definedName name="XRefPaste105Row" localSheetId="3" hidden="1">#REF!</definedName>
    <definedName name="XRefPaste105Row" localSheetId="6" hidden="1">#REF!</definedName>
    <definedName name="XRefPaste105Row" localSheetId="5" hidden="1">#REF!</definedName>
    <definedName name="XRefPaste105Row" localSheetId="4" hidden="1">#REF!</definedName>
    <definedName name="XRefPaste105Row" hidden="1">#REF!</definedName>
    <definedName name="XRefPaste106" localSheetId="3" hidden="1">#REF!</definedName>
    <definedName name="XRefPaste106" localSheetId="6" hidden="1">#REF!</definedName>
    <definedName name="XRefPaste106" localSheetId="5" hidden="1">#REF!</definedName>
    <definedName name="XRefPaste106" localSheetId="4" hidden="1">#REF!</definedName>
    <definedName name="XRefPaste106" hidden="1">#REF!</definedName>
    <definedName name="XRefPaste106Row" localSheetId="3" hidden="1">#REF!</definedName>
    <definedName name="XRefPaste106Row" localSheetId="6" hidden="1">#REF!</definedName>
    <definedName name="XRefPaste106Row" localSheetId="5" hidden="1">#REF!</definedName>
    <definedName name="XRefPaste106Row" localSheetId="4" hidden="1">#REF!</definedName>
    <definedName name="XRefPaste106Row" hidden="1">#REF!</definedName>
    <definedName name="XRefPaste107Row" localSheetId="3" hidden="1">#REF!</definedName>
    <definedName name="XRefPaste107Row" localSheetId="6" hidden="1">#REF!</definedName>
    <definedName name="XRefPaste107Row" localSheetId="5" hidden="1">#REF!</definedName>
    <definedName name="XRefPaste107Row" localSheetId="4" hidden="1">#REF!</definedName>
    <definedName name="XRefPaste107Row" hidden="1">#REF!</definedName>
    <definedName name="XRefPaste108Row" localSheetId="3" hidden="1">#REF!</definedName>
    <definedName name="XRefPaste108Row" localSheetId="6" hidden="1">#REF!</definedName>
    <definedName name="XRefPaste108Row" localSheetId="5" hidden="1">#REF!</definedName>
    <definedName name="XRefPaste108Row" localSheetId="4" hidden="1">#REF!</definedName>
    <definedName name="XRefPaste108Row" hidden="1">#REF!</definedName>
    <definedName name="XRefPaste10Row" hidden="1">[63]XREF!#REF!</definedName>
    <definedName name="XRefPaste11" localSheetId="3" hidden="1">#REF!</definedName>
    <definedName name="XRefPaste11" localSheetId="6" hidden="1">#REF!</definedName>
    <definedName name="XRefPaste11" localSheetId="5" hidden="1">#REF!</definedName>
    <definedName name="XRefPaste11" localSheetId="4" hidden="1">#REF!</definedName>
    <definedName name="XRefPaste11" hidden="1">#REF!</definedName>
    <definedName name="XRefPaste111Row" localSheetId="3" hidden="1">#REF!</definedName>
    <definedName name="XRefPaste111Row" localSheetId="6" hidden="1">#REF!</definedName>
    <definedName name="XRefPaste111Row" localSheetId="5" hidden="1">#REF!</definedName>
    <definedName name="XRefPaste111Row" localSheetId="4" hidden="1">#REF!</definedName>
    <definedName name="XRefPaste111Row" hidden="1">#REF!</definedName>
    <definedName name="XRefPaste112Row" localSheetId="3" hidden="1">#REF!</definedName>
    <definedName name="XRefPaste112Row" localSheetId="6" hidden="1">#REF!</definedName>
    <definedName name="XRefPaste112Row" localSheetId="5" hidden="1">#REF!</definedName>
    <definedName name="XRefPaste112Row" localSheetId="4" hidden="1">#REF!</definedName>
    <definedName name="XRefPaste112Row" hidden="1">#REF!</definedName>
    <definedName name="XRefPaste117" localSheetId="3" hidden="1">'[50]Mapa de Resultado'!#REF!</definedName>
    <definedName name="XRefPaste117" localSheetId="6" hidden="1">'[50]Mapa de Resultado'!#REF!</definedName>
    <definedName name="XRefPaste117" localSheetId="5" hidden="1">'[50]Mapa de Resultado'!#REF!</definedName>
    <definedName name="XRefPaste117" localSheetId="4" hidden="1">'[50]Mapa de Resultado'!#REF!</definedName>
    <definedName name="XRefPaste117" hidden="1">'[50]Mapa de Resultado'!#REF!</definedName>
    <definedName name="XRefPaste117Row" localSheetId="3" hidden="1">#REF!</definedName>
    <definedName name="XRefPaste117Row" localSheetId="6" hidden="1">#REF!</definedName>
    <definedName name="XRefPaste117Row" localSheetId="5" hidden="1">#REF!</definedName>
    <definedName name="XRefPaste117Row" localSheetId="4" hidden="1">#REF!</definedName>
    <definedName name="XRefPaste117Row" hidden="1">#REF!</definedName>
    <definedName name="XRefPaste118" localSheetId="3" hidden="1">'[50]Mapa de Resultado'!#REF!</definedName>
    <definedName name="XRefPaste118" localSheetId="6" hidden="1">'[50]Mapa de Resultado'!#REF!</definedName>
    <definedName name="XRefPaste118" localSheetId="5" hidden="1">'[50]Mapa de Resultado'!#REF!</definedName>
    <definedName name="XRefPaste118" localSheetId="4" hidden="1">'[50]Mapa de Resultado'!#REF!</definedName>
    <definedName name="XRefPaste118" hidden="1">'[50]Mapa de Resultado'!#REF!</definedName>
    <definedName name="XRefPaste118Row" localSheetId="3" hidden="1">#REF!</definedName>
    <definedName name="XRefPaste118Row" localSheetId="6" hidden="1">#REF!</definedName>
    <definedName name="XRefPaste118Row" localSheetId="5" hidden="1">#REF!</definedName>
    <definedName name="XRefPaste118Row" localSheetId="4" hidden="1">#REF!</definedName>
    <definedName name="XRefPaste118Row" hidden="1">#REF!</definedName>
    <definedName name="XRefPaste119" localSheetId="3" hidden="1">'[50]Mapa de Resultado'!#REF!</definedName>
    <definedName name="XRefPaste119" localSheetId="6" hidden="1">'[50]Mapa de Resultado'!#REF!</definedName>
    <definedName name="XRefPaste119" localSheetId="5" hidden="1">'[50]Mapa de Resultado'!#REF!</definedName>
    <definedName name="XRefPaste119" localSheetId="4" hidden="1">'[50]Mapa de Resultado'!#REF!</definedName>
    <definedName name="XRefPaste119" hidden="1">'[50]Mapa de Resultado'!#REF!</definedName>
    <definedName name="XRefPaste119Row" localSheetId="3" hidden="1">#REF!</definedName>
    <definedName name="XRefPaste119Row" localSheetId="6" hidden="1">#REF!</definedName>
    <definedName name="XRefPaste119Row" localSheetId="5" hidden="1">#REF!</definedName>
    <definedName name="XRefPaste119Row" localSheetId="4" hidden="1">#REF!</definedName>
    <definedName name="XRefPaste119Row" hidden="1">#REF!</definedName>
    <definedName name="XRefPaste11Row" hidden="1">[63]XREF!#REF!</definedName>
    <definedName name="XRefPaste12" localSheetId="3" hidden="1">#REF!</definedName>
    <definedName name="XRefPaste12" localSheetId="6" hidden="1">#REF!</definedName>
    <definedName name="XRefPaste12" localSheetId="5" hidden="1">#REF!</definedName>
    <definedName name="XRefPaste12" localSheetId="4" hidden="1">#REF!</definedName>
    <definedName name="XRefPaste12" hidden="1">#REF!</definedName>
    <definedName name="XRefPaste120" localSheetId="3" hidden="1">#REF!</definedName>
    <definedName name="XRefPaste120" localSheetId="6" hidden="1">#REF!</definedName>
    <definedName name="XRefPaste120" localSheetId="5" hidden="1">#REF!</definedName>
    <definedName name="XRefPaste120" localSheetId="4" hidden="1">#REF!</definedName>
    <definedName name="XRefPaste120" hidden="1">#REF!</definedName>
    <definedName name="XRefPaste120Row" localSheetId="3" hidden="1">#REF!</definedName>
    <definedName name="XRefPaste120Row" localSheetId="6" hidden="1">#REF!</definedName>
    <definedName name="XRefPaste120Row" localSheetId="5" hidden="1">#REF!</definedName>
    <definedName name="XRefPaste120Row" localSheetId="4" hidden="1">#REF!</definedName>
    <definedName name="XRefPaste120Row" hidden="1">#REF!</definedName>
    <definedName name="XRefPaste121Row" localSheetId="3" hidden="1">#REF!</definedName>
    <definedName name="XRefPaste121Row" localSheetId="6" hidden="1">#REF!</definedName>
    <definedName name="XRefPaste121Row" localSheetId="5" hidden="1">#REF!</definedName>
    <definedName name="XRefPaste121Row" localSheetId="4" hidden="1">#REF!</definedName>
    <definedName name="XRefPaste121Row" hidden="1">#REF!</definedName>
    <definedName name="XRefPaste122Row" localSheetId="3" hidden="1">#REF!</definedName>
    <definedName name="XRefPaste122Row" localSheetId="6" hidden="1">#REF!</definedName>
    <definedName name="XRefPaste122Row" localSheetId="5" hidden="1">#REF!</definedName>
    <definedName name="XRefPaste122Row" localSheetId="4" hidden="1">#REF!</definedName>
    <definedName name="XRefPaste122Row" hidden="1">#REF!</definedName>
    <definedName name="XRefPaste123Row" localSheetId="3" hidden="1">#REF!</definedName>
    <definedName name="XRefPaste123Row" localSheetId="6" hidden="1">#REF!</definedName>
    <definedName name="XRefPaste123Row" localSheetId="5" hidden="1">#REF!</definedName>
    <definedName name="XRefPaste123Row" localSheetId="4" hidden="1">#REF!</definedName>
    <definedName name="XRefPaste123Row" hidden="1">#REF!</definedName>
    <definedName name="XRefPaste124Row" localSheetId="3" hidden="1">#REF!</definedName>
    <definedName name="XRefPaste124Row" localSheetId="6" hidden="1">#REF!</definedName>
    <definedName name="XRefPaste124Row" localSheetId="5" hidden="1">#REF!</definedName>
    <definedName name="XRefPaste124Row" localSheetId="4" hidden="1">#REF!</definedName>
    <definedName name="XRefPaste124Row" hidden="1">#REF!</definedName>
    <definedName name="XRefPaste126Row" localSheetId="3" hidden="1">#REF!</definedName>
    <definedName name="XRefPaste126Row" localSheetId="6" hidden="1">#REF!</definedName>
    <definedName name="XRefPaste126Row" localSheetId="5" hidden="1">#REF!</definedName>
    <definedName name="XRefPaste126Row" localSheetId="4" hidden="1">#REF!</definedName>
    <definedName name="XRefPaste126Row" hidden="1">#REF!</definedName>
    <definedName name="XRefPaste127Row" localSheetId="3" hidden="1">#REF!</definedName>
    <definedName name="XRefPaste127Row" localSheetId="6" hidden="1">#REF!</definedName>
    <definedName name="XRefPaste127Row" localSheetId="5" hidden="1">#REF!</definedName>
    <definedName name="XRefPaste127Row" localSheetId="4" hidden="1">#REF!</definedName>
    <definedName name="XRefPaste127Row" hidden="1">#REF!</definedName>
    <definedName name="XRefPaste128Row" localSheetId="3" hidden="1">#REF!</definedName>
    <definedName name="XRefPaste128Row" localSheetId="6" hidden="1">#REF!</definedName>
    <definedName name="XRefPaste128Row" localSheetId="5" hidden="1">#REF!</definedName>
    <definedName name="XRefPaste128Row" localSheetId="4" hidden="1">#REF!</definedName>
    <definedName name="XRefPaste128Row" hidden="1">#REF!</definedName>
    <definedName name="XRefPaste129Row" localSheetId="3" hidden="1">#REF!</definedName>
    <definedName name="XRefPaste129Row" localSheetId="6" hidden="1">#REF!</definedName>
    <definedName name="XRefPaste129Row" localSheetId="5" hidden="1">#REF!</definedName>
    <definedName name="XRefPaste129Row" localSheetId="4" hidden="1">#REF!</definedName>
    <definedName name="XRefPaste129Row" hidden="1">#REF!</definedName>
    <definedName name="XRefPaste12Row" hidden="1">[63]XREF!#REF!</definedName>
    <definedName name="XRefPaste13" localSheetId="3" hidden="1">#REF!</definedName>
    <definedName name="XRefPaste13" localSheetId="6" hidden="1">#REF!</definedName>
    <definedName name="XRefPaste13" localSheetId="5" hidden="1">#REF!</definedName>
    <definedName name="XRefPaste13" localSheetId="4" hidden="1">#REF!</definedName>
    <definedName name="XRefPaste13" hidden="1">#REF!</definedName>
    <definedName name="XRefPaste130Row" localSheetId="3" hidden="1">#REF!</definedName>
    <definedName name="XRefPaste130Row" localSheetId="6" hidden="1">#REF!</definedName>
    <definedName name="XRefPaste130Row" localSheetId="5" hidden="1">#REF!</definedName>
    <definedName name="XRefPaste130Row" localSheetId="4" hidden="1">#REF!</definedName>
    <definedName name="XRefPaste130Row" hidden="1">#REF!</definedName>
    <definedName name="XRefPaste131Row" localSheetId="3" hidden="1">#REF!</definedName>
    <definedName name="XRefPaste131Row" localSheetId="6" hidden="1">#REF!</definedName>
    <definedName name="XRefPaste131Row" localSheetId="5" hidden="1">#REF!</definedName>
    <definedName name="XRefPaste131Row" localSheetId="4" hidden="1">#REF!</definedName>
    <definedName name="XRefPaste131Row" hidden="1">#REF!</definedName>
    <definedName name="XRefPaste132Row" localSheetId="3" hidden="1">#REF!</definedName>
    <definedName name="XRefPaste132Row" localSheetId="6" hidden="1">#REF!</definedName>
    <definedName name="XRefPaste132Row" localSheetId="5" hidden="1">#REF!</definedName>
    <definedName name="XRefPaste132Row" localSheetId="4" hidden="1">#REF!</definedName>
    <definedName name="XRefPaste132Row" hidden="1">#REF!</definedName>
    <definedName name="XRefPaste133Row" localSheetId="3" hidden="1">#REF!</definedName>
    <definedName name="XRefPaste133Row" localSheetId="6" hidden="1">#REF!</definedName>
    <definedName name="XRefPaste133Row" localSheetId="5" hidden="1">#REF!</definedName>
    <definedName name="XRefPaste133Row" localSheetId="4" hidden="1">#REF!</definedName>
    <definedName name="XRefPaste133Row" hidden="1">#REF!</definedName>
    <definedName name="XRefPaste134Row" localSheetId="3" hidden="1">#REF!</definedName>
    <definedName name="XRefPaste134Row" localSheetId="6" hidden="1">#REF!</definedName>
    <definedName name="XRefPaste134Row" localSheetId="5" hidden="1">#REF!</definedName>
    <definedName name="XRefPaste134Row" localSheetId="4" hidden="1">#REF!</definedName>
    <definedName name="XRefPaste134Row" hidden="1">#REF!</definedName>
    <definedName name="XRefPaste135Row" localSheetId="3" hidden="1">#REF!</definedName>
    <definedName name="XRefPaste135Row" localSheetId="6" hidden="1">#REF!</definedName>
    <definedName name="XRefPaste135Row" localSheetId="5" hidden="1">#REF!</definedName>
    <definedName name="XRefPaste135Row" localSheetId="4" hidden="1">#REF!</definedName>
    <definedName name="XRefPaste135Row" hidden="1">#REF!</definedName>
    <definedName name="XRefPaste136Row" localSheetId="3" hidden="1">#REF!</definedName>
    <definedName name="XRefPaste136Row" localSheetId="6" hidden="1">#REF!</definedName>
    <definedName name="XRefPaste136Row" localSheetId="5" hidden="1">#REF!</definedName>
    <definedName name="XRefPaste136Row" localSheetId="4" hidden="1">#REF!</definedName>
    <definedName name="XRefPaste136Row" hidden="1">#REF!</definedName>
    <definedName name="XRefPaste137Row" localSheetId="3" hidden="1">#REF!</definedName>
    <definedName name="XRefPaste137Row" localSheetId="6" hidden="1">#REF!</definedName>
    <definedName name="XRefPaste137Row" localSheetId="5" hidden="1">#REF!</definedName>
    <definedName name="XRefPaste137Row" localSheetId="4" hidden="1">#REF!</definedName>
    <definedName name="XRefPaste137Row" hidden="1">#REF!</definedName>
    <definedName name="XRefPaste138Row" localSheetId="3" hidden="1">#REF!</definedName>
    <definedName name="XRefPaste138Row" localSheetId="6" hidden="1">#REF!</definedName>
    <definedName name="XRefPaste138Row" localSheetId="5" hidden="1">#REF!</definedName>
    <definedName name="XRefPaste138Row" localSheetId="4" hidden="1">#REF!</definedName>
    <definedName name="XRefPaste138Row" hidden="1">#REF!</definedName>
    <definedName name="XRefPaste139" localSheetId="3" hidden="1">'[50]Mapa de Resultado'!#REF!</definedName>
    <definedName name="XRefPaste139" localSheetId="6" hidden="1">'[50]Mapa de Resultado'!#REF!</definedName>
    <definedName name="XRefPaste139" localSheetId="5" hidden="1">'[50]Mapa de Resultado'!#REF!</definedName>
    <definedName name="XRefPaste139" localSheetId="4" hidden="1">'[50]Mapa de Resultado'!#REF!</definedName>
    <definedName name="XRefPaste139" hidden="1">'[50]Mapa de Resultado'!#REF!</definedName>
    <definedName name="XRefPaste139Row" localSheetId="3" hidden="1">#REF!</definedName>
    <definedName name="XRefPaste139Row" localSheetId="6" hidden="1">#REF!</definedName>
    <definedName name="XRefPaste139Row" localSheetId="5" hidden="1">#REF!</definedName>
    <definedName name="XRefPaste139Row" localSheetId="4" hidden="1">#REF!</definedName>
    <definedName name="XRefPaste139Row" hidden="1">#REF!</definedName>
    <definedName name="XRefPaste13Row" hidden="1">[55]XREF!#REF!</definedName>
    <definedName name="XRefPaste14" localSheetId="3" hidden="1">#REF!</definedName>
    <definedName name="XRefPaste14" localSheetId="6" hidden="1">#REF!</definedName>
    <definedName name="XRefPaste14" localSheetId="5" hidden="1">#REF!</definedName>
    <definedName name="XRefPaste14" localSheetId="4" hidden="1">#REF!</definedName>
    <definedName name="XRefPaste14" hidden="1">#REF!</definedName>
    <definedName name="XRefPaste14Row" hidden="1">[54]XREF!#REF!</definedName>
    <definedName name="XRefPaste15" localSheetId="3" hidden="1">#REF!</definedName>
    <definedName name="XRefPaste15" localSheetId="6" hidden="1">#REF!</definedName>
    <definedName name="XRefPaste15" localSheetId="5" hidden="1">#REF!</definedName>
    <definedName name="XRefPaste15" localSheetId="4" hidden="1">#REF!</definedName>
    <definedName name="XRefPaste15" hidden="1">#REF!</definedName>
    <definedName name="XRefPaste15Row" localSheetId="3" hidden="1">#REF!</definedName>
    <definedName name="XRefPaste15Row" localSheetId="6" hidden="1">#REF!</definedName>
    <definedName name="XRefPaste15Row" localSheetId="5" hidden="1">#REF!</definedName>
    <definedName name="XRefPaste15Row" localSheetId="4" hidden="1">#REF!</definedName>
    <definedName name="XRefPaste15Row" hidden="1">#REF!</definedName>
    <definedName name="XRefPaste16" localSheetId="3" hidden="1">#REF!</definedName>
    <definedName name="XRefPaste16" localSheetId="6" hidden="1">#REF!</definedName>
    <definedName name="XRefPaste16" localSheetId="5" hidden="1">#REF!</definedName>
    <definedName name="XRefPaste16" localSheetId="4" hidden="1">#REF!</definedName>
    <definedName name="XRefPaste16" hidden="1">#REF!</definedName>
    <definedName name="XRefPaste16Row" localSheetId="3" hidden="1">#REF!</definedName>
    <definedName name="XRefPaste16Row" localSheetId="6" hidden="1">#REF!</definedName>
    <definedName name="XRefPaste16Row" localSheetId="5" hidden="1">#REF!</definedName>
    <definedName name="XRefPaste16Row" localSheetId="4" hidden="1">#REF!</definedName>
    <definedName name="XRefPaste16Row" hidden="1">#REF!</definedName>
    <definedName name="XRefPaste17" localSheetId="3" hidden="1">#REF!</definedName>
    <definedName name="XRefPaste17" localSheetId="6" hidden="1">#REF!</definedName>
    <definedName name="XRefPaste17" localSheetId="5" hidden="1">#REF!</definedName>
    <definedName name="XRefPaste17" localSheetId="4" hidden="1">#REF!</definedName>
    <definedName name="XRefPaste17" hidden="1">#REF!</definedName>
    <definedName name="XRefPaste17Row" localSheetId="3" hidden="1">#REF!</definedName>
    <definedName name="XRefPaste17Row" localSheetId="6" hidden="1">#REF!</definedName>
    <definedName name="XRefPaste17Row" localSheetId="5" hidden="1">#REF!</definedName>
    <definedName name="XRefPaste17Row" localSheetId="4" hidden="1">#REF!</definedName>
    <definedName name="XRefPaste17Row" hidden="1">#REF!</definedName>
    <definedName name="XRefPaste18" localSheetId="3" hidden="1">#REF!</definedName>
    <definedName name="XRefPaste18" localSheetId="6" hidden="1">#REF!</definedName>
    <definedName name="XRefPaste18" localSheetId="5" hidden="1">#REF!</definedName>
    <definedName name="XRefPaste18" localSheetId="4" hidden="1">#REF!</definedName>
    <definedName name="XRefPaste18" hidden="1">#REF!</definedName>
    <definedName name="XRefPaste18Row" localSheetId="3" hidden="1">#REF!</definedName>
    <definedName name="XRefPaste18Row" localSheetId="6" hidden="1">#REF!</definedName>
    <definedName name="XRefPaste18Row" localSheetId="5" hidden="1">#REF!</definedName>
    <definedName name="XRefPaste18Row" localSheetId="4" hidden="1">#REF!</definedName>
    <definedName name="XRefPaste18Row" hidden="1">#REF!</definedName>
    <definedName name="XRefPaste19" localSheetId="3" hidden="1">#REF!</definedName>
    <definedName name="XRefPaste19" localSheetId="6" hidden="1">#REF!</definedName>
    <definedName name="XRefPaste19" localSheetId="5" hidden="1">#REF!</definedName>
    <definedName name="XRefPaste19" localSheetId="4" hidden="1">#REF!</definedName>
    <definedName name="XRefPaste19" hidden="1">#REF!</definedName>
    <definedName name="XRefPaste19Row" localSheetId="3" hidden="1">#REF!</definedName>
    <definedName name="XRefPaste19Row" localSheetId="6" hidden="1">#REF!</definedName>
    <definedName name="XRefPaste19Row" localSheetId="5" hidden="1">#REF!</definedName>
    <definedName name="XRefPaste19Row" localSheetId="4" hidden="1">#REF!</definedName>
    <definedName name="XRefPaste19Row" hidden="1">#REF!</definedName>
    <definedName name="XRefPaste1Row" localSheetId="3" hidden="1">#REF!</definedName>
    <definedName name="XRefPaste1Row" localSheetId="6" hidden="1">#REF!</definedName>
    <definedName name="XRefPaste1Row" localSheetId="5" hidden="1">#REF!</definedName>
    <definedName name="XRefPaste1Row" localSheetId="4" hidden="1">#REF!</definedName>
    <definedName name="XRefPaste1Row" hidden="1">#REF!</definedName>
    <definedName name="XRefPaste2" localSheetId="3" hidden="1">#REF!</definedName>
    <definedName name="XRefPaste2" localSheetId="6" hidden="1">#REF!</definedName>
    <definedName name="XRefPaste2" localSheetId="5" hidden="1">#REF!</definedName>
    <definedName name="XRefPaste2" localSheetId="4" hidden="1">#REF!</definedName>
    <definedName name="XRefPaste2" hidden="1">#REF!</definedName>
    <definedName name="XRefPaste20" localSheetId="3" hidden="1">#REF!</definedName>
    <definedName name="XRefPaste20" localSheetId="6" hidden="1">#REF!</definedName>
    <definedName name="XRefPaste20" localSheetId="5" hidden="1">#REF!</definedName>
    <definedName name="XRefPaste20" localSheetId="4" hidden="1">#REF!</definedName>
    <definedName name="XRefPaste20" hidden="1">#REF!</definedName>
    <definedName name="XRefPaste20Row" hidden="1">[54]XREF!#REF!</definedName>
    <definedName name="XRefPaste21" hidden="1">'[49]PAS Moeda Nacional'!#REF!</definedName>
    <definedName name="XRefPaste21Row" hidden="1">[54]XREF!#REF!</definedName>
    <definedName name="XRefPaste22" hidden="1">#REF!</definedName>
    <definedName name="XRefPaste22Row" hidden="1">[54]XREF!#REF!</definedName>
    <definedName name="XRefPaste23" hidden="1">#REF!</definedName>
    <definedName name="XRefPaste23Row" hidden="1">[54]XREF!#REF!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localSheetId="3" hidden="1">#REF!</definedName>
    <definedName name="XRefPaste26" localSheetId="6" hidden="1">#REF!</definedName>
    <definedName name="XRefPaste26" localSheetId="5" hidden="1">#REF!</definedName>
    <definedName name="XRefPaste26" localSheetId="4" hidden="1">#REF!</definedName>
    <definedName name="XRefPaste26" hidden="1">#REF!</definedName>
    <definedName name="XRefPaste26Row" localSheetId="3" hidden="1">#REF!</definedName>
    <definedName name="XRefPaste26Row" localSheetId="6" hidden="1">#REF!</definedName>
    <definedName name="XRefPaste26Row" localSheetId="5" hidden="1">#REF!</definedName>
    <definedName name="XRefPaste26Row" localSheetId="4" hidden="1">#REF!</definedName>
    <definedName name="XRefPaste26Row" hidden="1">#REF!</definedName>
    <definedName name="XRefPaste27" hidden="1">#REF!</definedName>
    <definedName name="XRefPaste27Row" localSheetId="3" hidden="1">#REF!</definedName>
    <definedName name="XRefPaste27Row" localSheetId="6" hidden="1">#REF!</definedName>
    <definedName name="XRefPaste27Row" localSheetId="5" hidden="1">#REF!</definedName>
    <definedName name="XRefPaste27Row" localSheetId="4" hidden="1">#REF!</definedName>
    <definedName name="XRefPaste27Row" hidden="1">#REF!</definedName>
    <definedName name="XRefPaste28" localSheetId="3" hidden="1">#REF!</definedName>
    <definedName name="XRefPaste28" localSheetId="6" hidden="1">#REF!</definedName>
    <definedName name="XRefPaste28" localSheetId="5" hidden="1">#REF!</definedName>
    <definedName name="XRefPaste28" localSheetId="4" hidden="1">#REF!</definedName>
    <definedName name="XRefPaste28" hidden="1">#REF!</definedName>
    <definedName name="XRefPaste28Row" localSheetId="3" hidden="1">#REF!</definedName>
    <definedName name="XRefPaste28Row" localSheetId="6" hidden="1">#REF!</definedName>
    <definedName name="XRefPaste28Row" localSheetId="5" hidden="1">#REF!</definedName>
    <definedName name="XRefPaste28Row" localSheetId="4" hidden="1">#REF!</definedName>
    <definedName name="XRefPaste28Row" hidden="1">#REF!</definedName>
    <definedName name="XRefPaste29" localSheetId="3" hidden="1">#REF!</definedName>
    <definedName name="XRefPaste29" localSheetId="6" hidden="1">#REF!</definedName>
    <definedName name="XRefPaste29" localSheetId="5" hidden="1">#REF!</definedName>
    <definedName name="XRefPaste29" localSheetId="4" hidden="1">#REF!</definedName>
    <definedName name="XRefPaste29" hidden="1">#REF!</definedName>
    <definedName name="XRefPaste29Row" localSheetId="3" hidden="1">#REF!</definedName>
    <definedName name="XRefPaste29Row" localSheetId="6" hidden="1">#REF!</definedName>
    <definedName name="XRefPaste29Row" localSheetId="5" hidden="1">#REF!</definedName>
    <definedName name="XRefPaste29Row" localSheetId="4" hidden="1">#REF!</definedName>
    <definedName name="XRefPaste29Row" hidden="1">#REF!</definedName>
    <definedName name="XRefPaste2Row" localSheetId="3" hidden="1">#REF!</definedName>
    <definedName name="XRefPaste2Row" localSheetId="6" hidden="1">#REF!</definedName>
    <definedName name="XRefPaste2Row" localSheetId="5" hidden="1">#REF!</definedName>
    <definedName name="XRefPaste2Row" localSheetId="4" hidden="1">#REF!</definedName>
    <definedName name="XRefPaste2Row" hidden="1">#REF!</definedName>
    <definedName name="XRefPaste3" localSheetId="3" hidden="1">#REF!</definedName>
    <definedName name="XRefPaste3" localSheetId="6" hidden="1">#REF!</definedName>
    <definedName name="XRefPaste3" localSheetId="5" hidden="1">#REF!</definedName>
    <definedName name="XRefPaste3" localSheetId="4" hidden="1">#REF!</definedName>
    <definedName name="XRefPaste3" hidden="1">#REF!</definedName>
    <definedName name="XRefPaste30" hidden="1">#REF!</definedName>
    <definedName name="XRefPaste30Row" hidden="1">#REF!</definedName>
    <definedName name="XRefPaste31" localSheetId="3" hidden="1">#REF!</definedName>
    <definedName name="XRefPaste31" localSheetId="6" hidden="1">#REF!</definedName>
    <definedName name="XRefPaste31" localSheetId="5" hidden="1">#REF!</definedName>
    <definedName name="XRefPaste31" localSheetId="4" hidden="1">#REF!</definedName>
    <definedName name="XRefPaste31" hidden="1">#REF!</definedName>
    <definedName name="XRefPaste31Row" localSheetId="3" hidden="1">#REF!</definedName>
    <definedName name="XRefPaste31Row" localSheetId="6" hidden="1">#REF!</definedName>
    <definedName name="XRefPaste31Row" localSheetId="5" hidden="1">#REF!</definedName>
    <definedName name="XRefPaste31Row" localSheetId="4" hidden="1">#REF!</definedName>
    <definedName name="XRefPaste31Row" hidden="1">#REF!</definedName>
    <definedName name="XRefPaste32" localSheetId="3" hidden="1">#REF!</definedName>
    <definedName name="XRefPaste32" localSheetId="6" hidden="1">#REF!</definedName>
    <definedName name="XRefPaste32" localSheetId="5" hidden="1">#REF!</definedName>
    <definedName name="XRefPaste32" localSheetId="4" hidden="1">#REF!</definedName>
    <definedName name="XRefPaste32" hidden="1">#REF!</definedName>
    <definedName name="XRefPaste32Row" localSheetId="3" hidden="1">#REF!</definedName>
    <definedName name="XRefPaste32Row" localSheetId="6" hidden="1">#REF!</definedName>
    <definedName name="XRefPaste32Row" localSheetId="5" hidden="1">#REF!</definedName>
    <definedName name="XRefPaste32Row" localSheetId="4" hidden="1">#REF!</definedName>
    <definedName name="XRefPaste32Row" hidden="1">#REF!</definedName>
    <definedName name="XRefPaste33" hidden="1">#REF!</definedName>
    <definedName name="XRefPaste33Row" hidden="1">[64]XREF!#REF!</definedName>
    <definedName name="XRefPaste34" hidden="1">#REF!</definedName>
    <definedName name="XRefPaste34Row" hidden="1">[64]XREF!#REF!</definedName>
    <definedName name="XRefPaste35" localSheetId="3" hidden="1">#REF!</definedName>
    <definedName name="XRefPaste35" localSheetId="6" hidden="1">#REF!</definedName>
    <definedName name="XRefPaste35" localSheetId="5" hidden="1">#REF!</definedName>
    <definedName name="XRefPaste35" localSheetId="4" hidden="1">#REF!</definedName>
    <definedName name="XRefPaste35" hidden="1">#REF!</definedName>
    <definedName name="XRefPaste35Row" localSheetId="3" hidden="1">#REF!</definedName>
    <definedName name="XRefPaste35Row" localSheetId="6" hidden="1">#REF!</definedName>
    <definedName name="XRefPaste35Row" localSheetId="5" hidden="1">#REF!</definedName>
    <definedName name="XRefPaste35Row" localSheetId="4" hidden="1">#REF!</definedName>
    <definedName name="XRefPaste35Row" hidden="1">#REF!</definedName>
    <definedName name="XRefPaste36" hidden="1">#REF!</definedName>
    <definedName name="XRefPaste36Row" hidden="1">[64]XREF!#REF!</definedName>
    <definedName name="XRefPaste37" localSheetId="3" hidden="1">'[50]Mapa de Resultado'!#REF!</definedName>
    <definedName name="XRefPaste37" localSheetId="6" hidden="1">'[50]Mapa de Resultado'!#REF!</definedName>
    <definedName name="XRefPaste37" localSheetId="5" hidden="1">'[50]Mapa de Resultado'!#REF!</definedName>
    <definedName name="XRefPaste37" localSheetId="4" hidden="1">'[50]Mapa de Resultado'!#REF!</definedName>
    <definedName name="XRefPaste37" hidden="1">'[50]Mapa de Resultado'!#REF!</definedName>
    <definedName name="XRefPaste37Row" localSheetId="3" hidden="1">#REF!</definedName>
    <definedName name="XRefPaste37Row" localSheetId="6" hidden="1">#REF!</definedName>
    <definedName name="XRefPaste37Row" localSheetId="5" hidden="1">#REF!</definedName>
    <definedName name="XRefPaste37Row" localSheetId="4" hidden="1">#REF!</definedName>
    <definedName name="XRefPaste37Row" hidden="1">#REF!</definedName>
    <definedName name="XRefPaste38" localSheetId="3" hidden="1">#REF!</definedName>
    <definedName name="XRefPaste38" localSheetId="6" hidden="1">#REF!</definedName>
    <definedName name="XRefPaste38" localSheetId="5" hidden="1">#REF!</definedName>
    <definedName name="XRefPaste38" localSheetId="4" hidden="1">#REF!</definedName>
    <definedName name="XRefPaste38" hidden="1">#REF!</definedName>
    <definedName name="XRefPaste38Row" localSheetId="3" hidden="1">#REF!</definedName>
    <definedName name="XRefPaste38Row" localSheetId="6" hidden="1">#REF!</definedName>
    <definedName name="XRefPaste38Row" localSheetId="5" hidden="1">#REF!</definedName>
    <definedName name="XRefPaste38Row" localSheetId="4" hidden="1">#REF!</definedName>
    <definedName name="XRefPaste38Row" hidden="1">#REF!</definedName>
    <definedName name="XRefPaste39" localSheetId="3" hidden="1">#REF!</definedName>
    <definedName name="XRefPaste39" localSheetId="6" hidden="1">#REF!</definedName>
    <definedName name="XRefPaste39" localSheetId="5" hidden="1">#REF!</definedName>
    <definedName name="XRefPaste39" localSheetId="4" hidden="1">#REF!</definedName>
    <definedName name="XRefPaste39" hidden="1">#REF!</definedName>
    <definedName name="XRefPaste39Row" localSheetId="3" hidden="1">#REF!</definedName>
    <definedName name="XRefPaste39Row" localSheetId="6" hidden="1">#REF!</definedName>
    <definedName name="XRefPaste39Row" localSheetId="5" hidden="1">#REF!</definedName>
    <definedName name="XRefPaste39Row" localSheetId="4" hidden="1">#REF!</definedName>
    <definedName name="XRefPaste39Row" hidden="1">#REF!</definedName>
    <definedName name="XRefPaste3Row" localSheetId="3" hidden="1">#REF!</definedName>
    <definedName name="XRefPaste3Row" localSheetId="6" hidden="1">#REF!</definedName>
    <definedName name="XRefPaste3Row" localSheetId="5" hidden="1">#REF!</definedName>
    <definedName name="XRefPaste3Row" localSheetId="4" hidden="1">#REF!</definedName>
    <definedName name="XRefPaste3Row" hidden="1">#REF!</definedName>
    <definedName name="XRefPaste4" localSheetId="3" hidden="1">#REF!</definedName>
    <definedName name="XRefPaste4" localSheetId="6" hidden="1">#REF!</definedName>
    <definedName name="XRefPaste4" localSheetId="5" hidden="1">#REF!</definedName>
    <definedName name="XRefPaste4" localSheetId="4" hidden="1">#REF!</definedName>
    <definedName name="XRefPaste4" hidden="1">#REF!</definedName>
    <definedName name="XRefPaste40" hidden="1">#REF!</definedName>
    <definedName name="XRefPaste40Row" hidden="1">#REF!</definedName>
    <definedName name="XRefPaste41" hidden="1">#REF!</definedName>
    <definedName name="XRefPaste41Row" hidden="1">#REF!</definedName>
    <definedName name="XRefPaste42" hidden="1">#REF!</definedName>
    <definedName name="XRefPaste43" hidden="1">#REF!</definedName>
    <definedName name="XRefPaste43Row" hidden="1">#REF!</definedName>
    <definedName name="XRefPaste44" localSheetId="3" hidden="1">'[50]Deposito Judicial'!#REF!</definedName>
    <definedName name="XRefPaste44" localSheetId="6" hidden="1">'[50]Deposito Judicial'!#REF!</definedName>
    <definedName name="XRefPaste44" localSheetId="5" hidden="1">'[50]Deposito Judicial'!#REF!</definedName>
    <definedName name="XRefPaste44" localSheetId="4" hidden="1">'[50]Deposito Judicial'!#REF!</definedName>
    <definedName name="XRefPaste44" hidden="1">'[50]Deposito Judicial'!#REF!</definedName>
    <definedName name="XRefPaste44Row" localSheetId="3" hidden="1">[50]XREF!#REF!</definedName>
    <definedName name="XRefPaste44Row" localSheetId="6" hidden="1">[50]XREF!#REF!</definedName>
    <definedName name="XRefPaste44Row" localSheetId="5" hidden="1">[50]XREF!#REF!</definedName>
    <definedName name="XRefPaste44Row" localSheetId="4" hidden="1">[50]XREF!#REF!</definedName>
    <definedName name="XRefPaste44Row" hidden="1">[50]XREF!#REF!</definedName>
    <definedName name="XRefPaste45" localSheetId="3" hidden="1">#REF!</definedName>
    <definedName name="XRefPaste45" localSheetId="6" hidden="1">#REF!</definedName>
    <definedName name="XRefPaste45" localSheetId="5" hidden="1">#REF!</definedName>
    <definedName name="XRefPaste45" localSheetId="4" hidden="1">#REF!</definedName>
    <definedName name="XRefPaste45" hidden="1">#REF!</definedName>
    <definedName name="XRefPaste45Row" localSheetId="3" hidden="1">[50]XREF!#REF!</definedName>
    <definedName name="XRefPaste45Row" localSheetId="6" hidden="1">[50]XREF!#REF!</definedName>
    <definedName name="XRefPaste45Row" localSheetId="5" hidden="1">[50]XREF!#REF!</definedName>
    <definedName name="XRefPaste45Row" localSheetId="4" hidden="1">[50]XREF!#REF!</definedName>
    <definedName name="XRefPaste45Row" hidden="1">[50]XREF!#REF!</definedName>
    <definedName name="XRefPaste46" hidden="1">#REF!</definedName>
    <definedName name="XRefPaste46Row" hidden="1">#REF!</definedName>
    <definedName name="XRefPaste47" hidden="1">#REF!</definedName>
    <definedName name="XRefPaste47Row" hidden="1">#REF!</definedName>
    <definedName name="XRefPaste48" hidden="1">#REF!</definedName>
    <definedName name="XRefPaste48Row" hidden="1">#REF!</definedName>
    <definedName name="XRefPaste49" hidden="1">#REF!</definedName>
    <definedName name="XRefPaste4Row" localSheetId="3" hidden="1">#REF!</definedName>
    <definedName name="XRefPaste4Row" localSheetId="6" hidden="1">#REF!</definedName>
    <definedName name="XRefPaste4Row" localSheetId="5" hidden="1">#REF!</definedName>
    <definedName name="XRefPaste4Row" localSheetId="4" hidden="1">#REF!</definedName>
    <definedName name="XRefPaste4Row" hidden="1">#REF!</definedName>
    <definedName name="XRefPaste5" localSheetId="3" hidden="1">#REF!</definedName>
    <definedName name="XRefPaste5" localSheetId="6" hidden="1">#REF!</definedName>
    <definedName name="XRefPaste5" localSheetId="5" hidden="1">#REF!</definedName>
    <definedName name="XRefPaste5" localSheetId="4" hidden="1">#REF!</definedName>
    <definedName name="XRefPaste5" hidden="1">#REF!</definedName>
    <definedName name="XRefPaste50" hidden="1">#REF!</definedName>
    <definedName name="XRefPaste50Row" hidden="1">#REF!</definedName>
    <definedName name="XRefPaste51" hidden="1">#REF!</definedName>
    <definedName name="XRefPaste51Row" hidden="1">#REF!</definedName>
    <definedName name="XRefPaste52" hidden="1">#REF!</definedName>
    <definedName name="XRefPaste52Row" hidden="1">#REF!</definedName>
    <definedName name="XRefPaste53" hidden="1">#REF!</definedName>
    <definedName name="XRefPaste53Row" hidden="1">#REF!</definedName>
    <definedName name="XRefPaste54" hidden="1">#REF!</definedName>
    <definedName name="XRefPaste55" hidden="1">#REF!</definedName>
    <definedName name="XRefPaste55Row" hidden="1">[64]XREF!#REF!</definedName>
    <definedName name="XRefPaste56" hidden="1">#REF!</definedName>
    <definedName name="XRefPaste56Row" localSheetId="3" hidden="1">#REF!</definedName>
    <definedName name="XRefPaste56Row" localSheetId="6" hidden="1">#REF!</definedName>
    <definedName name="XRefPaste56Row" localSheetId="5" hidden="1">#REF!</definedName>
    <definedName name="XRefPaste56Row" localSheetId="4" hidden="1">#REF!</definedName>
    <definedName name="XRefPaste56Row" hidden="1">#REF!</definedName>
    <definedName name="XRefPaste57" hidden="1">#REF!</definedName>
    <definedName name="XRefPaste57Row" localSheetId="3" hidden="1">#REF!</definedName>
    <definedName name="XRefPaste57Row" localSheetId="6" hidden="1">#REF!</definedName>
    <definedName name="XRefPaste57Row" localSheetId="5" hidden="1">#REF!</definedName>
    <definedName name="XRefPaste57Row" localSheetId="4" hidden="1">#REF!</definedName>
    <definedName name="XRefPaste57Row" hidden="1">#REF!</definedName>
    <definedName name="XRefPaste58" hidden="1">#REF!</definedName>
    <definedName name="XRefPaste58Row" hidden="1">#REF!</definedName>
    <definedName name="XRefPaste59" hidden="1">#REF!</definedName>
    <definedName name="XRefPaste59Row" localSheetId="3" hidden="1">#REF!</definedName>
    <definedName name="XRefPaste59Row" localSheetId="6" hidden="1">#REF!</definedName>
    <definedName name="XRefPaste59Row" localSheetId="5" hidden="1">#REF!</definedName>
    <definedName name="XRefPaste59Row" localSheetId="4" hidden="1">#REF!</definedName>
    <definedName name="XRefPaste59Row" hidden="1">#REF!</definedName>
    <definedName name="XRefPaste5Row" localSheetId="3" hidden="1">#REF!</definedName>
    <definedName name="XRefPaste5Row" localSheetId="6" hidden="1">#REF!</definedName>
    <definedName name="XRefPaste5Row" localSheetId="5" hidden="1">#REF!</definedName>
    <definedName name="XRefPaste5Row" localSheetId="4" hidden="1">#REF!</definedName>
    <definedName name="XRefPaste5Row" hidden="1">#REF!</definedName>
    <definedName name="XRefPaste6" localSheetId="3" hidden="1">#REF!</definedName>
    <definedName name="XRefPaste6" localSheetId="6" hidden="1">#REF!</definedName>
    <definedName name="XRefPaste6" localSheetId="5" hidden="1">#REF!</definedName>
    <definedName name="XRefPaste6" localSheetId="4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#REF!</definedName>
    <definedName name="XRefPaste61Row" hidden="1">#REF!</definedName>
    <definedName name="XRefPaste62" hidden="1">#REF!</definedName>
    <definedName name="XRefPaste62Row" localSheetId="3" hidden="1">#REF!</definedName>
    <definedName name="XRefPaste62Row" localSheetId="6" hidden="1">#REF!</definedName>
    <definedName name="XRefPaste62Row" localSheetId="5" hidden="1">#REF!</definedName>
    <definedName name="XRefPaste62Row" localSheetId="4" hidden="1">#REF!</definedName>
    <definedName name="XRefPaste62Row" hidden="1">#REF!</definedName>
    <definedName name="XRefPaste63" hidden="1">#REF!</definedName>
    <definedName name="XRefPaste63Row" localSheetId="3" hidden="1">#REF!</definedName>
    <definedName name="XRefPaste63Row" localSheetId="6" hidden="1">#REF!</definedName>
    <definedName name="XRefPaste63Row" localSheetId="5" hidden="1">#REF!</definedName>
    <definedName name="XRefPaste63Row" localSheetId="4" hidden="1">#REF!</definedName>
    <definedName name="XRefPaste63Row" hidden="1">#REF!</definedName>
    <definedName name="XRefPaste64" hidden="1">#REF!</definedName>
    <definedName name="XRefPaste64Row" localSheetId="3" hidden="1">#REF!</definedName>
    <definedName name="XRefPaste64Row" localSheetId="6" hidden="1">#REF!</definedName>
    <definedName name="XRefPaste64Row" localSheetId="5" hidden="1">#REF!</definedName>
    <definedName name="XRefPaste64Row" localSheetId="4" hidden="1">#REF!</definedName>
    <definedName name="XRefPaste64Row" hidden="1">#REF!</definedName>
    <definedName name="XRefPaste65" hidden="1">#REF!</definedName>
    <definedName name="XRefPaste65Row" localSheetId="3" hidden="1">#REF!</definedName>
    <definedName name="XRefPaste65Row" localSheetId="6" hidden="1">#REF!</definedName>
    <definedName name="XRefPaste65Row" localSheetId="5" hidden="1">#REF!</definedName>
    <definedName name="XRefPaste65Row" localSheetId="4" hidden="1">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localSheetId="3" hidden="1">#REF!</definedName>
    <definedName name="XRefPaste67Row" localSheetId="6" hidden="1">#REF!</definedName>
    <definedName name="XRefPaste67Row" localSheetId="5" hidden="1">#REF!</definedName>
    <definedName name="XRefPaste67Row" localSheetId="4" hidden="1">#REF!</definedName>
    <definedName name="XRefPaste67Row" hidden="1">#REF!</definedName>
    <definedName name="XRefPaste68" hidden="1">#REF!</definedName>
    <definedName name="XRefPaste68Row" localSheetId="3" hidden="1">#REF!</definedName>
    <definedName name="XRefPaste68Row" localSheetId="6" hidden="1">#REF!</definedName>
    <definedName name="XRefPaste68Row" localSheetId="5" hidden="1">#REF!</definedName>
    <definedName name="XRefPaste68Row" localSheetId="4" hidden="1">#REF!</definedName>
    <definedName name="XRefPaste68Row" hidden="1">#REF!</definedName>
    <definedName name="XRefPaste69" hidden="1">#REF!</definedName>
    <definedName name="XRefPaste69Row" localSheetId="3" hidden="1">#REF!</definedName>
    <definedName name="XRefPaste69Row" localSheetId="6" hidden="1">#REF!</definedName>
    <definedName name="XRefPaste69Row" localSheetId="5" hidden="1">#REF!</definedName>
    <definedName name="XRefPaste69Row" localSheetId="4" hidden="1">#REF!</definedName>
    <definedName name="XRefPaste69Row" hidden="1">#REF!</definedName>
    <definedName name="XRefPaste6Row" localSheetId="3" hidden="1">#REF!</definedName>
    <definedName name="XRefPaste6Row" localSheetId="6" hidden="1">#REF!</definedName>
    <definedName name="XRefPaste6Row" localSheetId="5" hidden="1">#REF!</definedName>
    <definedName name="XRefPaste6Row" localSheetId="4" hidden="1">#REF!</definedName>
    <definedName name="XRefPaste6Row" hidden="1">#REF!</definedName>
    <definedName name="XRefPaste7" localSheetId="3" hidden="1">#REF!</definedName>
    <definedName name="XRefPaste7" localSheetId="6" hidden="1">#REF!</definedName>
    <definedName name="XRefPaste7" localSheetId="5" hidden="1">#REF!</definedName>
    <definedName name="XRefPaste7" localSheetId="4" hidden="1">#REF!</definedName>
    <definedName name="XRefPaste7" hidden="1">#REF!</definedName>
    <definedName name="XRefPaste70" hidden="1">#REF!</definedName>
    <definedName name="XRefPaste70Row" localSheetId="3" hidden="1">#REF!</definedName>
    <definedName name="XRefPaste70Row" localSheetId="6" hidden="1">#REF!</definedName>
    <definedName name="XRefPaste70Row" localSheetId="5" hidden="1">#REF!</definedName>
    <definedName name="XRefPaste70Row" localSheetId="4" hidden="1">#REF!</definedName>
    <definedName name="XRefPaste70Row" hidden="1">#REF!</definedName>
    <definedName name="XRefPaste71" hidden="1">#REF!</definedName>
    <definedName name="XRefPaste71Row" localSheetId="3" hidden="1">#REF!</definedName>
    <definedName name="XRefPaste71Row" localSheetId="6" hidden="1">#REF!</definedName>
    <definedName name="XRefPaste71Row" localSheetId="5" hidden="1">#REF!</definedName>
    <definedName name="XRefPaste71Row" localSheetId="4" hidden="1">#REF!</definedName>
    <definedName name="XRefPaste71Row" hidden="1">#REF!</definedName>
    <definedName name="XRefPaste72" hidden="1">#REF!</definedName>
    <definedName name="XRefPaste72Row" hidden="1">#REF!</definedName>
    <definedName name="XRefPaste73" hidden="1">#REF!</definedName>
    <definedName name="XRefPaste73Row" hidden="1">#REF!</definedName>
    <definedName name="XRefPaste74Row" hidden="1">#REF!</definedName>
    <definedName name="XRefPaste75Row" localSheetId="3" hidden="1">#REF!</definedName>
    <definedName name="XRefPaste75Row" localSheetId="6" hidden="1">#REF!</definedName>
    <definedName name="XRefPaste75Row" localSheetId="5" hidden="1">#REF!</definedName>
    <definedName name="XRefPaste75Row" localSheetId="4" hidden="1">#REF!</definedName>
    <definedName name="XRefPaste75Row" hidden="1">#REF!</definedName>
    <definedName name="XRefPaste76Row" hidden="1">#REF!</definedName>
    <definedName name="XRefPaste78Row" hidden="1">#REF!</definedName>
    <definedName name="XRefPaste79Row" hidden="1">#REF!</definedName>
    <definedName name="XRefPaste7Row" localSheetId="3" hidden="1">#REF!</definedName>
    <definedName name="XRefPaste7Row" localSheetId="6" hidden="1">#REF!</definedName>
    <definedName name="XRefPaste7Row" localSheetId="5" hidden="1">#REF!</definedName>
    <definedName name="XRefPaste7Row" localSheetId="4" hidden="1">#REF!</definedName>
    <definedName name="XRefPaste7Row" hidden="1">#REF!</definedName>
    <definedName name="XRefPaste8" localSheetId="3" hidden="1">#REF!</definedName>
    <definedName name="XRefPaste8" localSheetId="6" hidden="1">#REF!</definedName>
    <definedName name="XRefPaste8" localSheetId="5" hidden="1">#REF!</definedName>
    <definedName name="XRefPaste8" localSheetId="4" hidden="1">#REF!</definedName>
    <definedName name="XRefPaste8" hidden="1">#REF!</definedName>
    <definedName name="XRefPaste80Row" hidden="1">#REF!</definedName>
    <definedName name="XRefPaste81Row" hidden="1">#REF!</definedName>
    <definedName name="XRefPaste82Row" hidden="1">#REF!</definedName>
    <definedName name="XRefPaste83Row" hidden="1">#REF!</definedName>
    <definedName name="XRefPaste84Row" hidden="1">#REF!</definedName>
    <definedName name="XRefPaste85" hidden="1">[65]DMPL!#REF!</definedName>
    <definedName name="XRefPaste85Row" hidden="1">#REF!</definedName>
    <definedName name="XRefPaste86Row" hidden="1">#REF!</definedName>
    <definedName name="XRefPaste87Row" hidden="1">#REF!</definedName>
    <definedName name="XRefPaste88Row" hidden="1">#REF!</definedName>
    <definedName name="XRefPaste89Row" hidden="1">#REF!</definedName>
    <definedName name="XRefPaste8Row" hidden="1">[63]XREF!#REF!</definedName>
    <definedName name="XRefPaste9" localSheetId="3" hidden="1">#REF!</definedName>
    <definedName name="XRefPaste9" localSheetId="6" hidden="1">#REF!</definedName>
    <definedName name="XRefPaste9" localSheetId="5" hidden="1">#REF!</definedName>
    <definedName name="XRefPaste9" localSheetId="4" hidden="1">#REF!</definedName>
    <definedName name="XRefPaste9" hidden="1">#REF!</definedName>
    <definedName name="XRefPaste90Row" hidden="1">#REF!</definedName>
    <definedName name="XRefPaste91" hidden="1">'[52]Special Obligations'!#REF!</definedName>
    <definedName name="XRefPaste91Row" hidden="1">#REF!</definedName>
    <definedName name="XRefPaste92Row" hidden="1">#REF!</definedName>
    <definedName name="XRefPaste93Row" hidden="1">#REF!</definedName>
    <definedName name="XRefPaste94Row" hidden="1">#REF!</definedName>
    <definedName name="XRefPaste95Row" hidden="1">#REF!</definedName>
    <definedName name="XRefPaste96Row" hidden="1">#REF!</definedName>
    <definedName name="XRefPaste97Row" hidden="1">#REF!</definedName>
    <definedName name="XRefPaste98Row" hidden="1">#REF!</definedName>
    <definedName name="XRefPaste99Row" localSheetId="3" hidden="1">#REF!</definedName>
    <definedName name="XRefPaste99Row" localSheetId="6" hidden="1">#REF!</definedName>
    <definedName name="XRefPaste99Row" localSheetId="5" hidden="1">#REF!</definedName>
    <definedName name="XRefPaste99Row" localSheetId="4" hidden="1">#REF!</definedName>
    <definedName name="XRefPaste99Row" hidden="1">#REF!</definedName>
    <definedName name="XRefPaste9Row" hidden="1">[63]XREF!#REF!</definedName>
    <definedName name="XRefPasteRangeCount" hidden="1">21</definedName>
    <definedName name="xrefx" hidden="1">#REF!</definedName>
    <definedName name="xs" localSheetId="5" hidden="1">{#N/A,#N/A,FALSE,"ENERGIA";#N/A,#N/A,FALSE,"PERDIDAS";#N/A,#N/A,FALSE,"CLIENTES";#N/A,#N/A,FALSE,"ESTADO";#N/A,#N/A,FALSE,"TECNICA"}</definedName>
    <definedName name="xs" localSheetId="4" hidden="1">{#N/A,#N/A,FALSE,"ENERGIA";#N/A,#N/A,FALSE,"PERDIDAS";#N/A,#N/A,FALSE,"CLIENTES";#N/A,#N/A,FALSE,"ESTADO";#N/A,#N/A,FALSE,"TECNICA"}</definedName>
    <definedName name="xs" hidden="1">{#N/A,#N/A,FALSE,"ENERGIA";#N/A,#N/A,FALSE,"PERDIDAS";#N/A,#N/A,FALSE,"CLIENTES";#N/A,#N/A,FALSE,"ESTADO";#N/A,#N/A,FALSE,"TECNICA"}</definedName>
    <definedName name="xsa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xsa" hidden="1">{#N/A,#N/A,FALSE,"LLAVE";#N/A,#N/A,FALSE,"EERR";#N/A,#N/A,FALSE,"ESP";#N/A,#N/A,FALSE,"EOAF";#N/A,#N/A,FALSE,"CASH";#N/A,#N/A,FALSE,"FINANZAS";#N/A,#N/A,FALSE,"DEUDA";#N/A,#N/A,FALSE,"INVERSION";#N/A,#N/A,FALSE,"PERSONAL"}</definedName>
    <definedName name="Xuxu" localSheetId="5" hidden="1">{#N/A,#N/A,FALSE,"CONTROLE"}</definedName>
    <definedName name="Xuxu" localSheetId="4" hidden="1">{#N/A,#N/A,FALSE,"CONTROLE"}</definedName>
    <definedName name="Xuxu" hidden="1">{#N/A,#N/A,FALSE,"CONTROLE"}</definedName>
    <definedName name="xvcn" localSheetId="5" hidden="1">{#N/A,#N/A,FALSE,"CONTROLE"}</definedName>
    <definedName name="xvcn" localSheetId="4" hidden="1">{#N/A,#N/A,FALSE,"CONTROLE"}</definedName>
    <definedName name="xvcn" hidden="1">{#N/A,#N/A,FALSE,"CONTROLE"}</definedName>
    <definedName name="XXW" localSheetId="5" hidden="1">{#N/A,#N/A,FALSE,"SIM95"}</definedName>
    <definedName name="XXW" localSheetId="4" hidden="1">{#N/A,#N/A,FALSE,"SIM95"}</definedName>
    <definedName name="XXW" hidden="1">{#N/A,#N/A,FALSE,"SIM95"}</definedName>
    <definedName name="xxx" localSheetId="5" hidden="1">{"MULTIPLICAÇÃO",#N/A,FALSE,"Obras"}</definedName>
    <definedName name="xxx" localSheetId="4" hidden="1">{"MULTIPLICAÇÃO",#N/A,FALSE,"Obras"}</definedName>
    <definedName name="xxx" hidden="1">{"MULTIPLICAÇÃO",#N/A,FALSE,"Obras"}</definedName>
    <definedName name="XXXXXXX" localSheetId="5" hidden="1">{#N/A,#N/A,FALSE,"CONTROLE";#N/A,#N/A,FALSE,"CONTROLE"}</definedName>
    <definedName name="XXXXXXX" localSheetId="4" hidden="1">{#N/A,#N/A,FALSE,"CONTROLE";#N/A,#N/A,FALSE,"CONTROLE"}</definedName>
    <definedName name="XXXXXXX" hidden="1">{#N/A,#N/A,FALSE,"CONTROLE";#N/A,#N/A,FALSE,"CONTROLE"}</definedName>
    <definedName name="XXXXXXXXXXXX" hidden="1">#REF!</definedName>
    <definedName name="xxy" localSheetId="5" hidden="1">{#N/A,#N/A,FALSE,"SIM95"}</definedName>
    <definedName name="xxy" localSheetId="4" hidden="1">{#N/A,#N/A,FALSE,"SIM95"}</definedName>
    <definedName name="xxy" hidden="1">{#N/A,#N/A,FALSE,"SIM95"}</definedName>
    <definedName name="Y" localSheetId="5" hidden="1">{#N/A,#N/A,FALSE,"Extra2";#N/A,#N/A,FALSE,"Comp2";#N/A,#N/A,FALSE,"Ret-PL"}</definedName>
    <definedName name="Y" localSheetId="4" hidden="1">{#N/A,#N/A,FALSE,"Extra2";#N/A,#N/A,FALSE,"Comp2";#N/A,#N/A,FALSE,"Ret-PL"}</definedName>
    <definedName name="Y" hidden="1">{#N/A,#N/A,FALSE,"Extra2";#N/A,#N/A,FALSE,"Comp2";#N/A,#N/A,FALSE,"Ret-PL"}</definedName>
    <definedName name="yeuyu" localSheetId="5" hidden="1">{#N/A,#N/A,FALSE,"CONTROLE"}</definedName>
    <definedName name="yeuyu" localSheetId="4" hidden="1">{#N/A,#N/A,FALSE,"CONTROLE"}</definedName>
    <definedName name="yeuyu" hidden="1">{#N/A,#N/A,FALSE,"CONTROLE"}</definedName>
    <definedName name="yh" localSheetId="5" hidden="1">{#N/A,#N/A,FALSE,"CONTROLE"}</definedName>
    <definedName name="yh" localSheetId="4" hidden="1">{#N/A,#N/A,FALSE,"CONTROLE"}</definedName>
    <definedName name="yh" hidden="1">{#N/A,#N/A,FALSE,"CONTROLE"}</definedName>
    <definedName name="yipo" localSheetId="5" hidden="1">{#N/A,#N/A,FALSE,"CONTROLE"}</definedName>
    <definedName name="yipo" localSheetId="4" hidden="1">{#N/A,#N/A,FALSE,"CONTROLE"}</definedName>
    <definedName name="yipo" hidden="1">{#N/A,#N/A,FALSE,"CONTROLE"}</definedName>
    <definedName name="yjt" localSheetId="5" hidden="1">{#N/A,#N/A,FALSE,"CONTROLE";#N/A,#N/A,FALSE,"CONTROLE"}</definedName>
    <definedName name="yjt" localSheetId="4" hidden="1">{#N/A,#N/A,FALSE,"CONTROLE";#N/A,#N/A,FALSE,"CONTROLE"}</definedName>
    <definedName name="yjt" hidden="1">{#N/A,#N/A,FALSE,"CONTROLE";#N/A,#N/A,FALSE,"CONTROLE"}</definedName>
    <definedName name="yoyii" localSheetId="5" hidden="1">{#N/A,#N/A,FALSE,"CONTROLE"}</definedName>
    <definedName name="yoyii" localSheetId="4" hidden="1">{#N/A,#N/A,FALSE,"CONTROLE"}</definedName>
    <definedName name="yoyii" hidden="1">{#N/A,#N/A,FALSE,"CONTROLE"}</definedName>
    <definedName name="yr" localSheetId="5" hidden="1">{"MATRIZES",#N/A,FALSE,"Obras"}</definedName>
    <definedName name="yr" localSheetId="4" hidden="1">{"MATRIZES",#N/A,FALSE,"Obras"}</definedName>
    <definedName name="yr" hidden="1">{"MATRIZES",#N/A,FALSE,"Obras"}</definedName>
    <definedName name="yru6" localSheetId="5" hidden="1">{#N/A,#N/A,FALSE,"CONTROLE";#N/A,#N/A,FALSE,"CONTROLE"}</definedName>
    <definedName name="yru6" localSheetId="4" hidden="1">{#N/A,#N/A,FALSE,"CONTROLE";#N/A,#N/A,FALSE,"CONTROLE"}</definedName>
    <definedName name="yru6" hidden="1">{#N/A,#N/A,FALSE,"CONTROLE";#N/A,#N/A,FALSE,"CONTROLE"}</definedName>
    <definedName name="ythy" localSheetId="5" hidden="1">{#N/A,#N/A,FALSE,"CONTROLE"}</definedName>
    <definedName name="ythy" localSheetId="4" hidden="1">{#N/A,#N/A,FALSE,"CONTROLE"}</definedName>
    <definedName name="ythy" hidden="1">{#N/A,#N/A,FALSE,"CONTROLE"}</definedName>
    <definedName name="ytj" localSheetId="5" hidden="1">{#N/A,#N/A,FALSE,"CONTROLE"}</definedName>
    <definedName name="ytj" localSheetId="4" hidden="1">{#N/A,#N/A,FALSE,"CONTROLE"}</definedName>
    <definedName name="ytj" hidden="1">{#N/A,#N/A,FALSE,"CONTROLE"}</definedName>
    <definedName name="ytjytj" localSheetId="5" hidden="1">{#N/A,#N/A,FALSE,"CONTROLE"}</definedName>
    <definedName name="ytjytj" localSheetId="4" hidden="1">{#N/A,#N/A,FALSE,"CONTROLE"}</definedName>
    <definedName name="ytjytj" hidden="1">{#N/A,#N/A,FALSE,"CONTROLE"}</definedName>
    <definedName name="ytuytuyt" localSheetId="5" hidden="1">{#N/A,#N/A,FALSE,"CONTROLE";#N/A,#N/A,FALSE,"CONTROLE"}</definedName>
    <definedName name="ytuytuyt" localSheetId="4" hidden="1">{#N/A,#N/A,FALSE,"CONTROLE";#N/A,#N/A,FALSE,"CONTROLE"}</definedName>
    <definedName name="ytuytuyt" hidden="1">{#N/A,#N/A,FALSE,"CONTROLE";#N/A,#N/A,FALSE,"CONTROLE"}</definedName>
    <definedName name="ytwer" localSheetId="5" hidden="1">{#N/A,#N/A,FALSE,"CONTROLE"}</definedName>
    <definedName name="ytwer" localSheetId="4" hidden="1">{#N/A,#N/A,FALSE,"CONTROLE"}</definedName>
    <definedName name="ytwer" hidden="1">{#N/A,#N/A,FALSE,"CONTROLE"}</definedName>
    <definedName name="ytytry" localSheetId="5" hidden="1">{#N/A,#N/A,FALSE,"CONTROLE"}</definedName>
    <definedName name="ytytry" localSheetId="4" hidden="1">{#N/A,#N/A,FALSE,"CONTROLE"}</definedName>
    <definedName name="ytytry" hidden="1">{#N/A,#N/A,FALSE,"CONTROLE"}</definedName>
    <definedName name="yuii" localSheetId="5" hidden="1">{#N/A,#N/A,FALSE,"CONTROLE";#N/A,#N/A,FALSE,"CONTROLE"}</definedName>
    <definedName name="yuii" localSheetId="4" hidden="1">{#N/A,#N/A,FALSE,"CONTROLE";#N/A,#N/A,FALSE,"CONTROLE"}</definedName>
    <definedName name="yuii" hidden="1">{#N/A,#N/A,FALSE,"CONTROLE";#N/A,#N/A,FALSE,"CONTROLE"}</definedName>
    <definedName name="yuku" localSheetId="5" hidden="1">{#N/A,#N/A,FALSE,"CONTROLE";#N/A,#N/A,FALSE,"CONTROLE"}</definedName>
    <definedName name="yuku" localSheetId="4" hidden="1">{#N/A,#N/A,FALSE,"CONTROLE";#N/A,#N/A,FALSE,"CONTROLE"}</definedName>
    <definedName name="yuku" hidden="1">{#N/A,#N/A,FALSE,"CONTROLE";#N/A,#N/A,FALSE,"CONTROLE"}</definedName>
    <definedName name="yy" hidden="1">255</definedName>
    <definedName name="YYY" localSheetId="5" hidden="1">{#N/A,#N/A,FALSE,"SIM95"}</definedName>
    <definedName name="YYY" localSheetId="4" hidden="1">{#N/A,#N/A,FALSE,"SIM95"}</definedName>
    <definedName name="YYY" hidden="1">{#N/A,#N/A,FALSE,"SIM95"}</definedName>
    <definedName name="YYZ" localSheetId="5" hidden="1">{#N/A,#N/A,FALSE,"SIM95"}</definedName>
    <definedName name="YYZ" localSheetId="4" hidden="1">{#N/A,#N/A,FALSE,"SIM95"}</definedName>
    <definedName name="YYZ" hidden="1">{#N/A,#N/A,FALSE,"SIM95"}</definedName>
    <definedName name="Z" localSheetId="5" hidden="1">{#N/A,#N/A,FALSE,"Extra2";#N/A,#N/A,FALSE,"Comp2";#N/A,#N/A,FALSE,"Ret-PL"}</definedName>
    <definedName name="Z" localSheetId="4" hidden="1">{#N/A,#N/A,FALSE,"Extra2";#N/A,#N/A,FALSE,"Comp2";#N/A,#N/A,FALSE,"Ret-PL"}</definedName>
    <definedName name="Z" hidden="1">{#N/A,#N/A,FALSE,"Extra2";#N/A,#N/A,FALSE,"Comp2";#N/A,#N/A,FALSE,"Ret-PL"}</definedName>
    <definedName name="Z_3992D565_99B5_4DCD_8C90_84644213EB0C_.wvu.Cols" hidden="1">[66]III.C!$D:$D,[66]III.C!$F:$F,[66]III.C!$H:$H,[66]III.C!$J:$J,[66]III.C!$L:$L,[66]III.C!$N:$N,[66]III.C!$P:$P</definedName>
    <definedName name="Z_3992D565_99B5_4DCD_8C90_84644213EB0C_.wvu.Rows" hidden="1">[66]III.C!$7:$119,[66]III.C!$124:$124,[66]III.C!$155:$155</definedName>
    <definedName name="Z_4DC3E8D7_55AC_4598_81C6_B630AACB0160_.wvu.Cols" hidden="1">[66]III.C!$D:$D,[66]III.C!$F:$F,[66]III.C!$H:$H,[66]III.C!$J:$J,[66]III.C!$L:$L,[66]III.C!$N:$N,[66]III.C!$P:$P</definedName>
    <definedName name="Z_4DC3E8D7_55AC_4598_81C6_B630AACB0160_.wvu.Rows" hidden="1">[66]III.C!$7:$119,[66]III.C!$124:$124,[66]III.C!$155:$155</definedName>
    <definedName name="Z_56741B30_9E05_11D4_BE09_0050040BF713_.wvu.Cols" hidden="1">'[37]#REF'!$AL$1:$AM$65536</definedName>
    <definedName name="Z_56741B30_9E05_11D4_BE09_0050040BF713_.wvu.PrintTitles" hidden="1">'[37]#REF'!$A$5:$IV$7</definedName>
    <definedName name="Z_70ACAE61_1F25_11D3_B062_00104BC637D4_.wvu.Cols" hidden="1">#REF!</definedName>
    <definedName name="Z_70ACAE61_1F25_11D3_B062_00104BC637D4_.wvu.PrintArea" hidden="1">#REF!</definedName>
    <definedName name="Z_70ACAE61_1F25_11D3_B062_00104BC637D4_.wvu.PrintTitles" hidden="1">#REF!</definedName>
    <definedName name="Z_9C764411_CC6B_11D4_A50D_00010277FBAA_.wvu.PrintArea" hidden="1">#REF!</definedName>
    <definedName name="Z_A46625B5_2B64_4741_9BD6_64D33D3699F2_.wvu.Cols" hidden="1">'[67]22.  Despesa Uso Sistema Distr '!#REF!</definedName>
    <definedName name="za" hidden="1">[1]SEMANAIS!#REF!</definedName>
    <definedName name="zv\" localSheetId="5" hidden="1">{#N/A,#N/A,FALSE,"CONTROLE";#N/A,#N/A,FALSE,"CONTROLE"}</definedName>
    <definedName name="zv\" localSheetId="4" hidden="1">{#N/A,#N/A,FALSE,"CONTROLE";#N/A,#N/A,FALSE,"CONTROLE"}</definedName>
    <definedName name="zv\" hidden="1">{#N/A,#N/A,FALSE,"CONTROLE";#N/A,#N/A,FALSE,"CONTROLE"}</definedName>
    <definedName name="zxcz" localSheetId="5" hidden="1">{#N/A,#N/A,FALSE,"CONTROLE"}</definedName>
    <definedName name="zxcz" localSheetId="4" hidden="1">{#N/A,#N/A,FALSE,"CONTROLE"}</definedName>
    <definedName name="zxcz" hidden="1">{#N/A,#N/A,FALSE,"CONTROLE"}</definedName>
    <definedName name="zzz" localSheetId="5" hidden="1">{"TotalGeralDespesasPorArea",#N/A,FALSE,"VinculosAccessEfetivo"}</definedName>
    <definedName name="zzz" localSheetId="4" hidden="1">{"TotalGeralDespesasPorArea",#N/A,FALSE,"VinculosAccessEfetivo"}</definedName>
    <definedName name="zzz" hidden="1">{"TotalGeralDespesasPorArea",#N/A,FALSE,"VinculosAccessEfetivo"}</definedName>
    <definedName name="zzzzz" hidden="1">#REF!</definedName>
    <definedName name="ZZZZZZZZZZZZZZ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00" i="8" l="1"/>
  <c r="V99" i="8"/>
  <c r="R98" i="8"/>
  <c r="R100" i="8" s="1"/>
  <c r="Q98" i="8"/>
  <c r="Q100" i="8" s="1"/>
  <c r="P98" i="8"/>
  <c r="P100" i="8" s="1"/>
  <c r="O98" i="8"/>
  <c r="O100" i="8" s="1"/>
  <c r="N98" i="8"/>
  <c r="N100" i="8" s="1"/>
  <c r="M98" i="8"/>
  <c r="M100" i="8" s="1"/>
  <c r="L98" i="8"/>
  <c r="L100" i="8" s="1"/>
  <c r="K98" i="8"/>
  <c r="K100" i="8" s="1"/>
  <c r="J98" i="8"/>
  <c r="I98" i="8"/>
  <c r="H98" i="8"/>
  <c r="G98" i="8"/>
  <c r="F98" i="8"/>
  <c r="E98" i="8"/>
  <c r="D98" i="8"/>
  <c r="V94" i="8"/>
  <c r="V92" i="8"/>
  <c r="Q92" i="8"/>
  <c r="P92" i="8"/>
  <c r="O92" i="8"/>
  <c r="N92" i="8"/>
  <c r="M92" i="8"/>
  <c r="L92" i="8"/>
  <c r="K92" i="8"/>
  <c r="R77" i="8"/>
  <c r="Q77" i="8"/>
  <c r="P77" i="8"/>
  <c r="O77" i="8"/>
  <c r="N77" i="8"/>
  <c r="M77" i="8"/>
  <c r="L77" i="8"/>
  <c r="K77" i="8"/>
  <c r="R58" i="8"/>
  <c r="Q58" i="8"/>
  <c r="P58" i="8"/>
  <c r="O58" i="8"/>
  <c r="N58" i="8"/>
  <c r="M58" i="8"/>
  <c r="M96" i="8" s="1"/>
  <c r="L58" i="8"/>
  <c r="K58" i="8"/>
  <c r="V36" i="8"/>
  <c r="T9" i="8"/>
  <c r="T6" i="8"/>
  <c r="T5" i="8"/>
  <c r="Q96" i="8" l="1"/>
  <c r="R96" i="8"/>
  <c r="K96" i="8"/>
  <c r="L96" i="8"/>
  <c r="N96" i="8"/>
  <c r="AD58" i="8"/>
  <c r="O96" i="8"/>
  <c r="P96" i="8"/>
  <c r="T107" i="1" l="1"/>
  <c r="T91" i="1"/>
  <c r="T68" i="1"/>
  <c r="T50" i="1"/>
  <c r="W32" i="4" l="1"/>
  <c r="AJ16" i="4"/>
  <c r="AI27" i="4"/>
  <c r="AJ27" i="4"/>
  <c r="AJ6" i="4"/>
  <c r="W56" i="4" l="1"/>
  <c r="V18" i="2" l="1"/>
  <c r="V15" i="2"/>
  <c r="V9" i="2"/>
  <c r="V5" i="2"/>
  <c r="AD107" i="1"/>
  <c r="AD91" i="1"/>
  <c r="AD68" i="1"/>
  <c r="AD50" i="1"/>
  <c r="AD31" i="1"/>
  <c r="S91" i="1"/>
  <c r="V28" i="5"/>
  <c r="V30" i="5" s="1"/>
  <c r="V20" i="5"/>
  <c r="AJ65" i="4"/>
  <c r="AI65" i="4"/>
  <c r="AJ74" i="4"/>
  <c r="AJ73" i="4"/>
  <c r="AJ72" i="4"/>
  <c r="AJ71" i="4"/>
  <c r="AJ70" i="4"/>
  <c r="AJ64" i="4"/>
  <c r="AJ63" i="4"/>
  <c r="AJ62" i="4"/>
  <c r="AJ61" i="4"/>
  <c r="AJ60" i="4"/>
  <c r="AJ58" i="4"/>
  <c r="AJ59" i="4"/>
  <c r="AJ55" i="4"/>
  <c r="AJ53" i="4"/>
  <c r="AJ54" i="4"/>
  <c r="AJ51" i="4"/>
  <c r="AJ50" i="4"/>
  <c r="AJ49" i="4"/>
  <c r="AJ48" i="4"/>
  <c r="AJ47" i="4"/>
  <c r="AJ46" i="4"/>
  <c r="AJ45" i="4"/>
  <c r="AJ44" i="4"/>
  <c r="AJ43" i="4"/>
  <c r="AJ42" i="4"/>
  <c r="AJ30" i="4"/>
  <c r="AJ31" i="4"/>
  <c r="AJ29" i="4"/>
  <c r="AJ28" i="4"/>
  <c r="AJ24" i="4"/>
  <c r="AJ23" i="4"/>
  <c r="AJ22" i="4"/>
  <c r="AJ20" i="4"/>
  <c r="AJ21" i="4"/>
  <c r="AJ19" i="4"/>
  <c r="AJ15" i="4"/>
  <c r="AJ14" i="4"/>
  <c r="AJ13" i="4"/>
  <c r="AJ12" i="4"/>
  <c r="AJ11" i="4"/>
  <c r="AJ10" i="4"/>
  <c r="AJ9" i="4"/>
  <c r="AJ8" i="4"/>
  <c r="AJ7" i="4"/>
  <c r="W75" i="4"/>
  <c r="AJ75" i="4" s="1"/>
  <c r="W66" i="4"/>
  <c r="AJ66" i="4" s="1"/>
  <c r="AJ32" i="4"/>
  <c r="S68" i="1" l="1"/>
  <c r="S107" i="1"/>
  <c r="S50" i="1"/>
  <c r="W77" i="4"/>
  <c r="AJ77" i="4" s="1"/>
  <c r="AJ56" i="4"/>
  <c r="W35" i="4"/>
  <c r="AJ35" i="4" l="1"/>
  <c r="U32" i="4"/>
  <c r="U35" i="4" l="1"/>
  <c r="U28" i="5"/>
  <c r="U30" i="5" s="1"/>
  <c r="U20" i="5"/>
  <c r="U8" i="5"/>
  <c r="U16" i="5" s="1"/>
  <c r="V75" i="4"/>
  <c r="V66" i="4"/>
  <c r="V56" i="4"/>
  <c r="V32" i="4"/>
  <c r="U18" i="2"/>
  <c r="U15" i="2"/>
  <c r="U9" i="2"/>
  <c r="U5" i="2"/>
  <c r="V77" i="4" l="1"/>
  <c r="V35" i="4"/>
  <c r="Q94" i="1" l="1"/>
  <c r="Q92" i="1"/>
  <c r="Q72" i="1"/>
  <c r="Q69" i="1"/>
  <c r="Q54" i="1"/>
  <c r="Q51" i="1"/>
  <c r="Q6" i="1"/>
  <c r="Q31" i="1" l="1"/>
  <c r="U4" i="2"/>
  <c r="Q79" i="1"/>
  <c r="Q63" i="1"/>
  <c r="Q64" i="1" s="1"/>
  <c r="Q46" i="1"/>
  <c r="Q18" i="1"/>
  <c r="Q23" i="1" s="1"/>
  <c r="Q50" i="1"/>
  <c r="Q68" i="1"/>
  <c r="Q91" i="1"/>
  <c r="Q107" i="1"/>
  <c r="T28" i="5"/>
  <c r="T30" i="5" s="1"/>
  <c r="T20" i="5"/>
  <c r="T8" i="5"/>
  <c r="T16" i="5" s="1"/>
  <c r="U75" i="4"/>
  <c r="U66" i="4"/>
  <c r="U56" i="4"/>
  <c r="T18" i="2"/>
  <c r="T15" i="2"/>
  <c r="T9" i="2"/>
  <c r="T5" i="2"/>
  <c r="P94" i="1"/>
  <c r="P92" i="1"/>
  <c r="P102" i="1" s="1"/>
  <c r="P72" i="1"/>
  <c r="P69" i="1"/>
  <c r="P54" i="1"/>
  <c r="P51" i="1"/>
  <c r="P46" i="1"/>
  <c r="Q60" i="1" l="1"/>
  <c r="P83" i="1"/>
  <c r="P63" i="1"/>
  <c r="P64" i="1" s="1"/>
  <c r="P42" i="1"/>
  <c r="Q102" i="1"/>
  <c r="Q103" i="1" s="1"/>
  <c r="Q100" i="1"/>
  <c r="U77" i="4"/>
  <c r="Q83" i="1"/>
  <c r="Q86" i="1" s="1"/>
  <c r="Q87" i="1" s="1"/>
  <c r="Q42" i="1"/>
  <c r="Q19" i="1"/>
  <c r="Q24" i="1"/>
  <c r="Q26" i="1"/>
  <c r="Q27" i="1" s="1"/>
  <c r="P79" i="1" l="1"/>
  <c r="P60" i="1"/>
  <c r="P86" i="1"/>
  <c r="P87" i="1" s="1"/>
  <c r="P84" i="1"/>
  <c r="Q84" i="1"/>
  <c r="P18" i="1"/>
  <c r="P6" i="1"/>
  <c r="P91" i="1" l="1"/>
  <c r="P68" i="1"/>
  <c r="P31" i="1"/>
  <c r="T4" i="2"/>
  <c r="P107" i="1"/>
  <c r="P50" i="1"/>
  <c r="P23" i="1"/>
  <c r="P19" i="1"/>
  <c r="S20" i="5"/>
  <c r="S8" i="5"/>
  <c r="S16" i="5" s="1"/>
  <c r="T75" i="4"/>
  <c r="T66" i="4"/>
  <c r="T56" i="4"/>
  <c r="T32" i="4"/>
  <c r="S5" i="2"/>
  <c r="S28" i="5" l="1"/>
  <c r="S30" i="5" s="1"/>
  <c r="P26" i="1"/>
  <c r="P27" i="1" s="1"/>
  <c r="P24" i="1"/>
  <c r="T77" i="4"/>
  <c r="T35" i="4"/>
  <c r="S18" i="2"/>
  <c r="S15" i="2"/>
  <c r="S9" i="2"/>
  <c r="O94" i="1" l="1"/>
  <c r="O92" i="1"/>
  <c r="O72" i="1"/>
  <c r="O69" i="1"/>
  <c r="O54" i="1"/>
  <c r="O51" i="1"/>
  <c r="O6" i="1"/>
  <c r="O18" i="1" l="1"/>
  <c r="O23" i="1" s="1"/>
  <c r="AD24" i="1" s="1"/>
  <c r="O68" i="1"/>
  <c r="S4" i="2"/>
  <c r="O50" i="1"/>
  <c r="O107" i="1"/>
  <c r="O31" i="1"/>
  <c r="O91" i="1"/>
  <c r="L72" i="1"/>
  <c r="M72" i="1"/>
  <c r="K72" i="1"/>
  <c r="N72" i="1"/>
  <c r="N69" i="1"/>
  <c r="M69" i="1"/>
  <c r="L69" i="1"/>
  <c r="K69" i="1"/>
  <c r="L94" i="1"/>
  <c r="L92" i="1"/>
  <c r="N94" i="1"/>
  <c r="M94" i="1"/>
  <c r="K94" i="1"/>
  <c r="N92" i="1"/>
  <c r="M92" i="1"/>
  <c r="K92" i="1"/>
  <c r="AI74" i="4"/>
  <c r="AI73" i="4"/>
  <c r="AI72" i="4"/>
  <c r="AI71" i="4"/>
  <c r="AI70" i="4"/>
  <c r="AI63" i="4"/>
  <c r="AI64" i="4"/>
  <c r="AI58" i="4"/>
  <c r="AI60" i="4"/>
  <c r="AI61" i="4"/>
  <c r="AI62" i="4"/>
  <c r="AI59" i="4"/>
  <c r="AI55" i="4"/>
  <c r="AI53" i="4"/>
  <c r="AI54" i="4"/>
  <c r="AI51" i="4"/>
  <c r="AI50" i="4"/>
  <c r="AI49" i="4"/>
  <c r="AI48" i="4"/>
  <c r="AI47" i="4"/>
  <c r="AI46" i="4"/>
  <c r="AI45" i="4"/>
  <c r="AI44" i="4"/>
  <c r="AI43" i="4"/>
  <c r="AI42" i="4"/>
  <c r="AI31" i="4"/>
  <c r="AI29" i="4"/>
  <c r="AI28" i="4"/>
  <c r="AI24" i="4"/>
  <c r="AI22" i="4"/>
  <c r="AI21" i="4"/>
  <c r="AI19" i="4"/>
  <c r="AI15" i="4"/>
  <c r="AI14" i="4"/>
  <c r="AI12" i="4"/>
  <c r="AI11" i="4"/>
  <c r="AI10" i="4"/>
  <c r="AI9" i="4"/>
  <c r="AI8" i="4"/>
  <c r="AI7" i="4"/>
  <c r="AI20" i="4"/>
  <c r="AI52" i="4"/>
  <c r="AI23" i="4"/>
  <c r="AI13" i="4"/>
  <c r="R20" i="5"/>
  <c r="R8" i="5"/>
  <c r="AD19" i="1" l="1"/>
  <c r="O19" i="1"/>
  <c r="O83" i="1"/>
  <c r="AD79" i="1"/>
  <c r="O102" i="1"/>
  <c r="AD100" i="1"/>
  <c r="N83" i="1"/>
  <c r="O45" i="1"/>
  <c r="AD42" i="1"/>
  <c r="O60" i="1"/>
  <c r="AD60" i="1"/>
  <c r="O79" i="1"/>
  <c r="O63" i="1"/>
  <c r="O42" i="1"/>
  <c r="O26" i="1"/>
  <c r="AD27" i="1" s="1"/>
  <c r="O24" i="1"/>
  <c r="L79" i="1"/>
  <c r="M79" i="1"/>
  <c r="K83" i="1"/>
  <c r="M102" i="1"/>
  <c r="N102" i="1"/>
  <c r="K100" i="1"/>
  <c r="S66" i="4"/>
  <c r="AI66" i="4" s="1"/>
  <c r="S56" i="4"/>
  <c r="S75" i="4"/>
  <c r="AI75" i="4" s="1"/>
  <c r="S32" i="4"/>
  <c r="AI16" i="4"/>
  <c r="AI6" i="4"/>
  <c r="AI30" i="4"/>
  <c r="R16" i="5"/>
  <c r="AD103" i="1" l="1"/>
  <c r="AD84" i="1"/>
  <c r="M83" i="1"/>
  <c r="M86" i="1" s="1"/>
  <c r="M87" i="1" s="1"/>
  <c r="N79" i="1"/>
  <c r="O84" i="1"/>
  <c r="O86" i="1"/>
  <c r="O27" i="1"/>
  <c r="O64" i="1"/>
  <c r="AD64" i="1"/>
  <c r="O46" i="1"/>
  <c r="AD46" i="1"/>
  <c r="L83" i="1"/>
  <c r="L84" i="1" s="1"/>
  <c r="N86" i="1"/>
  <c r="N87" i="1" s="1"/>
  <c r="N84" i="1"/>
  <c r="K79" i="1"/>
  <c r="K84" i="1"/>
  <c r="K86" i="1"/>
  <c r="K87" i="1" s="1"/>
  <c r="L100" i="1"/>
  <c r="L102" i="1"/>
  <c r="L103" i="1" s="1"/>
  <c r="K102" i="1"/>
  <c r="K103" i="1" s="1"/>
  <c r="AI56" i="4"/>
  <c r="S77" i="4"/>
  <c r="AI77" i="4" s="1"/>
  <c r="S35" i="4"/>
  <c r="AI32" i="4"/>
  <c r="R22" i="5"/>
  <c r="M84" i="1" l="1"/>
  <c r="O87" i="1"/>
  <c r="AD87" i="1"/>
  <c r="L86" i="1"/>
  <c r="L87" i="1" s="1"/>
  <c r="AI35" i="4"/>
  <c r="R28" i="5"/>
  <c r="R30" i="5" l="1"/>
  <c r="P18" i="2"/>
  <c r="P9" i="2"/>
  <c r="Q9" i="2"/>
  <c r="R5" i="2"/>
  <c r="Q5" i="2"/>
  <c r="P5" i="2"/>
  <c r="D18" i="2"/>
  <c r="E18" i="2"/>
  <c r="F18" i="2"/>
  <c r="G18" i="2"/>
  <c r="H18" i="2"/>
  <c r="I18" i="2"/>
  <c r="J18" i="2"/>
  <c r="K18" i="2"/>
  <c r="L18" i="2"/>
  <c r="M18" i="2"/>
  <c r="N18" i="2"/>
  <c r="O18" i="2"/>
  <c r="Q18" i="2"/>
  <c r="R18" i="2"/>
  <c r="C18" i="2"/>
  <c r="D15" i="2"/>
  <c r="E15" i="2"/>
  <c r="F15" i="2"/>
  <c r="G15" i="2"/>
  <c r="H15" i="2"/>
  <c r="I15" i="2"/>
  <c r="J15" i="2"/>
  <c r="K15" i="2"/>
  <c r="L15" i="2"/>
  <c r="M15" i="2"/>
  <c r="N15" i="2"/>
  <c r="P15" i="2"/>
  <c r="Q15" i="2"/>
  <c r="R15" i="2"/>
  <c r="C15" i="2"/>
  <c r="D9" i="2"/>
  <c r="E9" i="2"/>
  <c r="F9" i="2"/>
  <c r="G9" i="2"/>
  <c r="H9" i="2"/>
  <c r="I9" i="2"/>
  <c r="J9" i="2"/>
  <c r="K9" i="2"/>
  <c r="L9" i="2"/>
  <c r="M9" i="2"/>
  <c r="N9" i="2"/>
  <c r="C9" i="2"/>
  <c r="O5" i="2"/>
  <c r="N5" i="2"/>
  <c r="M5" i="2"/>
  <c r="L5" i="2"/>
  <c r="K5" i="2"/>
  <c r="J5" i="2"/>
  <c r="I5" i="2"/>
  <c r="H5" i="2"/>
  <c r="G5" i="2"/>
  <c r="F5" i="2"/>
  <c r="E5" i="2"/>
  <c r="D5" i="2"/>
  <c r="K54" i="1"/>
  <c r="L51" i="1"/>
  <c r="M51" i="1"/>
  <c r="K51" i="1"/>
  <c r="L54" i="1"/>
  <c r="M54" i="1"/>
  <c r="N54" i="1"/>
  <c r="N51" i="1"/>
  <c r="L18" i="1"/>
  <c r="L23" i="1" s="1"/>
  <c r="K60" i="1" l="1"/>
  <c r="L60" i="1"/>
  <c r="L46" i="1"/>
  <c r="K46" i="1"/>
  <c r="M60" i="1"/>
  <c r="N60" i="1"/>
  <c r="N63" i="1"/>
  <c r="N64" i="1" s="1"/>
  <c r="N18" i="1"/>
  <c r="N23" i="1" s="1"/>
  <c r="N24" i="1" s="1"/>
  <c r="M18" i="1"/>
  <c r="M23" i="1" s="1"/>
  <c r="M26" i="1" s="1"/>
  <c r="M27" i="1" s="1"/>
  <c r="L24" i="1"/>
  <c r="L26" i="1"/>
  <c r="L27" i="1" s="1"/>
  <c r="L19" i="1"/>
  <c r="O15" i="2"/>
  <c r="R9" i="2"/>
  <c r="O9" i="2"/>
  <c r="K18" i="1"/>
  <c r="K42" i="1" l="1"/>
  <c r="M63" i="1"/>
  <c r="M64" i="1" s="1"/>
  <c r="L42" i="1"/>
  <c r="L63" i="1"/>
  <c r="L64" i="1" s="1"/>
  <c r="K63" i="1"/>
  <c r="K64" i="1" s="1"/>
  <c r="M24" i="1"/>
  <c r="N19" i="1"/>
  <c r="M19" i="1"/>
  <c r="N26" i="1"/>
  <c r="N27" i="1" s="1"/>
  <c r="K19" i="1"/>
  <c r="K23" i="1"/>
  <c r="AH30" i="5"/>
  <c r="K24" i="1" l="1"/>
  <c r="K26" i="1"/>
  <c r="K27" i="1" s="1"/>
  <c r="N6" i="1" l="1"/>
  <c r="N107" i="1" l="1"/>
  <c r="R4" i="2"/>
  <c r="AC24" i="1"/>
  <c r="AC103" i="1"/>
  <c r="AC100" i="1"/>
  <c r="AC79" i="1"/>
  <c r="AC87" i="1"/>
  <c r="AC84" i="1"/>
  <c r="AC60" i="1"/>
  <c r="AC64" i="1"/>
  <c r="AC19" i="1"/>
  <c r="AC27" i="1"/>
  <c r="N31" i="1"/>
  <c r="N50" i="1"/>
  <c r="N68" i="1"/>
  <c r="N91" i="1"/>
  <c r="M6" i="1"/>
  <c r="M91" i="1" s="1"/>
  <c r="Q4" i="2" l="1"/>
  <c r="M31" i="1"/>
  <c r="M107" i="1"/>
  <c r="M50" i="1"/>
  <c r="M68" i="1"/>
  <c r="AC107" i="1" l="1"/>
  <c r="AC91" i="1"/>
  <c r="AC68" i="1"/>
  <c r="AC50" i="1"/>
  <c r="AC31" i="1"/>
  <c r="K6" i="1" l="1"/>
  <c r="K68" i="1" s="1"/>
  <c r="K91" i="1" l="1"/>
  <c r="K107" i="1"/>
  <c r="K50" i="1"/>
  <c r="K31" i="1"/>
  <c r="L6" i="1"/>
  <c r="L91" i="1" s="1"/>
  <c r="P4" i="2" l="1"/>
  <c r="L50" i="1"/>
  <c r="L68" i="1"/>
  <c r="L107" i="1"/>
  <c r="L31" i="1"/>
  <c r="B20" i="2" l="1"/>
  <c r="B19" i="2"/>
  <c r="B18" i="2"/>
  <c r="B17" i="2"/>
  <c r="B16" i="2"/>
  <c r="B15" i="2"/>
  <c r="B14" i="2"/>
  <c r="O4" i="2"/>
  <c r="J6" i="1" l="1"/>
  <c r="J31" i="1" s="1"/>
  <c r="I6" i="1"/>
  <c r="I50" i="1" s="1"/>
  <c r="H6" i="1"/>
  <c r="H68" i="1" s="1"/>
  <c r="G6" i="1"/>
  <c r="G91" i="1" s="1"/>
  <c r="F6" i="1"/>
  <c r="F91" i="1" s="1"/>
  <c r="E6" i="1"/>
  <c r="E68" i="1" s="1"/>
  <c r="D6" i="1"/>
  <c r="D50" i="1" s="1"/>
  <c r="C6" i="1"/>
  <c r="C107" i="1" s="1"/>
  <c r="AB107" i="1"/>
  <c r="AA107" i="1"/>
  <c r="AB91" i="1"/>
  <c r="AA91" i="1"/>
  <c r="AB68" i="1"/>
  <c r="AA68" i="1"/>
  <c r="AB50" i="1"/>
  <c r="AA50" i="1"/>
  <c r="AB31" i="1"/>
  <c r="AA31" i="1"/>
  <c r="B13" i="2"/>
  <c r="B12" i="2"/>
  <c r="B11" i="2"/>
  <c r="B10" i="2"/>
  <c r="B9" i="2"/>
  <c r="B8" i="2"/>
  <c r="B7" i="2"/>
  <c r="B6" i="2"/>
  <c r="B5" i="2"/>
  <c r="B4" i="2"/>
  <c r="B6" i="1"/>
  <c r="K4" i="2" l="1"/>
  <c r="M4" i="2"/>
  <c r="N4" i="2"/>
  <c r="L4" i="2"/>
  <c r="G4" i="2"/>
  <c r="H4" i="2"/>
  <c r="I4" i="2"/>
  <c r="J4" i="2"/>
  <c r="J91" i="1"/>
  <c r="D107" i="1"/>
  <c r="D31" i="1"/>
  <c r="J50" i="1"/>
  <c r="J68" i="1"/>
  <c r="J107" i="1"/>
  <c r="I68" i="1"/>
  <c r="I91" i="1"/>
  <c r="I31" i="1"/>
  <c r="I107" i="1"/>
  <c r="H31" i="1"/>
  <c r="H91" i="1"/>
  <c r="H50" i="1"/>
  <c r="H107" i="1"/>
  <c r="G31" i="1"/>
  <c r="G68" i="1"/>
  <c r="G107" i="1"/>
  <c r="G50" i="1"/>
  <c r="F68" i="1"/>
  <c r="F31" i="1"/>
  <c r="F50" i="1"/>
  <c r="F107" i="1"/>
  <c r="E50" i="1"/>
  <c r="E31" i="1"/>
  <c r="E107" i="1"/>
  <c r="E91" i="1"/>
  <c r="D91" i="1"/>
  <c r="D68" i="1"/>
  <c r="C31" i="1"/>
  <c r="C50" i="1"/>
  <c r="C68" i="1"/>
  <c r="C91" i="1"/>
  <c r="F4" i="2" l="1"/>
  <c r="E4" i="2"/>
  <c r="D4" i="2"/>
  <c r="C4" i="2"/>
  <c r="C76" i="3" l="1"/>
  <c r="C57" i="3"/>
  <c r="C18" i="3"/>
  <c r="C5" i="2" l="1"/>
  <c r="N42" i="1" l="1"/>
  <c r="N46" i="1"/>
  <c r="M42" i="1" l="1"/>
  <c r="AC42" i="1"/>
  <c r="M46" i="1" l="1"/>
  <c r="AC46" i="1"/>
</calcChain>
</file>

<file path=xl/sharedStrings.xml><?xml version="1.0" encoding="utf-8"?>
<sst xmlns="http://schemas.openxmlformats.org/spreadsheetml/2006/main" count="862" uniqueCount="255">
  <si>
    <t>Consolidated</t>
  </si>
  <si>
    <t>Consolidado</t>
  </si>
  <si>
    <t>1Q19</t>
  </si>
  <si>
    <t>2Q19</t>
  </si>
  <si>
    <t>3Q19</t>
  </si>
  <si>
    <t>4Q19</t>
  </si>
  <si>
    <t>1Q20</t>
  </si>
  <si>
    <t>Net Revenue</t>
  </si>
  <si>
    <t>Receita Líquida</t>
  </si>
  <si>
    <t>Operating Net Revenue</t>
  </si>
  <si>
    <t>Receita Líquida Operacional</t>
  </si>
  <si>
    <t>OTM</t>
  </si>
  <si>
    <t>Hedge Accounting</t>
  </si>
  <si>
    <t>Operating Costs</t>
  </si>
  <si>
    <t>Custos Operacionais</t>
  </si>
  <si>
    <t>Operating Expenses</t>
  </si>
  <si>
    <t>Despesas Operacionais</t>
  </si>
  <si>
    <t>AFRMM &amp; Other Tax Credits</t>
  </si>
  <si>
    <t>AFRMM e Outros Créditos Fiscais</t>
  </si>
  <si>
    <t>Equity Accounting</t>
  </si>
  <si>
    <t>Equivalência Patrimonial</t>
  </si>
  <si>
    <t>Others</t>
  </si>
  <si>
    <t>Outros</t>
  </si>
  <si>
    <t>EBITDA</t>
  </si>
  <si>
    <t>Margin %</t>
  </si>
  <si>
    <t>Margem %</t>
  </si>
  <si>
    <t>Adjusted EBITDA</t>
  </si>
  <si>
    <t>EBITDA Ajustado</t>
  </si>
  <si>
    <t>Coastal Navigation</t>
  </si>
  <si>
    <t>Navegação Costeira</t>
  </si>
  <si>
    <t>South Corridor</t>
  </si>
  <si>
    <t>Corredor Sul</t>
  </si>
  <si>
    <t>Holding</t>
  </si>
  <si>
    <t>Non-recurring</t>
  </si>
  <si>
    <t>Não Recorrentes</t>
  </si>
  <si>
    <t>Volume (kt)</t>
  </si>
  <si>
    <t>Grains</t>
  </si>
  <si>
    <t>Fertilizers</t>
  </si>
  <si>
    <t>Bauxite</t>
  </si>
  <si>
    <t>Grãos</t>
  </si>
  <si>
    <t>Fertilizantes</t>
  </si>
  <si>
    <t>Bauxita</t>
  </si>
  <si>
    <t>Hidrovias do Brasil</t>
  </si>
  <si>
    <t>2Q20</t>
  </si>
  <si>
    <t>N/A</t>
  </si>
  <si>
    <t>1Q18</t>
  </si>
  <si>
    <t>2Q18</t>
  </si>
  <si>
    <t>3Q18</t>
  </si>
  <si>
    <t>4Q18</t>
  </si>
  <si>
    <t>Iron Ore</t>
  </si>
  <si>
    <t>Minério de Ferro</t>
  </si>
  <si>
    <t>JVs EBITDA</t>
  </si>
  <si>
    <t>EBITDA JVs</t>
  </si>
  <si>
    <t>EBITDA Including JVs impact</t>
  </si>
  <si>
    <t>EBITDA incluindo impacto das JVs</t>
  </si>
  <si>
    <t>Road Transportation (OTM)</t>
  </si>
  <si>
    <t>Transporte Rodoviário (OTM)</t>
  </si>
  <si>
    <t>Select Language / Escolha Idioma</t>
  </si>
  <si>
    <t>ENGLISH</t>
  </si>
  <si>
    <t>PORTUGUÊS</t>
  </si>
  <si>
    <t>RodoTUP</t>
  </si>
  <si>
    <t>ATIVOS</t>
  </si>
  <si>
    <t>Caixa e equivalentes de caixa</t>
  </si>
  <si>
    <t>Títulos e valores mobiliários</t>
  </si>
  <si>
    <t>Contas a receber de clientes</t>
  </si>
  <si>
    <t>Estoques</t>
  </si>
  <si>
    <t>Impostos a recuperar</t>
  </si>
  <si>
    <t>Imposto de renda e contribuição social</t>
  </si>
  <si>
    <t>Créditos com partes relacionadas</t>
  </si>
  <si>
    <t>Garantias e depósitos caução</t>
  </si>
  <si>
    <t>Dividendos a receber</t>
  </si>
  <si>
    <t>Total do ativo circulante</t>
  </si>
  <si>
    <t>Títulos e valores mobiliários vinculados</t>
  </si>
  <si>
    <t>Depósitos judiciais</t>
  </si>
  <si>
    <t>Ativos fiscais diferidos</t>
  </si>
  <si>
    <t>Investimentos</t>
  </si>
  <si>
    <t>Imobilizado</t>
  </si>
  <si>
    <t>Bem de direito de uso</t>
  </si>
  <si>
    <t>Intangível</t>
  </si>
  <si>
    <t>Total do ativo não circulante</t>
  </si>
  <si>
    <t>Total do ativo</t>
  </si>
  <si>
    <t>PASSIVOS E PATRIMÔNIO LÍQUIDO</t>
  </si>
  <si>
    <t>Fornecedores</t>
  </si>
  <si>
    <t>Instrumentos financeiros derivativos</t>
  </si>
  <si>
    <t>Obrigações sociais e trabalhistas</t>
  </si>
  <si>
    <t>Obrigações tributárias</t>
  </si>
  <si>
    <t>Provisão para perda com investimentos</t>
  </si>
  <si>
    <t>Contas a pagar com partes relacionadas</t>
  </si>
  <si>
    <t>Adiantamento de clientes</t>
  </si>
  <si>
    <t>Dividendos a pagar</t>
  </si>
  <si>
    <t xml:space="preserve">Outras contas a pagar </t>
  </si>
  <si>
    <t>Total do passivo circulante</t>
  </si>
  <si>
    <t>Impostos diferido</t>
  </si>
  <si>
    <t xml:space="preserve">Tributos e contribuições </t>
  </si>
  <si>
    <t>Total do passivo não circulante</t>
  </si>
  <si>
    <t>PATRIMÔNIO LÍQUIDO</t>
  </si>
  <si>
    <t>Capital social</t>
  </si>
  <si>
    <t>Reservas de capital</t>
  </si>
  <si>
    <t>Dividendos adicionais propostos</t>
  </si>
  <si>
    <t>Ajuste de avaliação patrimonial</t>
  </si>
  <si>
    <t>Total do patrimônio líquido</t>
  </si>
  <si>
    <t>Total do passivo e patrimônio líquido</t>
  </si>
  <si>
    <t>Nota explicativa</t>
  </si>
  <si>
    <t>Custos dos serviços prestados</t>
  </si>
  <si>
    <t>Lucro bruto</t>
  </si>
  <si>
    <t>DESPESAS OPERACIONAIS</t>
  </si>
  <si>
    <t>Gerais e administrativas</t>
  </si>
  <si>
    <t>Resultado de equivalência patrimonial</t>
  </si>
  <si>
    <t>Outras Despesas/Receitas</t>
  </si>
  <si>
    <t>Resultado operacional antes do resultado financeiro e impostos</t>
  </si>
  <si>
    <t>Receitas financeiras</t>
  </si>
  <si>
    <t>Despesas financeiras</t>
  </si>
  <si>
    <t>Resultado financeiro</t>
  </si>
  <si>
    <t>Resultado operacional e antes do imposto de renda e contribuição social</t>
  </si>
  <si>
    <t>Corrente</t>
  </si>
  <si>
    <t>Diferido</t>
  </si>
  <si>
    <t>Prejuízo do período</t>
  </si>
  <si>
    <t>Resultado por ação básico - R$</t>
  </si>
  <si>
    <t># Ações (mil)</t>
  </si>
  <si>
    <t>DFC Contabil - Consolidado</t>
  </si>
  <si>
    <t>Fluxo de caixa das atividades operacionais</t>
  </si>
  <si>
    <t>(Prejuízo) / lucro líquido do período</t>
  </si>
  <si>
    <t>Provisões para bônus e gratificações</t>
  </si>
  <si>
    <t>Perda com instrumentos financeiros derivativos</t>
  </si>
  <si>
    <t>IR e CS corrente e diferido</t>
  </si>
  <si>
    <t>Juros incorridos nos empréstimos</t>
  </si>
  <si>
    <t>Atualização monetária e cambial s/ dívida</t>
  </si>
  <si>
    <t>Receita realizada do hedge</t>
  </si>
  <si>
    <t>(Aumento) redução nos ativos operacionais:</t>
  </si>
  <si>
    <t>Contas a receber</t>
  </si>
  <si>
    <t>Aumento (redução) nos passivos operacionais:</t>
  </si>
  <si>
    <t>Pagamento de risco sacado</t>
  </si>
  <si>
    <t>Adiantamentos de clientes</t>
  </si>
  <si>
    <t>Outras contas a pagar</t>
  </si>
  <si>
    <t>Pagamento de juros sobre empréstimos e financiamentos</t>
  </si>
  <si>
    <t>Imposto de renda e contribuição social pagas</t>
  </si>
  <si>
    <t>Caixa líquido (aplicados nas) gerado pelas atividades operacionais</t>
  </si>
  <si>
    <t>Fluxos de caixa das atividades de investimento</t>
  </si>
  <si>
    <t>Adiantamentos a fornecedores.</t>
  </si>
  <si>
    <t>Baixa de Intangível</t>
  </si>
  <si>
    <t>Recebimento de dividendos</t>
  </si>
  <si>
    <t>Aumento (redução) de capital em controladas</t>
  </si>
  <si>
    <t>Caixa liquido (aplicado nas) gerado pelas atividades de investimento</t>
  </si>
  <si>
    <t>Fluxos de caixa das atividades de financiamento</t>
  </si>
  <si>
    <t>Liquidação de instrumentos financeiros derivativos - Hedge</t>
  </si>
  <si>
    <t>Aplicações financeiras vinculadas</t>
  </si>
  <si>
    <t>Pagamento de dividendos</t>
  </si>
  <si>
    <t>Recompra de títulos - Bond</t>
  </si>
  <si>
    <t>Caixa liquido gerado pelas (aplicado nas)  atividades de financiamento</t>
  </si>
  <si>
    <t xml:space="preserve">(Redução) / aumento do caixa e equivalentes de caixa  </t>
  </si>
  <si>
    <t xml:space="preserve"> Caixa e equivalentes de caixa no início do período</t>
  </si>
  <si>
    <t xml:space="preserve"> Caixa e equivalentes de caixa no final do período</t>
  </si>
  <si>
    <t>Santos Terminal</t>
  </si>
  <si>
    <t>Salt</t>
  </si>
  <si>
    <t>Terminal de Santos</t>
  </si>
  <si>
    <t>Sal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</si>
  <si>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</si>
  <si>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</si>
  <si>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</si>
  <si>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</si>
  <si>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</si>
  <si>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</si>
  <si>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</si>
  <si>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</si>
  <si>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</si>
  <si>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3T18</t>
  </si>
  <si>
    <t>2T18</t>
  </si>
  <si>
    <t>1T18</t>
  </si>
  <si>
    <t>Provisão para risco de créditos</t>
  </si>
  <si>
    <t>Outros ajustes</t>
  </si>
  <si>
    <t>North Corridor</t>
  </si>
  <si>
    <t>Corredor Norte</t>
  </si>
  <si>
    <t>Risco sacado a pagar</t>
  </si>
  <si>
    <t>Joint-Ventures (% HBSA)</t>
  </si>
  <si>
    <t>1T21</t>
  </si>
  <si>
    <t>2T21</t>
  </si>
  <si>
    <t>Resultado de compra vantajosa</t>
  </si>
  <si>
    <t>Mutuo (concedido) recebido de partes relacionadas</t>
  </si>
  <si>
    <t>3T21</t>
  </si>
  <si>
    <t>4T21</t>
  </si>
  <si>
    <t>Constituição de provisão para perdas</t>
  </si>
  <si>
    <t>Empréstimos, financiamentos e debêntures</t>
  </si>
  <si>
    <t xml:space="preserve">Passivo de arrendamento </t>
  </si>
  <si>
    <t>Obrigação com concessão - outorga</t>
  </si>
  <si>
    <t>Empréstimos , financiamentos e debêntures</t>
  </si>
  <si>
    <t>Prejuizo acumulado</t>
  </si>
  <si>
    <t>Reversão de Provisão para Risco</t>
  </si>
  <si>
    <t>Ajuste de Hedge Accounting</t>
  </si>
  <si>
    <t>Mais valia dos ativos adquiridos</t>
  </si>
  <si>
    <t>Mora - Risco sacado</t>
  </si>
  <si>
    <t>Rendimento de títulos e valores mobiliários</t>
  </si>
  <si>
    <t xml:space="preserve">Reversão de Earn-out </t>
  </si>
  <si>
    <t xml:space="preserve">Provisão para perda de impostos prescritos </t>
  </si>
  <si>
    <t xml:space="preserve">Baixa de ativos por perda </t>
  </si>
  <si>
    <t>Contas a pagar com intermediação bancária</t>
  </si>
  <si>
    <t>Aquisição do bem de direito de uso</t>
  </si>
  <si>
    <t xml:space="preserve">Aquisição de controlada, líquido do caixa adquirido no consolidado </t>
  </si>
  <si>
    <t>Aquisição de controladoras</t>
  </si>
  <si>
    <t>Aqusição de investimento controlado em conjunto</t>
  </si>
  <si>
    <t>Avaliação patrimonial líquida de efeitos de instrumentos derivativos</t>
  </si>
  <si>
    <t>Adição no custo da captação sobre empréstimos e financiamentos</t>
  </si>
  <si>
    <t>1T22</t>
  </si>
  <si>
    <t>2T22</t>
  </si>
  <si>
    <t>3T22</t>
  </si>
  <si>
    <t>Ganho com recompra de títulos - Bond</t>
  </si>
  <si>
    <t>a</t>
  </si>
  <si>
    <t>b</t>
  </si>
  <si>
    <t>f</t>
  </si>
  <si>
    <t>4T22</t>
  </si>
  <si>
    <t>1T23</t>
  </si>
  <si>
    <t xml:space="preserve">                   - </t>
  </si>
  <si>
    <t>2T23</t>
  </si>
  <si>
    <t>Despesas antecipadas e adiantamentos</t>
  </si>
  <si>
    <t xml:space="preserve"> Despesas antecipadas e adiantamentos</t>
  </si>
  <si>
    <t>Outros ativos</t>
  </si>
  <si>
    <t>Partes relacionadas</t>
  </si>
  <si>
    <t>Provisão para demandas judiciais e administrativas</t>
  </si>
  <si>
    <t>Obrigação com concessão - obrigação com outorga</t>
  </si>
  <si>
    <t>Amortização de custos de captação de empréstimos</t>
  </si>
  <si>
    <t>Apropriação de encargos financeiros - arrendamento</t>
  </si>
  <si>
    <t>Resultado com instrumentos financeiros derivativos</t>
  </si>
  <si>
    <t>Plano de incentivo de ações a longo prazo com ações restritas</t>
  </si>
  <si>
    <t>(Ganhos) perdas nas aplicações financeiras</t>
  </si>
  <si>
    <t>Depreciação de imobilizado e amortização de intangível</t>
  </si>
  <si>
    <t>Amortização do direito de uso</t>
  </si>
  <si>
    <t>Baixa de arrendamento</t>
  </si>
  <si>
    <t>Aplicação de títulos e valores mobiliários</t>
  </si>
  <si>
    <t>Resgate de títulos e valores mobiliários</t>
  </si>
  <si>
    <t>Empréstimos, financiamentos e debêntures captados líquidos de custos de captação</t>
  </si>
  <si>
    <t>Pagamentos arrendamento de concessão</t>
  </si>
  <si>
    <t>Pagamento de contratos de arrendamentos</t>
  </si>
  <si>
    <t>Pagamento de empréstimos, financiamentos e debêntures</t>
  </si>
  <si>
    <t>Aplicações de títulos e valores mobiliários de longo prazo</t>
  </si>
  <si>
    <t xml:space="preserve">Mútuos entre partes relacionadas </t>
  </si>
  <si>
    <t>Efeitos das mudanças de câmbio sobre o saldo de caixa mantido em moeda estrangeira</t>
  </si>
  <si>
    <t>3T23</t>
  </si>
  <si>
    <t>-</t>
  </si>
  <si>
    <t>Estimativa de perdas esperadas com crédito de liquidação duvidosa</t>
  </si>
  <si>
    <t>Provisão de processos judiciais</t>
  </si>
  <si>
    <t xml:space="preserve"> Estimativa de perdas esperadas com crédito de liquidação duvidosa</t>
  </si>
  <si>
    <t>4T23</t>
  </si>
  <si>
    <t>Venda baixas do ativo imobilizado e intangível</t>
  </si>
  <si>
    <t xml:space="preserve">Outras contas a pagar com partes relacionadas </t>
  </si>
  <si>
    <t>1T24</t>
  </si>
  <si>
    <t xml:space="preserve">               -   </t>
  </si>
  <si>
    <t xml:space="preserve"> Reversão de constituição de direito de uso</t>
  </si>
  <si>
    <t>2T24</t>
  </si>
  <si>
    <t xml:space="preserve"> Outras contas a pagar com partes relacionadas</t>
  </si>
  <si>
    <t>3T24</t>
  </si>
  <si>
    <t>Corporativo</t>
  </si>
  <si>
    <t xml:space="preserve">Aquisição de ativo imobilizado e intangível </t>
  </si>
  <si>
    <t>Ganhos por venda de ativo imobilizado</t>
  </si>
  <si>
    <t>Baixa de ativo imobilizado</t>
  </si>
  <si>
    <t xml:space="preserve"> Ajuste valor presente arrendamento e outorga</t>
  </si>
  <si>
    <t>Receita líquida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</si>
</sst>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64" formatCode="_(* #,##0_);_(* \(#,##0\);_(* &quot;-&quot;_);_(@_)"/>
    <numFmt numFmtId="165" formatCode="#,##0.0;\(#,##0.0\);&quot;-&quot;"/>
    <numFmt numFmtId="166" formatCode="#,##0.0"/>
    <numFmt numFmtId="167" formatCode="0%;\(0%\)"/>
    <numFmt numFmtId="168" formatCode="#,##0;\(#,##0\);&quot;-&quot;"/>
    <numFmt numFmtId="169" formatCode="_-* #,##0_-;\-* #,##0_-;_-* &quot;-&quot;??_-;_-@_-"/>
    <numFmt numFmtId="170" formatCode="_(* #,##0.0_);_(* \(#,##0.0\);_(* &quot;-&quot;_);_(@_)"/>
    <numFmt numFmtId="171" formatCode="#,##0;\(#,##0\);_-* &quot;-&quot;??_-;_-@_-"/>
    <numFmt numFmtId="172" formatCode="_-* #,##0.000_-;\-* #,##0.000_-;_-* &quot;-&quot;???_-;_-@_-"/>
    <numFmt numFmtId="173" formatCode="0_ ;\-0\ "/>
    <numFmt numFmtId="174" formatCode="_(* #,##0.000_);_(* \(#,##0.000\);_(* &quot;-&quot;_);_(@_)"/>
    <numFmt numFmtId="175" formatCode="_-* #,##0.0_-;\-* #,##0.0_-;_-* &quot;-&quot;?_-;_-@_-"/>
    <numFmt numFmtId="176" formatCode="#,##0.000"/>
    <numFmt numFmtId="177" formatCode="_-* #,##0.0000_-;\-* #,##0.0000_-;_-* &quot;-&quot;??_-;_-@_-"/>
    <numFmt numFmtId="178" formatCode="0.0%;\(0.0%\)"/>
    <numFmt numFmtId="179" formatCode="#,##0.000;\(#,##0.000\);&quot;-&quot;"/>
    <numFmt numFmtId="180" formatCode="#,##0.0000;\(#,##0.0000\);&quot;-&quot;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11"/>
      <color theme="0" tint="-0.499984740745262"/>
      <name val="Segoe UI"/>
      <family val="2"/>
    </font>
    <font>
      <sz val="11"/>
      <color rgb="FF000000"/>
      <name val="Segoe UI"/>
      <family val="2"/>
    </font>
    <font>
      <b/>
      <sz val="11"/>
      <color theme="1"/>
      <name val="Segoe UI"/>
      <family val="2"/>
    </font>
    <font>
      <b/>
      <sz val="11"/>
      <name val="Segoe UI"/>
      <family val="2"/>
    </font>
    <font>
      <sz val="11"/>
      <name val="Segoe UI"/>
      <family val="2"/>
    </font>
    <font>
      <i/>
      <sz val="11"/>
      <color theme="1"/>
      <name val="Segoe UI"/>
      <family val="2"/>
    </font>
    <font>
      <i/>
      <sz val="9"/>
      <color rgb="FF000000"/>
      <name val="Segoe UI"/>
      <family val="2"/>
    </font>
    <font>
      <sz val="11"/>
      <color theme="1"/>
      <name val="Calibri"/>
      <family val="2"/>
      <scheme val="minor"/>
    </font>
    <font>
      <b/>
      <sz val="11"/>
      <color rgb="FF000000"/>
      <name val="Segoe UI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u val="singleAccounting"/>
      <sz val="11"/>
      <name val="Arial"/>
      <family val="2"/>
    </font>
    <font>
      <u val="doubleAccounting"/>
      <sz val="11"/>
      <name val="Arial"/>
      <family val="2"/>
    </font>
    <font>
      <sz val="10"/>
      <name val="Arial"/>
      <family val="2"/>
    </font>
    <font>
      <b/>
      <sz val="11"/>
      <color theme="0" tint="-0.499984740745262"/>
      <name val="Segoe UI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sz val="11"/>
      <color rgb="FF0000FF"/>
      <name val="Arial"/>
      <family val="2"/>
    </font>
    <font>
      <b/>
      <sz val="9"/>
      <name val="Segoe UI"/>
      <family val="2"/>
    </font>
    <font>
      <i/>
      <sz val="9"/>
      <name val="Segoe UI"/>
      <family val="2"/>
    </font>
    <font>
      <i/>
      <sz val="11"/>
      <color theme="0"/>
      <name val="Segoe UI"/>
      <family val="2"/>
    </font>
    <font>
      <sz val="11"/>
      <color theme="0"/>
      <name val="Segoe UI"/>
      <family val="2"/>
    </font>
    <font>
      <b/>
      <i/>
      <sz val="11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color rgb="FFFF0000"/>
      <name val="Arial"/>
      <family val="2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i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9" fillId="0" borderId="0"/>
  </cellStyleXfs>
  <cellXfs count="166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14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65" fontId="5" fillId="0" borderId="0" xfId="0" applyNumberFormat="1" applyFont="1"/>
    <xf numFmtId="0" fontId="1" fillId="2" borderId="0" xfId="0" applyFont="1" applyFill="1" applyAlignment="1">
      <alignment horizontal="left" indent="2"/>
    </xf>
    <xf numFmtId="165" fontId="6" fillId="2" borderId="0" xfId="0" applyNumberFormat="1" applyFont="1" applyFill="1"/>
    <xf numFmtId="0" fontId="7" fillId="2" borderId="0" xfId="0" applyFont="1" applyFill="1" applyAlignment="1">
      <alignment horizontal="left" indent="2"/>
    </xf>
    <xf numFmtId="165" fontId="6" fillId="0" borderId="0" xfId="0" applyNumberFormat="1" applyFont="1"/>
    <xf numFmtId="0" fontId="8" fillId="0" borderId="2" xfId="0" applyFont="1" applyBorder="1" applyAlignment="1">
      <alignment vertical="center"/>
    </xf>
    <xf numFmtId="168" fontId="4" fillId="0" borderId="0" xfId="0" applyNumberFormat="1" applyFont="1"/>
    <xf numFmtId="168" fontId="6" fillId="2" borderId="0" xfId="0" applyNumberFormat="1" applyFont="1" applyFill="1"/>
    <xf numFmtId="0" fontId="4" fillId="3" borderId="0" xfId="0" applyFont="1" applyFill="1"/>
    <xf numFmtId="0" fontId="1" fillId="3" borderId="0" xfId="0" applyFont="1" applyFill="1"/>
    <xf numFmtId="14" fontId="10" fillId="0" borderId="1" xfId="0" applyNumberFormat="1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center" vertical="center"/>
    </xf>
    <xf numFmtId="164" fontId="11" fillId="0" borderId="0" xfId="0" applyNumberFormat="1" applyFont="1"/>
    <xf numFmtId="0" fontId="11" fillId="0" borderId="4" xfId="0" applyFont="1" applyBorder="1"/>
    <xf numFmtId="169" fontId="11" fillId="0" borderId="4" xfId="1" applyNumberFormat="1" applyFont="1" applyFill="1" applyBorder="1"/>
    <xf numFmtId="0" fontId="12" fillId="0" borderId="0" xfId="0" applyFont="1"/>
    <xf numFmtId="0" fontId="11" fillId="0" borderId="0" xfId="0" applyFont="1"/>
    <xf numFmtId="0" fontId="13" fillId="0" borderId="0" xfId="0" applyFont="1"/>
    <xf numFmtId="38" fontId="11" fillId="0" borderId="4" xfId="0" applyNumberFormat="1" applyFont="1" applyBorder="1"/>
    <xf numFmtId="38" fontId="11" fillId="0" borderId="0" xfId="0" applyNumberFormat="1" applyFont="1" applyAlignment="1">
      <alignment horizontal="center"/>
    </xf>
    <xf numFmtId="169" fontId="14" fillId="4" borderId="0" xfId="1" applyNumberFormat="1" applyFont="1" applyFill="1" applyBorder="1" applyAlignment="1">
      <alignment horizontal="center"/>
    </xf>
    <xf numFmtId="0" fontId="15" fillId="0" borderId="0" xfId="0" applyFont="1"/>
    <xf numFmtId="14" fontId="16" fillId="0" borderId="0" xfId="0" quotePrefix="1" applyNumberFormat="1" applyFont="1"/>
    <xf numFmtId="14" fontId="16" fillId="0" borderId="0" xfId="0" quotePrefix="1" applyNumberFormat="1" applyFont="1" applyAlignment="1">
      <alignment horizontal="center"/>
    </xf>
    <xf numFmtId="38" fontId="11" fillId="0" borderId="0" xfId="0" applyNumberFormat="1" applyFont="1" applyAlignment="1">
      <alignment horizontal="left"/>
    </xf>
    <xf numFmtId="38" fontId="11" fillId="0" borderId="0" xfId="0" applyNumberFormat="1" applyFont="1" applyAlignment="1">
      <alignment horizontal="right"/>
    </xf>
    <xf numFmtId="169" fontId="11" fillId="0" borderId="0" xfId="1" applyNumberFormat="1" applyFont="1" applyFill="1" applyBorder="1" applyAlignment="1">
      <alignment horizontal="right"/>
    </xf>
    <xf numFmtId="0" fontId="16" fillId="0" borderId="0" xfId="0" applyFont="1" applyAlignment="1">
      <alignment vertical="top"/>
    </xf>
    <xf numFmtId="164" fontId="11" fillId="0" borderId="0" xfId="1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164" fontId="17" fillId="0" borderId="0" xfId="1" applyNumberFormat="1" applyFont="1" applyFill="1" applyBorder="1" applyAlignment="1">
      <alignment horizontal="left" vertical="center"/>
    </xf>
    <xf numFmtId="164" fontId="17" fillId="0" borderId="0" xfId="2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left" vertical="top"/>
    </xf>
    <xf numFmtId="169" fontId="17" fillId="0" borderId="0" xfId="1" applyNumberFormat="1" applyFont="1" applyFill="1" applyBorder="1" applyAlignment="1">
      <alignment horizontal="left" vertical="center"/>
    </xf>
    <xf numFmtId="169" fontId="11" fillId="0" borderId="0" xfId="1" applyNumberFormat="1" applyFont="1" applyFill="1"/>
    <xf numFmtId="169" fontId="11" fillId="0" borderId="0" xfId="1" applyNumberFormat="1" applyFont="1" applyFill="1" applyBorder="1" applyAlignment="1" applyProtection="1">
      <alignment horizontal="left" vertical="center"/>
    </xf>
    <xf numFmtId="164" fontId="11" fillId="0" borderId="0" xfId="0" applyNumberFormat="1" applyFont="1" applyAlignment="1">
      <alignment horizontal="left" vertical="center"/>
    </xf>
    <xf numFmtId="169" fontId="11" fillId="0" borderId="0" xfId="1" applyNumberFormat="1" applyFont="1" applyFill="1" applyBorder="1" applyAlignment="1">
      <alignment horizontal="left" vertical="center"/>
    </xf>
    <xf numFmtId="0" fontId="11" fillId="0" borderId="0" xfId="0" applyFont="1" applyAlignment="1">
      <alignment vertical="top"/>
    </xf>
    <xf numFmtId="169" fontId="18" fillId="0" borderId="0" xfId="1" applyNumberFormat="1" applyFont="1" applyFill="1" applyBorder="1" applyAlignment="1">
      <alignment horizontal="left" vertical="center"/>
    </xf>
    <xf numFmtId="38" fontId="11" fillId="0" borderId="0" xfId="0" applyNumberFormat="1" applyFont="1"/>
    <xf numFmtId="169" fontId="13" fillId="0" borderId="0" xfId="1" applyNumberFormat="1" applyFont="1" applyFill="1"/>
    <xf numFmtId="1" fontId="11" fillId="0" borderId="0" xfId="0" applyNumberFormat="1" applyFont="1" applyAlignment="1">
      <alignment horizontal="left" wrapText="1"/>
    </xf>
    <xf numFmtId="38" fontId="11" fillId="0" borderId="0" xfId="0" applyNumberFormat="1" applyFont="1" applyAlignment="1">
      <alignment horizontal="left" wrapText="1"/>
    </xf>
    <xf numFmtId="170" fontId="11" fillId="0" borderId="0" xfId="0" applyNumberFormat="1" applyFont="1" applyAlignment="1">
      <alignment horizontal="left" vertical="center"/>
    </xf>
    <xf numFmtId="164" fontId="17" fillId="0" borderId="0" xfId="3" applyNumberFormat="1" applyFont="1" applyAlignment="1">
      <alignment horizontal="left" vertical="center"/>
    </xf>
    <xf numFmtId="164" fontId="11" fillId="0" borderId="0" xfId="0" quotePrefix="1" applyNumberFormat="1" applyFont="1" applyAlignment="1">
      <alignment horizontal="left" vertical="center"/>
    </xf>
    <xf numFmtId="164" fontId="17" fillId="0" borderId="0" xfId="0" applyNumberFormat="1" applyFont="1" applyAlignment="1">
      <alignment horizontal="left" vertical="center"/>
    </xf>
    <xf numFmtId="170" fontId="17" fillId="0" borderId="0" xfId="0" applyNumberFormat="1" applyFont="1" applyAlignment="1">
      <alignment horizontal="left" vertical="center"/>
    </xf>
    <xf numFmtId="164" fontId="11" fillId="0" borderId="0" xfId="3" applyNumberFormat="1" applyFont="1" applyAlignment="1">
      <alignment horizontal="left" vertical="center"/>
    </xf>
    <xf numFmtId="170" fontId="11" fillId="0" borderId="0" xfId="3" applyNumberFormat="1" applyFont="1" applyAlignment="1">
      <alignment horizontal="left" vertical="center"/>
    </xf>
    <xf numFmtId="0" fontId="12" fillId="0" borderId="0" xfId="0" applyFont="1" applyAlignment="1">
      <alignment horizontal="left" wrapText="1"/>
    </xf>
    <xf numFmtId="164" fontId="12" fillId="0" borderId="0" xfId="0" applyNumberFormat="1" applyFont="1"/>
    <xf numFmtId="170" fontId="18" fillId="0" borderId="0" xfId="0" applyNumberFormat="1" applyFont="1" applyAlignment="1">
      <alignment horizontal="left" vertical="center" indent="2"/>
    </xf>
    <xf numFmtId="0" fontId="11" fillId="0" borderId="0" xfId="3" applyFont="1" applyAlignment="1">
      <alignment vertical="top" wrapText="1"/>
    </xf>
    <xf numFmtId="3" fontId="12" fillId="0" borderId="0" xfId="0" applyNumberFormat="1" applyFont="1"/>
    <xf numFmtId="0" fontId="0" fillId="6" borderId="0" xfId="0" applyFill="1"/>
    <xf numFmtId="0" fontId="1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1" fontId="10" fillId="0" borderId="1" xfId="0" applyNumberFormat="1" applyFont="1" applyBorder="1" applyAlignment="1">
      <alignment horizontal="center" vertical="center"/>
    </xf>
    <xf numFmtId="0" fontId="11" fillId="0" borderId="4" xfId="3" applyFont="1" applyBorder="1" applyAlignment="1">
      <alignment horizontal="left" vertical="center"/>
    </xf>
    <xf numFmtId="14" fontId="11" fillId="0" borderId="4" xfId="3" applyNumberFormat="1" applyFont="1" applyBorder="1" applyAlignment="1">
      <alignment horizontal="center" vertical="center"/>
    </xf>
    <xf numFmtId="170" fontId="17" fillId="0" borderId="0" xfId="3" applyNumberFormat="1" applyFont="1" applyAlignment="1">
      <alignment horizontal="left" vertical="center"/>
    </xf>
    <xf numFmtId="170" fontId="11" fillId="0" borderId="0" xfId="0" quotePrefix="1" applyNumberFormat="1" applyFont="1" applyAlignment="1">
      <alignment horizontal="left" vertical="center"/>
    </xf>
    <xf numFmtId="170" fontId="12" fillId="0" borderId="0" xfId="0" applyNumberFormat="1" applyFont="1"/>
    <xf numFmtId="2" fontId="11" fillId="0" borderId="0" xfId="3" applyNumberFormat="1" applyFont="1" applyAlignment="1">
      <alignment horizontal="left" vertical="center"/>
    </xf>
    <xf numFmtId="172" fontId="12" fillId="0" borderId="0" xfId="0" applyNumberFormat="1" applyFont="1"/>
    <xf numFmtId="173" fontId="14" fillId="4" borderId="0" xfId="1" applyNumberFormat="1" applyFont="1" applyFill="1" applyBorder="1" applyAlignment="1">
      <alignment horizontal="center"/>
    </xf>
    <xf numFmtId="169" fontId="21" fillId="4" borderId="0" xfId="1" applyNumberFormat="1" applyFont="1" applyFill="1" applyBorder="1" applyAlignment="1">
      <alignment horizontal="center"/>
    </xf>
    <xf numFmtId="173" fontId="21" fillId="4" borderId="0" xfId="1" applyNumberFormat="1" applyFont="1" applyFill="1" applyBorder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171" fontId="23" fillId="0" borderId="0" xfId="0" applyNumberFormat="1" applyFont="1" applyAlignment="1">
      <alignment vertical="center"/>
    </xf>
    <xf numFmtId="171" fontId="22" fillId="0" borderId="0" xfId="0" applyNumberFormat="1" applyFont="1" applyAlignment="1">
      <alignment horizontal="right" vertical="center"/>
    </xf>
    <xf numFmtId="171" fontId="24" fillId="0" borderId="0" xfId="0" applyNumberFormat="1" applyFont="1" applyAlignment="1">
      <alignment vertical="center"/>
    </xf>
    <xf numFmtId="171" fontId="22" fillId="0" borderId="0" xfId="0" applyNumberFormat="1" applyFont="1" applyAlignment="1">
      <alignment vertical="center"/>
    </xf>
    <xf numFmtId="171" fontId="25" fillId="0" borderId="0" xfId="0" applyNumberFormat="1" applyFont="1" applyAlignment="1">
      <alignment horizontal="right" vertical="center"/>
    </xf>
    <xf numFmtId="0" fontId="26" fillId="0" borderId="0" xfId="0" applyFont="1"/>
    <xf numFmtId="171" fontId="25" fillId="0" borderId="5" xfId="0" applyNumberFormat="1" applyFont="1" applyBorder="1" applyAlignment="1">
      <alignment horizontal="right" vertical="center"/>
    </xf>
    <xf numFmtId="171" fontId="22" fillId="0" borderId="0" xfId="0" quotePrefix="1" applyNumberFormat="1" applyFont="1" applyAlignment="1">
      <alignment vertical="center"/>
    </xf>
    <xf numFmtId="3" fontId="27" fillId="0" borderId="0" xfId="0" applyNumberFormat="1" applyFont="1" applyAlignment="1">
      <alignment horizontal="right"/>
    </xf>
    <xf numFmtId="0" fontId="22" fillId="0" borderId="0" xfId="0" applyFont="1" applyAlignment="1">
      <alignment horizontal="right"/>
    </xf>
    <xf numFmtId="171" fontId="24" fillId="0" borderId="0" xfId="0" applyNumberFormat="1" applyFont="1" applyAlignment="1">
      <alignment horizontal="left" vertical="center" indent="1"/>
    </xf>
    <xf numFmtId="171" fontId="22" fillId="0" borderId="0" xfId="0" applyNumberFormat="1" applyFont="1" applyAlignment="1">
      <alignment horizontal="left" vertical="center" indent="1"/>
    </xf>
    <xf numFmtId="171" fontId="24" fillId="5" borderId="0" xfId="0" applyNumberFormat="1" applyFont="1" applyFill="1" applyAlignment="1">
      <alignment horizontal="left" vertical="center" indent="1"/>
    </xf>
    <xf numFmtId="171" fontId="24" fillId="0" borderId="0" xfId="0" applyNumberFormat="1" applyFont="1" applyAlignment="1">
      <alignment horizontal="left" vertical="center" wrapText="1" indent="1"/>
    </xf>
    <xf numFmtId="171" fontId="24" fillId="5" borderId="0" xfId="0" applyNumberFormat="1" applyFont="1" applyFill="1" applyAlignment="1">
      <alignment horizontal="left" vertical="center" wrapText="1" indent="1"/>
    </xf>
    <xf numFmtId="174" fontId="11" fillId="0" borderId="0" xfId="0" applyNumberFormat="1" applyFont="1" applyAlignment="1">
      <alignment horizontal="left" vertical="center"/>
    </xf>
    <xf numFmtId="169" fontId="11" fillId="0" borderId="0" xfId="1" applyNumberFormat="1" applyFont="1" applyFill="1" applyBorder="1"/>
    <xf numFmtId="43" fontId="12" fillId="0" borderId="0" xfId="0" applyNumberFormat="1" applyFont="1"/>
    <xf numFmtId="165" fontId="5" fillId="0" borderId="6" xfId="0" applyNumberFormat="1" applyFont="1" applyBorder="1"/>
    <xf numFmtId="2" fontId="28" fillId="0" borderId="0" xfId="3" applyNumberFormat="1" applyFont="1" applyAlignment="1">
      <alignment horizontal="left" vertical="center"/>
    </xf>
    <xf numFmtId="3" fontId="28" fillId="0" borderId="0" xfId="0" applyNumberFormat="1" applyFont="1"/>
    <xf numFmtId="2" fontId="28" fillId="0" borderId="0" xfId="0" applyNumberFormat="1" applyFont="1" applyAlignment="1">
      <alignment horizontal="right"/>
    </xf>
    <xf numFmtId="2" fontId="28" fillId="0" borderId="0" xfId="0" applyNumberFormat="1" applyFont="1"/>
    <xf numFmtId="175" fontId="12" fillId="0" borderId="0" xfId="0" applyNumberFormat="1" applyFont="1"/>
    <xf numFmtId="177" fontId="12" fillId="0" borderId="0" xfId="0" applyNumberFormat="1" applyFont="1"/>
    <xf numFmtId="173" fontId="14" fillId="0" borderId="0" xfId="1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5" fillId="3" borderId="0" xfId="0" applyFont="1" applyFill="1"/>
    <xf numFmtId="0" fontId="6" fillId="3" borderId="0" xfId="0" applyFont="1" applyFill="1"/>
    <xf numFmtId="0" fontId="5" fillId="0" borderId="0" xfId="0" applyFont="1"/>
    <xf numFmtId="0" fontId="29" fillId="0" borderId="3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0" xfId="0" applyFont="1" applyFill="1" applyAlignment="1">
      <alignment horizontal="left" indent="2"/>
    </xf>
    <xf numFmtId="176" fontId="6" fillId="0" borderId="0" xfId="0" applyNumberFormat="1" applyFont="1"/>
    <xf numFmtId="0" fontId="30" fillId="0" borderId="2" xfId="0" applyFont="1" applyBorder="1" applyAlignment="1">
      <alignment vertical="center"/>
    </xf>
    <xf numFmtId="167" fontId="30" fillId="0" borderId="2" xfId="0" applyNumberFormat="1" applyFont="1" applyBorder="1" applyAlignment="1">
      <alignment horizontal="right" vertical="center"/>
    </xf>
    <xf numFmtId="166" fontId="6" fillId="0" borderId="0" xfId="0" applyNumberFormat="1" applyFont="1"/>
    <xf numFmtId="166" fontId="5" fillId="0" borderId="0" xfId="0" applyNumberFormat="1" applyFont="1"/>
    <xf numFmtId="0" fontId="5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3" borderId="0" xfId="0" applyFont="1" applyFill="1"/>
    <xf numFmtId="0" fontId="33" fillId="0" borderId="0" xfId="0" applyFont="1"/>
    <xf numFmtId="0" fontId="34" fillId="0" borderId="0" xfId="0" applyFont="1"/>
    <xf numFmtId="0" fontId="35" fillId="0" borderId="0" xfId="0" applyFont="1" applyAlignment="1">
      <alignment horizontal="right"/>
    </xf>
    <xf numFmtId="171" fontId="35" fillId="0" borderId="0" xfId="0" applyNumberFormat="1" applyFont="1" applyAlignment="1">
      <alignment horizontal="right"/>
    </xf>
    <xf numFmtId="164" fontId="11" fillId="0" borderId="0" xfId="1" applyNumberFormat="1" applyFont="1" applyFill="1" applyBorder="1" applyAlignment="1">
      <alignment horizontal="left" vertical="center" wrapText="1"/>
    </xf>
    <xf numFmtId="165" fontId="6" fillId="0" borderId="0" xfId="0" quotePrefix="1" applyNumberFormat="1" applyFont="1" applyAlignment="1">
      <alignment horizontal="right"/>
    </xf>
    <xf numFmtId="0" fontId="11" fillId="0" borderId="5" xfId="0" applyFont="1" applyBorder="1"/>
    <xf numFmtId="171" fontId="22" fillId="5" borderId="0" xfId="0" applyNumberFormat="1" applyFont="1" applyFill="1" applyAlignment="1">
      <alignment horizontal="right" vertical="center"/>
    </xf>
    <xf numFmtId="0" fontId="12" fillId="5" borderId="0" xfId="0" applyFont="1" applyFill="1"/>
    <xf numFmtId="0" fontId="33" fillId="5" borderId="0" xfId="0" applyFont="1" applyFill="1"/>
    <xf numFmtId="165" fontId="6" fillId="2" borderId="0" xfId="0" applyNumberFormat="1" applyFont="1" applyFill="1" applyAlignment="1">
      <alignment horizontal="right"/>
    </xf>
    <xf numFmtId="165" fontId="5" fillId="0" borderId="0" xfId="0" applyNumberFormat="1" applyFont="1" applyAlignment="1">
      <alignment horizontal="right"/>
    </xf>
    <xf numFmtId="178" fontId="30" fillId="0" borderId="2" xfId="0" applyNumberFormat="1" applyFont="1" applyBorder="1" applyAlignment="1">
      <alignment horizontal="right" vertical="center"/>
    </xf>
    <xf numFmtId="165" fontId="6" fillId="0" borderId="0" xfId="0" applyNumberFormat="1" applyFont="1" applyAlignment="1">
      <alignment horizontal="right"/>
    </xf>
    <xf numFmtId="164" fontId="11" fillId="0" borderId="0" xfId="1" applyNumberFormat="1" applyFont="1" applyFill="1" applyBorder="1" applyAlignment="1">
      <alignment horizontal="right" vertical="center"/>
    </xf>
    <xf numFmtId="164" fontId="11" fillId="5" borderId="0" xfId="1" applyNumberFormat="1" applyFont="1" applyFill="1" applyBorder="1" applyAlignment="1">
      <alignment horizontal="left" vertical="center"/>
    </xf>
    <xf numFmtId="164" fontId="17" fillId="5" borderId="0" xfId="2" applyNumberFormat="1" applyFont="1" applyFill="1" applyBorder="1" applyAlignment="1">
      <alignment horizontal="left" vertical="center"/>
    </xf>
    <xf numFmtId="169" fontId="17" fillId="5" borderId="0" xfId="1" applyNumberFormat="1" applyFont="1" applyFill="1" applyBorder="1" applyAlignment="1">
      <alignment horizontal="left" vertical="center"/>
    </xf>
    <xf numFmtId="164" fontId="17" fillId="5" borderId="0" xfId="1" applyNumberFormat="1" applyFont="1" applyFill="1" applyBorder="1" applyAlignment="1">
      <alignment horizontal="left" vertical="center"/>
    </xf>
    <xf numFmtId="169" fontId="18" fillId="5" borderId="0" xfId="1" applyNumberFormat="1" applyFont="1" applyFill="1" applyBorder="1" applyAlignment="1">
      <alignment horizontal="left" vertical="center"/>
    </xf>
    <xf numFmtId="164" fontId="11" fillId="5" borderId="4" xfId="1" applyNumberFormat="1" applyFont="1" applyFill="1" applyBorder="1" applyAlignment="1">
      <alignment horizontal="left" vertical="center"/>
    </xf>
    <xf numFmtId="0" fontId="11" fillId="5" borderId="0" xfId="0" applyFont="1" applyFill="1"/>
    <xf numFmtId="169" fontId="11" fillId="5" borderId="0" xfId="1" applyNumberFormat="1" applyFont="1" applyFill="1" applyBorder="1" applyAlignment="1" applyProtection="1">
      <alignment horizontal="left" vertical="center"/>
    </xf>
    <xf numFmtId="164" fontId="11" fillId="5" borderId="0" xfId="1" applyNumberFormat="1" applyFont="1" applyFill="1" applyBorder="1" applyAlignment="1">
      <alignment horizontal="left" vertical="center" wrapText="1"/>
    </xf>
    <xf numFmtId="169" fontId="11" fillId="5" borderId="0" xfId="1" applyNumberFormat="1" applyFont="1" applyFill="1"/>
    <xf numFmtId="38" fontId="11" fillId="5" borderId="0" xfId="0" applyNumberFormat="1" applyFont="1" applyFill="1"/>
    <xf numFmtId="171" fontId="25" fillId="5" borderId="5" xfId="0" applyNumberFormat="1" applyFont="1" applyFill="1" applyBorder="1" applyAlignment="1">
      <alignment horizontal="right" vertical="center"/>
    </xf>
    <xf numFmtId="179" fontId="5" fillId="0" borderId="0" xfId="0" applyNumberFormat="1" applyFont="1"/>
    <xf numFmtId="180" fontId="5" fillId="0" borderId="0" xfId="0" applyNumberFormat="1" applyFont="1"/>
    <xf numFmtId="0" fontId="6" fillId="0" borderId="0" xfId="0" applyFont="1" applyAlignment="1">
      <alignment horizontal="right"/>
    </xf>
    <xf numFmtId="14" fontId="10" fillId="0" borderId="0" xfId="0" applyNumberFormat="1" applyFont="1" applyAlignment="1">
      <alignment horizontal="center" vertical="center"/>
    </xf>
    <xf numFmtId="169" fontId="11" fillId="5" borderId="4" xfId="1" applyNumberFormat="1" applyFont="1" applyFill="1" applyBorder="1"/>
    <xf numFmtId="164" fontId="11" fillId="5" borderId="0" xfId="1" applyNumberFormat="1" applyFont="1" applyFill="1" applyBorder="1" applyAlignment="1">
      <alignment horizontal="right" vertical="center"/>
    </xf>
    <xf numFmtId="0" fontId="6" fillId="5" borderId="0" xfId="0" applyFont="1" applyFill="1"/>
    <xf numFmtId="170" fontId="11" fillId="0" borderId="0" xfId="0" applyNumberFormat="1" applyFont="1" applyAlignment="1">
      <alignment horizontal="right" vertical="center"/>
    </xf>
    <xf numFmtId="3" fontId="36" fillId="0" borderId="0" xfId="0" applyNumberFormat="1" applyFont="1" applyAlignment="1">
      <alignment horizontal="right" vertical="center"/>
    </xf>
    <xf numFmtId="0" fontId="37" fillId="0" borderId="0" xfId="0" applyFont="1" applyAlignment="1">
      <alignment horizontal="right" vertical="center" wrapText="1"/>
    </xf>
    <xf numFmtId="0" fontId="38" fillId="0" borderId="0" xfId="0" applyFont="1" applyAlignment="1">
      <alignment horizontal="right" vertical="center" wrapText="1"/>
    </xf>
    <xf numFmtId="164" fontId="11" fillId="0" borderId="0" xfId="0" applyNumberFormat="1" applyFont="1" applyAlignment="1">
      <alignment horizontal="right" vertical="center"/>
    </xf>
    <xf numFmtId="171" fontId="25" fillId="5" borderId="0" xfId="0" applyNumberFormat="1" applyFont="1" applyFill="1" applyAlignment="1">
      <alignment horizontal="right" vertical="center"/>
    </xf>
    <xf numFmtId="164" fontId="39" fillId="0" borderId="0" xfId="0" applyNumberFormat="1" applyFont="1" applyAlignment="1">
      <alignment horizontal="left" vertical="center"/>
    </xf>
    <xf numFmtId="171" fontId="12" fillId="0" borderId="0" xfId="0" applyNumberFormat="1" applyFont="1"/>
    <xf numFmtId="171" fontId="12" fillId="5" borderId="0" xfId="0" applyNumberFormat="1" applyFont="1" applyFill="1"/>
  </cellXfs>
  <cellStyles count="4">
    <cellStyle name="Comma 2 7" xfId="2" xr:uid="{00000000-0005-0000-0000-000000000000}"/>
    <cellStyle name="Normal" xfId="0" builtinId="0"/>
    <cellStyle name="Normal 2 11" xfId="3" xr:uid="{00000000-0005-0000-0000-000002000000}"/>
    <cellStyle name="Vírgula" xfId="1" builtin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9.xml"/><Relationship Id="rId21" Type="http://schemas.openxmlformats.org/officeDocument/2006/relationships/externalLink" Target="externalLinks/externalLink14.xml"/><Relationship Id="rId42" Type="http://schemas.openxmlformats.org/officeDocument/2006/relationships/externalLink" Target="externalLinks/externalLink35.xml"/><Relationship Id="rId47" Type="http://schemas.openxmlformats.org/officeDocument/2006/relationships/externalLink" Target="externalLinks/externalLink40.xml"/><Relationship Id="rId63" Type="http://schemas.openxmlformats.org/officeDocument/2006/relationships/externalLink" Target="externalLinks/externalLink56.xml"/><Relationship Id="rId68" Type="http://schemas.openxmlformats.org/officeDocument/2006/relationships/externalLink" Target="externalLinks/externalLink61.xml"/><Relationship Id="rId16" Type="http://schemas.openxmlformats.org/officeDocument/2006/relationships/externalLink" Target="externalLinks/externalLink9.xml"/><Relationship Id="rId11" Type="http://schemas.openxmlformats.org/officeDocument/2006/relationships/externalLink" Target="externalLinks/externalLink4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53" Type="http://schemas.openxmlformats.org/officeDocument/2006/relationships/externalLink" Target="externalLinks/externalLink46.xml"/><Relationship Id="rId58" Type="http://schemas.openxmlformats.org/officeDocument/2006/relationships/externalLink" Target="externalLinks/externalLink51.xml"/><Relationship Id="rId74" Type="http://schemas.openxmlformats.org/officeDocument/2006/relationships/externalLink" Target="externalLinks/externalLink67.xml"/><Relationship Id="rId79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4.xml"/><Relationship Id="rId82" Type="http://schemas.openxmlformats.org/officeDocument/2006/relationships/customXml" Target="../customXml/item3.xml"/><Relationship Id="rId19" Type="http://schemas.openxmlformats.org/officeDocument/2006/relationships/externalLink" Target="externalLinks/externalLink1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externalLink" Target="externalLinks/externalLink36.xml"/><Relationship Id="rId48" Type="http://schemas.openxmlformats.org/officeDocument/2006/relationships/externalLink" Target="externalLinks/externalLink41.xml"/><Relationship Id="rId56" Type="http://schemas.openxmlformats.org/officeDocument/2006/relationships/externalLink" Target="externalLinks/externalLink49.xml"/><Relationship Id="rId64" Type="http://schemas.openxmlformats.org/officeDocument/2006/relationships/externalLink" Target="externalLinks/externalLink57.xml"/><Relationship Id="rId69" Type="http://schemas.openxmlformats.org/officeDocument/2006/relationships/externalLink" Target="externalLinks/externalLink62.xml"/><Relationship Id="rId77" Type="http://schemas.openxmlformats.org/officeDocument/2006/relationships/styles" Target="styles.xml"/><Relationship Id="rId8" Type="http://schemas.openxmlformats.org/officeDocument/2006/relationships/externalLink" Target="externalLinks/externalLink1.xml"/><Relationship Id="rId51" Type="http://schemas.openxmlformats.org/officeDocument/2006/relationships/externalLink" Target="externalLinks/externalLink44.xml"/><Relationship Id="rId72" Type="http://schemas.openxmlformats.org/officeDocument/2006/relationships/externalLink" Target="externalLinks/externalLink65.xml"/><Relationship Id="rId80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externalLink" Target="externalLinks/externalLink31.xml"/><Relationship Id="rId46" Type="http://schemas.openxmlformats.org/officeDocument/2006/relationships/externalLink" Target="externalLinks/externalLink39.xml"/><Relationship Id="rId59" Type="http://schemas.openxmlformats.org/officeDocument/2006/relationships/externalLink" Target="externalLinks/externalLink52.xml"/><Relationship Id="rId67" Type="http://schemas.openxmlformats.org/officeDocument/2006/relationships/externalLink" Target="externalLinks/externalLink60.xml"/><Relationship Id="rId20" Type="http://schemas.openxmlformats.org/officeDocument/2006/relationships/externalLink" Target="externalLinks/externalLink13.xml"/><Relationship Id="rId41" Type="http://schemas.openxmlformats.org/officeDocument/2006/relationships/externalLink" Target="externalLinks/externalLink34.xml"/><Relationship Id="rId54" Type="http://schemas.openxmlformats.org/officeDocument/2006/relationships/externalLink" Target="externalLinks/externalLink47.xml"/><Relationship Id="rId62" Type="http://schemas.openxmlformats.org/officeDocument/2006/relationships/externalLink" Target="externalLinks/externalLink55.xml"/><Relationship Id="rId70" Type="http://schemas.openxmlformats.org/officeDocument/2006/relationships/externalLink" Target="externalLinks/externalLink63.xml"/><Relationship Id="rId75" Type="http://schemas.openxmlformats.org/officeDocument/2006/relationships/externalLink" Target="externalLinks/externalLink6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49" Type="http://schemas.openxmlformats.org/officeDocument/2006/relationships/externalLink" Target="externalLinks/externalLink42.xml"/><Relationship Id="rId57" Type="http://schemas.openxmlformats.org/officeDocument/2006/relationships/externalLink" Target="externalLinks/externalLink50.xml"/><Relationship Id="rId10" Type="http://schemas.openxmlformats.org/officeDocument/2006/relationships/externalLink" Target="externalLinks/externalLink3.xml"/><Relationship Id="rId31" Type="http://schemas.openxmlformats.org/officeDocument/2006/relationships/externalLink" Target="externalLinks/externalLink24.xml"/><Relationship Id="rId44" Type="http://schemas.openxmlformats.org/officeDocument/2006/relationships/externalLink" Target="externalLinks/externalLink37.xml"/><Relationship Id="rId52" Type="http://schemas.openxmlformats.org/officeDocument/2006/relationships/externalLink" Target="externalLinks/externalLink45.xml"/><Relationship Id="rId60" Type="http://schemas.openxmlformats.org/officeDocument/2006/relationships/externalLink" Target="externalLinks/externalLink53.xml"/><Relationship Id="rId65" Type="http://schemas.openxmlformats.org/officeDocument/2006/relationships/externalLink" Target="externalLinks/externalLink58.xml"/><Relationship Id="rId73" Type="http://schemas.openxmlformats.org/officeDocument/2006/relationships/externalLink" Target="externalLinks/externalLink66.xml"/><Relationship Id="rId78" Type="http://schemas.openxmlformats.org/officeDocument/2006/relationships/sharedStrings" Target="sharedStrings.xml"/><Relationship Id="rId8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9" Type="http://schemas.openxmlformats.org/officeDocument/2006/relationships/externalLink" Target="externalLinks/externalLink32.xml"/><Relationship Id="rId34" Type="http://schemas.openxmlformats.org/officeDocument/2006/relationships/externalLink" Target="externalLinks/externalLink27.xml"/><Relationship Id="rId50" Type="http://schemas.openxmlformats.org/officeDocument/2006/relationships/externalLink" Target="externalLinks/externalLink43.xml"/><Relationship Id="rId55" Type="http://schemas.openxmlformats.org/officeDocument/2006/relationships/externalLink" Target="externalLinks/externalLink48.xml"/><Relationship Id="rId76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4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2.xml"/><Relationship Id="rId24" Type="http://schemas.openxmlformats.org/officeDocument/2006/relationships/externalLink" Target="externalLinks/externalLink17.xml"/><Relationship Id="rId40" Type="http://schemas.openxmlformats.org/officeDocument/2006/relationships/externalLink" Target="externalLinks/externalLink33.xml"/><Relationship Id="rId45" Type="http://schemas.openxmlformats.org/officeDocument/2006/relationships/externalLink" Target="externalLinks/externalLink38.xml"/><Relationship Id="rId66" Type="http://schemas.openxmlformats.org/officeDocument/2006/relationships/externalLink" Target="externalLinks/externalLink59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MANAI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Analise%20do%20Ativo%20-%2030%2009%2001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GLCHS\Local%20Settings\Temporary%20Internet%20Files\OLK28D\Financial%20Models\Existing%20PPA\Existing_%20PPArev1stric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il.oak.aes.com/TEMP/Budget%20Task%20Force/cscv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_Finance_Europe\2_TB\20_Revue_de_performance\2012\07%20-%202012\Sent\04%20-%20Poland\Reporting_Tool_RDP_master_v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nts%20and%20Settings\GLCHS\Local%20Settings\Temporary%20Internet%20Files\OLK28D\Financial%20Models\Existing%20PPA\Existing_%20PPArev1stric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GLCHS\Local%20Settings\Temporary%20Internet%20Files\OLK28D\Financial%20Models\Existing%20PPA\Existing_%20PPArev1stric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A&#199;&#195;O%20FINANCEIRA\Teste%20-%20ACUMUL09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03vcp\negocios\PROGRAMA&#199;&#195;O%20FINANCEIRA\Teste%20-%20ACUMUL09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_SERVER\GRUPOS\GFC\REL_MEN\01Jan\MACETE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borges\Desktop\Documents%20and%20Settings\borges\Configura&#231;&#245;es%20locais\Temporary%20Internet%20Files\OLK14\Documents%20and%20Settings\junqueir\Configura&#231;&#245;es%20locais\Temporary%20Internet%20Files\OLK5\Book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m081142\m081142\ARQUIVO%20DE%20TRABALHO\MARY\Luci\G7ABR9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PROGRAMA&#199;&#195;O%20FINANCEIRA\Teste%20-%20ACUMUL090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110%20AA%20-%20RECEITAS%20HOSPEDAGEM%20Leadsheet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ADOS\SETORES\G_CST\FPG\2310DJDE_hor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ane\model3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zsrv012\Scon_CONTABIL\Coligada\ELDORADO\2002\10_02\Diversos\PIS_COFINS_CONSOLIDADO1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ligada\ELDORADO\2002\10_02\Diversos\PIS_COFINS_CONSOLIDADO1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A\ESTATIST\PROJETOS\ESTATIST\VENDAS\SEMANA98\CHI02URV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Ha\Danaher\Project%20Airflow\Comps\Medical%20Products%20Comps%204.6.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rane\Local%20Settings\Temporary%20Internet%20Files\OLK77\data\Paper%20&amp;%20Forest\Comps\extra%20page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710%20DIFERIDO%20Combined%20Leadshee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zserv\Planejamento%20Financeiro\A-Eletrobr&#225;s\Auxiliares\A-Banco%20de%20Dados\Banc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71%20Consolidado%20e%20Conso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lanej\Corporate%20Development\Localiza\Modelos\riscobr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03vcp\negocios\TEMP\Caixa%20Semanal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03vcp\negocios\TEMP\NTN_NBCE_Swap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_servidor_fsv\contabilidade\TRANS\AIRLINE\NWA%20Express\Project%20Superior\2003\Comps\Comps%209-15-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ej\Corporate%20Development\Localiza\Modelos\riscobr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brbfe001\CONFIG~1\Temp\Auditori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Projeto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F\Situat_Treso\2002\09\SIT-TRESO\Reporting\TRANSCONSOLIDE%2007_0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1jz\TrainingTheStreet\Presentations\Valuation\DCF%20&amp;%20LBO\Worksheet%20in%20Master%20Version%20DCF%20&amp;%20LBO%20for%20Fordham%20v2.0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APPORT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702%20Deferred%20Tax%20%20Assets%20Short%20Term%20Combined%20Leadsheet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-OFFICE\BURZIM$\Cta%2098%20Historica\0298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dramos\Configura&#231;&#245;es%20locais\Temporary%20Internet%20Files\OLK66\Template%20PPA%20Pr&#233;vio_UOp%20e%20Holding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fs2vmspa\controladoria$\Controle%20de%20Gest&#227;o\Acompanhamento\Banco%20de%20Dados%20200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ANDRA%20DIVERSOS\DOAR%20FINAL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31%20Contas%20a%20Receber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ations\Microsoft%20Office%202011\Microsoft%20Excel.app\Contents\MacOS\Worksheet%20in%20(C)%202274%20Mapa%20de%20consolida&#231;&#227;o%20-%2030%2009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210%20Goodwill%20(A10000)%20Combined%20Leadsheet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Startup" Target="Data/Clientes/Unipar/2002/Imobilizado%20DQ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310%20EMPR&#201;STIMOS%20E%20FINANCIAMENTOS%20Combined%20Leadsheet%20-%20S&#227;o%20Carlo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RESERV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lications\Microsoft%20Office%202011\Microsoft%20Excel.app\Contents\MacOS\Worksheet%20in%20(C)%201602%20Revis&#227;o%20anal&#237;tica%202o%20ITR%20-%2030%2006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111%20EMPR&#201;STIMOS%20E%20FINANCIAMENTOS%20Leadsheet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1%20Ajustes%20off%20book%20-%20Imobilizado%20-%20Jun07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Startup" Target="Data/Clientes/Biosint&#233;tica/31.12.03/Administra&#231;&#227;o%20do%20JOB/Comparativo%20dez02%20x%20dez03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71%20Armado%20de%20estados%20contables%20locales%20SIC%2030%202007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vyocida\My%20Documents\Clientes\S&#227;o%20Carlos\Outras%20Obriga&#231;&#245;es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650%20An&#225;lisis%20de%20Ajuste%20por%20Inflaci&#243;n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32%20Verificaci&#243;n%20Estados%20Contable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310%20Empr&#233;stimos%20(P34000)%20Combined%20Leadsheet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310%20EMPR&#201;STIMOS%20E%20FINANCIAMENTO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loushiro\Configura&#231;&#245;es%20locais\Temporary%20Internet%20Files\Content.Outlook\17GCIF3N\DOCUME~1\isb16262\CONFIG~1\Temp\Bal-092004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41%20Verificaci&#243;n%20del%20armado%20de%20los%20Estados%20Contable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AA%205310%201%20Contas%20a%20Receber%20(An&#225;lise)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0%20-%20Concilia&#231;&#245;es%20Cont&#225;beis\03-%20Mar&#231;o\01%20-%20Caixa%20e%20Bancos\Reginaldo\Clientes\Lopes\Concilia&#231;&#245;es%20Junho%202005\3284%20Resumo%20dos%20advogados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71%20Consolida&#231;&#227;o%20311204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ixa%20e%20Bancos%20Combined%20Leadsheet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S2\Export\TS%20Gas\dez09\2231%20Pe&#231;as%20TS%20G&#225;s%2031.12.2009%20-%20Martins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anagement%20Report\Or&#231;amento%202009\GOL%20Financial%20Model_ORC2009V31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marialuiza\Configura&#231;&#245;es%20locais\Temporary%20Internet%20Files\OLKA\ENERSUL_2_CICLO_DADOS_INICIAIS_An&#225;lise.XLS" TargetMode="External"/></Relationships>
</file>

<file path=xl/externalLinks/_rels/externalLink6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Drives%20compartilhados\BR%20SP%20RI\2023-Q2\Quadros%20para%20RI%20-%202Q23%20v2.xlsx" TargetMode="External"/><Relationship Id="rId1" Type="http://schemas.openxmlformats.org/officeDocument/2006/relationships/externalLinkPath" Target="file:///G:\Drives%20compartilhados\BR%20SP%20RI\2023-Q2\Quadros%20para%20RI%20-%202Q23%20v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elisclaudio\Configura&#231;&#245;es%20locais\Temporary%20Internet%20Files\Content.Outlook\8SBJ20OJ\informe\RELATORIO%20EXECUTIVO\2004\%23REV%20ORC%202004\home\EMM16482\Orc2003\Custo%20de%20Produ&#231;&#227;o\Custo_indust\pape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REA%20DE%20TRABALHO\CARTEIRA%20DE%20CLIENTES\CNH%20LATINO%20AMERICANA\Trabalho%20Preliminar%20-%201a.%20visita\Analise%20DTT\CENARIO%20CNH%20LA\FC2L-Monfa\Financeir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gyemldr01\users\hmedina\MisDocumentos\henry\Traslaci&#243;n\gaap11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ANAIS"/>
      <sheetName val="passage CATTC"/>
      <sheetName val="Css"/>
      <sheetName val="Rpn"/>
      <sheetName val="Rps"/>
      <sheetName val="Sjp"/>
      <sheetName val="Ubl"/>
      <sheetName val="Total Lojas Sergio"/>
      <sheetName val="Valores Classificação"/>
      <sheetName val="Espagne"/>
      <sheetName val="Belgique"/>
      <sheetName val="Hyper Esp"/>
      <sheetName val="Super Esp"/>
      <sheetName val="C&amp;C Fr"/>
      <sheetName val="Proxi Fr"/>
      <sheetName val="Super Fr"/>
      <sheetName val="Grece"/>
      <sheetName val="Hyper Bel)"/>
      <sheetName val="Hyper Gr"/>
      <sheetName val="Hyper It"/>
      <sheetName val="Italie"/>
      <sheetName val="Pologne"/>
      <sheetName val="Potugal"/>
      <sheetName val="Slovaquie"/>
      <sheetName val="Suisse"/>
      <sheetName val="Super Bel"/>
      <sheetName val="Super Gr"/>
      <sheetName val="Super It"/>
      <sheetName val="RepTch"/>
      <sheetName val="Turquie"/>
      <sheetName val="Sheet1"/>
      <sheetName val="DADPS"/>
      <sheetName val="CONS_AT"/>
      <sheetName val="CONS_ PA"/>
      <sheetName val=" CONS_DRE"/>
      <sheetName val="DASA"/>
      <sheetName val="Plan4"/>
      <sheetName val="CDPI"/>
      <sheetName val="CRMI"/>
      <sheetName val="LSF"/>
      <sheetName val="DASA BRASIL PREVILAB"/>
      <sheetName val="CYTOLAB"/>
      <sheetName val="CIENTIFICA"/>
      <sheetName val="DASAFC"/>
      <sheetName val="DASARE"/>
      <sheetName val="CERPE"/>
      <sheetName val="ELIMINAÇÕES"/>
      <sheetName val="ELIMINAÇÕES I"/>
      <sheetName val="ELIMINAÇÕES CERPE"/>
      <sheetName val="Análises"/>
      <sheetName val="DRE - 3T11"/>
      <sheetName val="DRE - MOV. 4T11"/>
      <sheetName val="DRE 12 COL POR EMPRESA"/>
      <sheetName val="DRE - Movimento 03-2012"/>
      <sheetName val="DRE - 02-2012"/>
      <sheetName val="MEP"/>
      <sheetName val="Analises"/>
      <sheetName val="Eliminações antigo"/>
      <sheetName val="ATIVO_12 COL"/>
      <sheetName val="PASSIVO_12 COL"/>
      <sheetName val="DRE 12 COL CONSOLIDADO"/>
      <sheetName val="PATRIMONIAL"/>
      <sheetName val="Indices de Liquidez"/>
      <sheetName val="BD"/>
      <sheetName val="DAPAR"/>
      <sheetName val="MD1- combinado"/>
      <sheetName val="EMPRESAS DE MD1"/>
      <sheetName val="MD1"/>
      <sheetName val="Relação Estabelecimentos"/>
      <sheetName val="Plan2"/>
      <sheetName val="LISTS"/>
      <sheetName val="M_Empréstimos"/>
      <sheetName val="Consol"/>
      <sheetName val="a. Restated LFL"/>
      <sheetName val="2"/>
      <sheetName val="Painel"/>
      <sheetName val="Análise submercado"/>
      <sheetName val="Balanço Consol."/>
      <sheetName val="Balanço Inc. 50%"/>
      <sheetName val="Balanço Inc. 100%"/>
      <sheetName val="Proinfa"/>
      <sheetName val="Exerc. Contratos"/>
      <sheetName val="Consumos"/>
      <sheetName val="Vol. 2020 conservador"/>
      <sheetName val="Vol. 2020 com redução"/>
      <sheetName val="Índice Correção"/>
      <sheetName val="Sheet3"/>
      <sheetName val="PARAM"/>
      <sheetName val="Classification"/>
      <sheetName val="CONS__PA"/>
      <sheetName val="_CONS_DRE"/>
      <sheetName val="DASA_BRASIL_PREVILAB"/>
      <sheetName val="ELIMINAÇÕES_I"/>
      <sheetName val="ELIMINAÇÕES_CERPE"/>
      <sheetName val="DRE_-_3T11"/>
      <sheetName val="DRE_-_MOV__4T11"/>
      <sheetName val="DRE_12_COL_POR_EMPRESA"/>
      <sheetName val="DRE_-_Movimento_03-2012"/>
      <sheetName val="DRE_-_02-2012"/>
      <sheetName val="Eliminações_antigo"/>
      <sheetName val="ATIVO_12_COL"/>
      <sheetName val="PASSIVO_12_COL"/>
      <sheetName val="DRE_12_COL_CONSOLIDADO"/>
      <sheetName val="Indices_de_Liquidez"/>
      <sheetName val="MD1-_combinado"/>
      <sheetName val="EMPRESAS_DE_MD1"/>
      <sheetName val="Relação_Estabelecimentos"/>
      <sheetName val="passage_CATTC"/>
      <sheetName val="Total_Lojas_Sergio"/>
      <sheetName val="Valores_Classificação"/>
      <sheetName val="Hyper_Esp"/>
      <sheetName val="Super_Esp"/>
      <sheetName val="C&amp;C_Fr"/>
      <sheetName val="Proxi_Fr"/>
      <sheetName val="Super_Fr"/>
      <sheetName val="Hyper_Bel)"/>
      <sheetName val="Hyper_Gr"/>
      <sheetName val="Hyper_It"/>
      <sheetName val="Super_Bel"/>
      <sheetName val="Super_Gr"/>
      <sheetName val="Super_It"/>
      <sheetName val="a__Restated_LFL"/>
      <sheetName val="Análise_submercado"/>
      <sheetName val="Balanço_Consol_"/>
      <sheetName val="Balanço_Inc__50%"/>
      <sheetName val="Balanço_Inc__100%"/>
      <sheetName val="Exerc__Contratos"/>
      <sheetName val="Vol__2020_conservador"/>
      <sheetName val="Vol__2020_com_redução"/>
      <sheetName val="Índice_Correção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-Assets"/>
      <sheetName val="Trabalhos Assets"/>
      <sheetName val="Imob custo"/>
      <sheetName val="Imob dep"/>
      <sheetName val="RLP"/>
      <sheetName val="Abertura ASTEC - Provisão"/>
      <sheetName val="Links"/>
      <sheetName val="Lead"/>
      <sheetName val="4º"/>
      <sheetName val="AREAINDEX"/>
      <sheetName val="Pgto em aberto manaus "/>
      <sheetName val="Profissionais - categoria"/>
      <sheetName val="Base Consumo"/>
      <sheetName val="Checklist"/>
      <sheetName val="BANCO DE DADOS"/>
      <sheetName val="Financeiro"/>
      <sheetName val="Base"/>
      <sheetName val="Imob_custo"/>
      <sheetName val="Imob_dep"/>
      <sheetName val="france"/>
      <sheetName val="italy"/>
      <sheetName val="uk"/>
      <sheetName val="netherlands"/>
      <sheetName val="DFS Históricas"/>
      <sheetName val="Plan1"/>
      <sheetName val="H05 - CSLL"/>
      <sheetName val="Receita Preparatórios"/>
      <sheetName val="Receita IE Digital"/>
      <sheetName val="Receita EdCorp"/>
      <sheetName val="Receita  Canais"/>
      <sheetName val="Receita Cursos Livres"/>
      <sheetName val="Apoio"/>
      <sheetName val="Resumo"/>
      <sheetName val="Resumo Reunião"/>
      <sheetName val="Resumo_Meta Desafio"/>
      <sheetName val="Resumo Historico (Oficial)"/>
      <sheetName val="EDTECH"/>
      <sheetName val="Edtech Preparatórios"/>
      <sheetName val="Casa_Concurso"/>
      <sheetName val="MBA Certificações"/>
      <sheetName val="Edtech IE Digital"/>
      <sheetName val="POS"/>
      <sheetName val="Extensão"/>
      <sheetName val="Novos Negócios"/>
      <sheetName val="Edtech EdCorp"/>
      <sheetName val="Ciatech"/>
      <sheetName val="WebAula"/>
      <sheetName val="Edtech Canais"/>
      <sheetName val="Cresça"/>
      <sheetName val="Edtech Cursos Livres"/>
      <sheetName val="Portal"/>
      <sheetName val="UPFY"/>
      <sheetName val="Cursos"/>
      <sheetName val="Gestão"/>
      <sheetName val="Base Despesa BP19"/>
      <sheetName val="Base Despesa 19"/>
      <sheetName val="Contas - 2018"/>
      <sheetName val="CC - 2019"/>
      <sheetName val="Eliminação Cresça e Portal"/>
      <sheetName val="Critérios"/>
      <sheetName val="Edtech 1 - Corporativo"/>
      <sheetName val="Edtech 2 - Edcorp"/>
      <sheetName val="Edtech 3 - IE Digital"/>
      <sheetName val="Edtech 4 - Preparatórios"/>
      <sheetName val="Edtech 5 - Canais"/>
      <sheetName val="Edtech 6 - Cursos Livres"/>
      <sheetName val="Gráficos Macro"/>
      <sheetName val="Tabela suspensa"/>
      <sheetName val="icatu"/>
      <sheetName val="Tabelas e Gráficos"/>
      <sheetName val="Plano de Contas"/>
      <sheetName val="Balancetes"/>
      <sheetName val="UpFront"/>
      <sheetName val="GlobalVariables"/>
      <sheetName val="Consolidated"/>
      <sheetName val="CPFL FS 字段匹配"/>
      <sheetName val="M13_Diferido"/>
      <sheetName val="A07_Diferido"/>
      <sheetName val="Copertina"/>
      <sheetName val="Análise de Variação BS"/>
      <sheetName val="Análise de Variação IS"/>
      <sheetName val="IF"/>
      <sheetName val="Previsión"/>
      <sheetName val="BaseProcv"/>
      <sheetName val="Feriados"/>
      <sheetName val="Keys"/>
      <sheetName val="Matriz Hedge"/>
      <sheetName val="Hedge"/>
      <sheetName val="Previsão Hedge"/>
      <sheetName val="Estatísticas"/>
      <sheetName val="Mapa de Risco"/>
      <sheetName val="Dolarizado Nacional"/>
      <sheetName val="Hedge x CP"/>
      <sheetName val="Pendentes Transitória"/>
      <sheetName val="HEDGE AJUSTE PJ"/>
      <sheetName val="indices"/>
      <sheetName val="Visão FINANCEIRAS"/>
      <sheetName val="Governo Mensal por PEP"/>
      <sheetName val="Governo Completo"/>
      <sheetName val="Bancos Bloomberg"/>
      <sheetName val="De Para (cambio)"/>
      <sheetName val="BKB"/>
      <sheetName val="Base Case"/>
      <sheetName val="Base Df's"/>
      <sheetName val="CHILE CLP"/>
      <sheetName val="ARGENTINA ARS"/>
      <sheetName val="PERU SOLES"/>
      <sheetName val="COLOMBIA COL"/>
      <sheetName val="Calendário de Reuniões"/>
      <sheetName val="21 - CMD"/>
      <sheetName val="Status"/>
      <sheetName val="05-RA"/>
      <sheetName val="05-Jurídico"/>
      <sheetName val="08-ES"/>
      <sheetName val="08-Jurídico"/>
      <sheetName val="Worksheet in  Analise do Ativo "/>
      <sheetName val="JAN-04"/>
      <sheetName val="_BANCO DE DADOS"/>
      <sheetName val="Corporative Expenses (2)"/>
      <sheetName val="DENT (2)"/>
      <sheetName val="IMP (2)"/>
      <sheetName val="Revenues (2)"/>
      <sheetName val="COGS (2)"/>
      <sheetName val="Consolidado"/>
      <sheetName val="Cover"/>
      <sheetName val="a) Análise de Variação BS"/>
      <sheetName val="b) Análise de Variação IS"/>
      <sheetName val="c) Indices Financeiros"/>
      <sheetName val="GRAFICOS PPT"/>
      <sheetName val="menu"/>
      <sheetName val="Control Panel"/>
      <sheetName val="Painel de controle"/>
      <sheetName val="Trabalhos_Assets"/>
      <sheetName val="PARAMETROS"/>
      <sheetName val="Lista"/>
      <sheetName val="PSS_10"/>
      <sheetName val="Assina"/>
      <sheetName val="Dados"/>
      <sheetName val="Rel_banco"/>
      <sheetName val="E&amp;P Entity Tracker - Sch M"/>
      <sheetName val="Filing Periods"/>
      <sheetName val="8858 FIling Period Mapping"/>
      <sheetName val="JAN-07"/>
      <sheetName val="fornecedores"/>
      <sheetName val="Receitas"/>
      <sheetName val="IR"/>
      <sheetName val="FLUXO"/>
      <sheetName val="Stock Price"/>
      <sheetName val="inputs"/>
      <sheetName val="comp&quot;b&quot;"/>
      <sheetName val="Assumptions"/>
      <sheetName val="Sheet1"/>
      <sheetName val="BP"/>
      <sheetName val="DRE"/>
      <sheetName val="DMPL"/>
      <sheetName val="DFC"/>
      <sheetName val="BAL "/>
      <sheetName val="Bal. Geral"/>
      <sheetName val="BAL Agrupado"/>
      <sheetName val="I3.2"/>
      <sheetName val="I3.2.1"/>
      <sheetName val="I3.2.2"/>
      <sheetName val="I3.2.3"/>
      <sheetName val="I4.1"/>
      <sheetName val="I4A.1"/>
      <sheetName val="I5.1.1"/>
      <sheetName val="I9.1"/>
      <sheetName val="I10.1"/>
      <sheetName val="I12A.1"/>
      <sheetName val="I13.3"/>
      <sheetName val="I13.4"/>
      <sheetName val="I13.5"/>
      <sheetName val="I20.1"/>
      <sheetName val="I21.1 Resultado"/>
      <sheetName val="BP PASEP"/>
      <sheetName val="Anual"/>
      <sheetName val="Results Template 2018"/>
      <sheetName val="sales vol."/>
      <sheetName val="CF"/>
      <sheetName val="Graficos Rig"/>
      <sheetName val="Current Portfolio"/>
      <sheetName val="OffShore Portfolio"/>
      <sheetName val="Consolidated Cash Flow"/>
      <sheetName val="Graficos Guanambi"/>
      <sheetName val="Waterfall"/>
      <sheetName val="Base Alunado"/>
      <sheetName val="GRÁFICOS"/>
      <sheetName val="equipamentos"/>
      <sheetName val="Cenarios"/>
      <sheetName val="VARPEL"/>
    </sheetNames>
    <sheetDataSet>
      <sheetData sheetId="0" refreshError="1"/>
      <sheetData sheetId="1" refreshError="1"/>
      <sheetData sheetId="2" refreshError="1">
        <row r="35">
          <cell r="M35">
            <v>10352.999999999998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5">
          <cell r="M35">
            <v>10352.999999999998</v>
          </cell>
        </row>
      </sheetData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35">
          <cell r="M35">
            <v>0</v>
          </cell>
        </row>
      </sheetData>
      <sheetData sheetId="27">
        <row r="35">
          <cell r="M35">
            <v>0</v>
          </cell>
        </row>
      </sheetData>
      <sheetData sheetId="28">
        <row r="35">
          <cell r="M35">
            <v>0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35">
          <cell r="M35">
            <v>0</v>
          </cell>
        </row>
      </sheetData>
      <sheetData sheetId="45"/>
      <sheetData sheetId="46">
        <row r="35">
          <cell r="M35">
            <v>0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 refreshError="1"/>
      <sheetData sheetId="175" refreshError="1"/>
      <sheetData sheetId="176">
        <row r="35">
          <cell r="M35" t="b">
            <v>1</v>
          </cell>
        </row>
      </sheetData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sitivity"/>
      <sheetName val="Input"/>
      <sheetName val="Monthly"/>
      <sheetName val="Cashflow"/>
      <sheetName val="PPA Tariff"/>
      <sheetName val="Debt Service"/>
      <sheetName val="O&amp;M"/>
      <sheetName val="Change Log"/>
      <sheetName val="Calc"/>
      <sheetName val="GrFour"/>
      <sheetName val="MOne"/>
      <sheetName val="MTwo"/>
      <sheetName val="KOne"/>
      <sheetName val="GrThree"/>
      <sheetName val="GoSeven"/>
      <sheetName val="HTwo"/>
      <sheetName val="JOne"/>
      <sheetName val="JTwo"/>
      <sheetName val="HOne"/>
      <sheetName val="GoEight"/>
      <sheetName val="PPA_Tariff"/>
      <sheetName val="Debt_Service"/>
      <sheetName val="Change_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 Page"/>
      <sheetName val="Input"/>
      <sheetName val="Curves"/>
      <sheetName val="GoSeven"/>
      <sheetName val="GoEight"/>
      <sheetName val="GrThree"/>
      <sheetName val="GrFour"/>
      <sheetName val="HOne"/>
      <sheetName val="HTwo"/>
      <sheetName val="JOne"/>
      <sheetName val="JTwo"/>
      <sheetName val="KOne"/>
      <sheetName val="MOne"/>
      <sheetName val="MTwo"/>
      <sheetName val="StartShut"/>
      <sheetName val="Calc"/>
      <sheetName val="Inc. HR"/>
      <sheetName val="cscve"/>
      <sheetName val="PPA Tariff"/>
      <sheetName val="DEC FEC 02 BD"/>
      <sheetName val="PLAN MANUT"/>
      <sheetName val="Reforma Secundária"/>
      <sheetName val="CP"/>
      <sheetName val="DE PARA"/>
      <sheetName val="FLC.COMPL"/>
      <sheetName val="Lists"/>
      <sheetName val="Customer Lists"/>
      <sheetName val="RT RI"/>
      <sheetName val="Compra - MWh"/>
      <sheetName val="Campiche"/>
      <sheetName val="USS99"/>
      <sheetName val="Subsistemas Andres"/>
      <sheetName val="Ref. Materiales"/>
      <sheetName val="Subsistemas DPP"/>
      <sheetName val="Причины"/>
      <sheetName val="Datos"/>
      <sheetName val="Dashboard"/>
      <sheetName val="øYñf"/>
      <sheetName val=""/>
      <sheetName val="Demanda nova ou edição"/>
      <sheetName val="CA por Gerência"/>
      <sheetName val="Categ Valor _ Classe de custo"/>
      <sheetName val="Critérios priorização"/>
      <sheetName val="Processo_Subprocesso"/>
      <sheetName val="Cidade-Regional"/>
      <sheetName val="Centro de Planejamento"/>
      <sheetName val="Sup_Ger"/>
      <sheetName val="Centro de custo"/>
      <sheetName val="Parâmetros"/>
      <sheetName val="Plan1"/>
      <sheetName val="ParâmetrosGerais"/>
      <sheetName val="Centro de Custos e Classes"/>
      <sheetName val="AUXILIAR"/>
      <sheetName val="São Paulo"/>
      <sheetName val="Mapping"/>
      <sheetName val="Title_Page"/>
      <sheetName val="Inc__HR"/>
      <sheetName val="Customer_Lists"/>
      <sheetName val="DEC_FEC_02_BD"/>
      <sheetName val="FLC_COMPL"/>
      <sheetName val="PPA_Tariff"/>
      <sheetName val="PLAN_MANUT"/>
      <sheetName val="Reforma_Secundária"/>
      <sheetName val="DE_PARA"/>
      <sheetName val="Subsistemas_Andres"/>
      <sheetName val="Ref__Materiales"/>
      <sheetName val="Subsistemas_DPP"/>
      <sheetName val="RT_RI"/>
      <sheetName val="Compra_-_MWh"/>
      <sheetName val="99 cons YTD"/>
      <sheetName val="Returns USD"/>
      <sheetName val="AUT. TRSFT"/>
      <sheetName val="Tax"/>
      <sheetName val="Debt"/>
      <sheetName val="Articles"/>
      <sheetName val="LUP"/>
      <sheetName val="P&amp;L"/>
      <sheetName val="RP-101.2.1."/>
      <sheetName val="OBRA VIAL S2"/>
      <sheetName val="CCMM Enap"/>
      <sheetName val="Inicio Análisis Cuentas"/>
      <sheetName val="General Data"/>
      <sheetName val="AMORT 2010"/>
      <sheetName val="Deducc"/>
      <sheetName val="Gtovta"/>
      <sheetName val="RLI (AII-1)"/>
      <sheetName val=" AnexoOpDiv99"/>
      <sheetName val="Repeticiones"/>
      <sheetName val="AII-0 "/>
      <sheetName val="Condicable"/>
      <sheetName val="A"/>
      <sheetName val="Gen-2"/>
      <sheetName val="Index (2)"/>
      <sheetName val="IC_A"/>
      <sheetName val="ANEXOS"/>
      <sheetName val="ANEXO 1847"/>
      <sheetName val="aju10"/>
      <sheetName val="res10"/>
      <sheetName val="ANEXO 14"/>
      <sheetName val="Report 1"/>
      <sheetName val="LID-AR"/>
      <sheetName val="MES"/>
      <sheetName val="Title_Page1"/>
      <sheetName val="Inc__HR1"/>
      <sheetName val="DEC_FEC_02_BD1"/>
      <sheetName val="FLC_COMPL1"/>
      <sheetName val="PPA_Tariff1"/>
      <sheetName val="PLAN_MANUT1"/>
      <sheetName val="Reforma_Secundária1"/>
      <sheetName val="Customer_Lists1"/>
      <sheetName val="DE_PARA1"/>
      <sheetName val="Subsistemas_Andres1"/>
      <sheetName val="Ref__Materiales1"/>
      <sheetName val="Subsistemas_DPP1"/>
      <sheetName val="RT_RI1"/>
      <sheetName val="Compra_-_MWh1"/>
      <sheetName val="99_cons_YTD"/>
      <sheetName val="Returns_USD"/>
      <sheetName val="AUT__TRSFT"/>
      <sheetName val="BS_US"/>
      <sheetName val="IS_US"/>
      <sheetName val="CF_US"/>
      <sheetName val="BS"/>
      <sheetName val="IS"/>
      <sheetName val="CF"/>
      <sheetName val="Equity"/>
      <sheetName val="Fixed_Assets"/>
      <sheetName val="DADOS"/>
      <sheetName val="ELETROPAULO capacidade nova"/>
      <sheetName val="Neutralidade"/>
      <sheetName val="vinc"/>
      <sheetName val="Classes_Custos"/>
      <sheetName val="CA e atividade"/>
      <sheetName val="Lookups"/>
      <sheetName val="Demanda_nova_ou_edição"/>
      <sheetName val="CA_por_Gerência"/>
      <sheetName val="Categ_Valor___Classe_de_custo"/>
      <sheetName val="Critérios_priorização"/>
      <sheetName val="Centro_de_Planejamento"/>
      <sheetName val="Centro_de_custo"/>
      <sheetName val="Centro_de_Custos_e_Classes"/>
      <sheetName val="São_Paulo"/>
      <sheetName val="CVA_Projetada12meses"/>
      <sheetName val="#REF"/>
      <sheetName val="dez99_dez01"/>
      <sheetName val="Dados de Entrada - Planejamento"/>
      <sheetName val="ENERINC"/>
      <sheetName val="0 &lt; VCM &lt; 1.350"/>
      <sheetName val="IREM"/>
      <sheetName val="RESUMO"/>
      <sheetName val="BancoSegment"/>
      <sheetName val="Critérios"/>
      <sheetName val="TermoPE"/>
      <sheetName val="FEV99"/>
      <sheetName val=" PIB Brasil ( R$ de 1996 )"/>
      <sheetName val="Mercado"/>
      <sheetName val="2000"/>
      <sheetName val="Form09"/>
      <sheetName val="Dados mensais"/>
      <sheetName val="DRA"/>
      <sheetName val="DRP"/>
      <sheetName val="1996"/>
      <sheetName val="INDIECO1"/>
      <sheetName val="Matriz de covariância"/>
      <sheetName val="tar. media"/>
      <sheetName val="Spot"/>
      <sheetName val="Taxes"/>
      <sheetName val="_Pasta1"/>
      <sheetName val="Compra de Energia"/>
      <sheetName val="PAGAMENTO"/>
      <sheetName val="FLASH REN"/>
      <sheetName val="Title_Page2"/>
      <sheetName val="Inc__HR2"/>
      <sheetName val="PPA_Tariff2"/>
      <sheetName val="DEC_FEC_02_BD2"/>
      <sheetName val="PLAN_MANUT2"/>
      <sheetName val="Reforma_Secundária2"/>
      <sheetName val="DE_PARA2"/>
      <sheetName val="FLC_COMPL2"/>
      <sheetName val="Customer_Lists2"/>
      <sheetName val="RT_RI2"/>
      <sheetName val="Compra_-_MWh2"/>
      <sheetName val="Subsistemas_Andres2"/>
      <sheetName val="Ref__Materiales2"/>
      <sheetName val="Subsistemas_DPP2"/>
      <sheetName val="99_cons_YTD1"/>
      <sheetName val="Returns_USD1"/>
      <sheetName val="AUT__TRSFT1"/>
      <sheetName val="RP-101_2_1_"/>
      <sheetName val="OBRA_VIAL_S2"/>
      <sheetName val="CCMM_Enap"/>
      <sheetName val="Inicio_Análisis_Cuentas"/>
      <sheetName val="General_Data"/>
      <sheetName val="AMORT_2010"/>
      <sheetName val="RLI_(AII-1)"/>
      <sheetName val="_AnexoOpDiv99"/>
      <sheetName val="AII-0_"/>
      <sheetName val="Index_(2)"/>
      <sheetName val="ANEXO_1847"/>
      <sheetName val="ANEXO_14"/>
      <sheetName val="Report_1"/>
      <sheetName val="ELETROPAULO_capacidade_nova"/>
      <sheetName val="2006-08"/>
      <sheetName val="2006-12"/>
      <sheetName val="2006-07"/>
      <sheetName val="2006-11"/>
      <sheetName val="2006-10"/>
      <sheetName val="2006-09"/>
      <sheetName val="n"/>
      <sheetName val="Parque Gerador"/>
      <sheetName val="TOTCO"/>
      <sheetName val=" "/>
      <sheetName val="P&amp;L CCI Detail"/>
      <sheetName val="Cash CCI Detail"/>
      <sheetName val="Budget"/>
      <sheetName val="Current Year"/>
      <sheetName val="Previous Year"/>
      <sheetName val="Title_Page3"/>
      <sheetName val="Inc__HR3"/>
      <sheetName val="PPA_Tariff3"/>
      <sheetName val="DEC_FEC_02_BD3"/>
      <sheetName val="PLAN_MANUT3"/>
      <sheetName val="Reforma_Secundária3"/>
      <sheetName val="FLC_COMPL3"/>
      <sheetName val="Customer_Lists3"/>
      <sheetName val="DE_PARA3"/>
      <sheetName val="Compra_-_MWh3"/>
      <sheetName val="RT_RI3"/>
      <sheetName val="Subsistemas_Andres3"/>
      <sheetName val="Ref__Materiales3"/>
      <sheetName val="Subsistemas_DPP3"/>
      <sheetName val="Demanda_nova_ou_edição1"/>
      <sheetName val="CA_por_Gerência1"/>
      <sheetName val="Categ_Valor___Classe_de_custo1"/>
      <sheetName val="Critérios_priorização1"/>
      <sheetName val="Centro_de_Planejamento1"/>
      <sheetName val="Centro_de_custo1"/>
      <sheetName val="Centro_de_Custos_e_Classes1"/>
      <sheetName val="São_Paulo1"/>
      <sheetName val="99_cons_YTD2"/>
      <sheetName val="Returns_USD2"/>
      <sheetName val="AUT__TRSFT2"/>
      <sheetName val="RP-101_2_1_1"/>
      <sheetName val="OBRA_VIAL_S21"/>
      <sheetName val="CCMM_Enap1"/>
      <sheetName val="Inicio_Análisis_Cuentas1"/>
      <sheetName val="General_Data1"/>
      <sheetName val="AMORT_20101"/>
      <sheetName val="RLI_(AII-1)1"/>
      <sheetName val="_AnexoOpDiv991"/>
      <sheetName val="AII-0_1"/>
      <sheetName val="Index_(2)1"/>
      <sheetName val="ANEXO_18471"/>
      <sheetName val="ANEXO_141"/>
      <sheetName val="Report_11"/>
      <sheetName val="ELETROPAULO_capacidade_nova1"/>
      <sheetName val="CA_e_atividade"/>
      <sheetName val="Dados_de_Entrada_-_Planejamento"/>
      <sheetName val="0_&lt;_VCM_&lt;_1_350"/>
      <sheetName val="_PIB_Brasil_(_R$_de_1996_)"/>
      <sheetName val="Dados_mensais"/>
      <sheetName val="Matriz_de_covariância"/>
      <sheetName val="tar__media"/>
      <sheetName val="Compra_de_Energia"/>
      <sheetName val="FLASH_REN"/>
      <sheetName val="2007-04"/>
      <sheetName val="2007-08"/>
      <sheetName val="2007-12"/>
      <sheetName val="2007-02"/>
      <sheetName val="2007-01"/>
      <sheetName val="2007-07"/>
      <sheetName val="2007-06"/>
      <sheetName val="2007-05"/>
      <sheetName val="2007-03"/>
      <sheetName val="2007-11"/>
      <sheetName val="2007-10"/>
      <sheetName val="2007-09"/>
      <sheetName val="Resumo detalhado"/>
      <sheetName val="Formule"/>
      <sheetName val="revenues cp"/>
      <sheetName val="2010-2015"/>
      <sheetName val="Patrimonio 30.09.04"/>
      <sheetName val="ANEXO 1847 (2)"/>
      <sheetName val="1846 (ANEXOS)"/>
      <sheetName val="Sheet1"/>
      <sheetName val="OR AT2018"/>
      <sheetName val="Sheet2"/>
      <sheetName val="Service Offerings to Top-20"/>
      <sheetName val="Logistics Out. by Region"/>
      <sheetName val="Revenue by Segment"/>
      <sheetName val="Facilities Overview"/>
      <sheetName val="Control"/>
      <sheetName val="Title_Page4"/>
      <sheetName val="Inc__HR4"/>
      <sheetName val="DEC_FEC_02_BD4"/>
      <sheetName val="FLC_COMPL4"/>
      <sheetName val="PPA_Tariff4"/>
      <sheetName val="PLAN_MANUT4"/>
      <sheetName val="Reforma_Secundária4"/>
      <sheetName val="Customer_Lists4"/>
      <sheetName val="DE_PARA4"/>
      <sheetName val="RT_RI4"/>
      <sheetName val="Subsistemas_Andres4"/>
      <sheetName val="Ref__Materiales4"/>
      <sheetName val="Subsistemas_DPP4"/>
      <sheetName val="Compra_-_MWh4"/>
      <sheetName val="Demanda_nova_ou_edição2"/>
      <sheetName val="CA_por_Gerência2"/>
      <sheetName val="Categ_Valor___Classe_de_custo2"/>
      <sheetName val="Critérios_priorização2"/>
      <sheetName val="Centro_de_Planejamento2"/>
      <sheetName val="Centro_de_custo2"/>
      <sheetName val="Centro_de_Custos_e_Classes2"/>
      <sheetName val="99_cons_YTD3"/>
      <sheetName val="Returns_USD3"/>
      <sheetName val="AUT__TRSFT3"/>
      <sheetName val="São_Paulo2"/>
      <sheetName val="RP-101_2_1_2"/>
      <sheetName val="OBRA_VIAL_S22"/>
      <sheetName val="CCMM_Enap2"/>
      <sheetName val="Inicio_Análisis_Cuentas2"/>
      <sheetName val="General_Data2"/>
      <sheetName val="AMORT_20102"/>
      <sheetName val="RLI_(AII-1)2"/>
      <sheetName val="_AnexoOpDiv992"/>
      <sheetName val="AII-0_2"/>
      <sheetName val="Index_(2)2"/>
      <sheetName val="ANEXO_18472"/>
      <sheetName val="ANEXO_142"/>
      <sheetName val="Report_12"/>
      <sheetName val="ELETROPAULO_capacidade_nova2"/>
      <sheetName val="CA_e_atividade1"/>
      <sheetName val="Dados_de_Entrada_-_Planejament1"/>
      <sheetName val="0_&lt;_VCM_&lt;_1_3501"/>
      <sheetName val="_PIB_Brasil_(_R$_de_1996_)1"/>
      <sheetName val="Dados_mensais1"/>
      <sheetName val="Matriz_de_covariância1"/>
      <sheetName val="tar__media1"/>
      <sheetName val="Compra_de_Energia1"/>
      <sheetName val="FLASH_REN1"/>
      <sheetName val="Parque_Gerador"/>
      <sheetName val="Resumo_detalhado"/>
      <sheetName val="Patrimonio_30_09_04"/>
      <sheetName val="ANEXO_1847_(2)"/>
      <sheetName val="1846_(ANEXOS)"/>
      <sheetName val="OR_AT2018"/>
      <sheetName val="_"/>
      <sheetName val="P&amp;L_CCI_Detail"/>
      <sheetName val="Cash_CCI_Detail"/>
      <sheetName val="Current_Year"/>
      <sheetName val="Previous_Year"/>
      <sheetName val="ICATU"/>
      <sheetName val="AGENCIA DE COBRANÇA"/>
      <sheetName val="BADNETMini"/>
      <sheetName val="prop2"/>
      <sheetName val="consol"/>
      <sheetName val="cp121999"/>
      <sheetName val="1º semestre 99"/>
      <sheetName val="DCF Assumptions"/>
      <sheetName val="PV Calcs"/>
      <sheetName val="RP2"/>
      <sheetName val="GoSeven/"/>
      <sheetName val="GoEight/"/>
      <sheetName val="GrThree/"/>
      <sheetName val="GrFour/"/>
      <sheetName val="HOne/"/>
      <sheetName val="HTwo/"/>
      <sheetName val="JOne/"/>
      <sheetName val="JTwo/"/>
      <sheetName val="KOne/"/>
      <sheetName val="MOne/"/>
      <sheetName val="MTwo/"/>
      <sheetName val="Calc/"/>
      <sheetName val="DCF_Assumptions"/>
      <sheetName val="PV_Calcs"/>
      <sheetName val="DCF_Assumptions1"/>
      <sheetName val="PV_Calcs1"/>
      <sheetName val="DCF_Assumptions2"/>
      <sheetName val="PV_Calcs2"/>
      <sheetName val="DCF_Assumptions3"/>
      <sheetName val="PV_Calcs3"/>
      <sheetName val="Index_(2)3"/>
      <sheetName val="Title_Page5"/>
      <sheetName val="Inc__HR5"/>
      <sheetName val="DCF_Assumptions4"/>
      <sheetName val="PV_Calcs4"/>
      <sheetName val="Index_(2)4"/>
      <sheetName val="Title_Page6"/>
      <sheetName val="Inc__HR6"/>
      <sheetName val="DCF_Assumptions5"/>
      <sheetName val="PV_Calcs5"/>
      <sheetName val="Index_(2)5"/>
      <sheetName val="model"/>
      <sheetName val="Dados de relacionamento"/>
      <sheetName val="4-RCDP-2001"/>
      <sheetName val="fin lp"/>
      <sheetName val="PPA_Tariff5"/>
      <sheetName val="DEC_FEC_02_BD5"/>
      <sheetName val="PLAN_MANUT5"/>
      <sheetName val="Reforma_Secundária5"/>
      <sheetName val="FLC_COMPL5"/>
      <sheetName val="Customer_Lists5"/>
      <sheetName val="DE_PARA5"/>
      <sheetName val="Compra_-_MWh5"/>
      <sheetName val="RT_RI5"/>
      <sheetName val="Subsistemas_Andres5"/>
      <sheetName val="Ref__Materiales5"/>
      <sheetName val="Subsistemas_DPP5"/>
      <sheetName val="Demanda_nova_ou_edição3"/>
      <sheetName val="CA_por_Gerência3"/>
      <sheetName val="Categ_Valor___Classe_de_custo3"/>
      <sheetName val="Critérios_priorização3"/>
      <sheetName val="Centro_de_Planejamento3"/>
      <sheetName val="Centro_de_custo3"/>
      <sheetName val="Centro_de_Custos_e_Classes3"/>
      <sheetName val="São_Paulo3"/>
      <sheetName val="99_cons_YTD4"/>
      <sheetName val="Returns_USD4"/>
      <sheetName val="AUT__TRSFT4"/>
      <sheetName val="RP-101_2_1_3"/>
      <sheetName val="OBRA_VIAL_S23"/>
      <sheetName val="CCMM_Enap3"/>
      <sheetName val="Inicio_Análisis_Cuentas3"/>
      <sheetName val="General_Data3"/>
      <sheetName val="AMORT_20103"/>
      <sheetName val="RLI_(AII-1)3"/>
      <sheetName val="_AnexoOpDiv993"/>
      <sheetName val="AII-0_3"/>
      <sheetName val="ANEXO_18473"/>
      <sheetName val="ANEXO_143"/>
      <sheetName val="Report_13"/>
      <sheetName val="ELETROPAULO_capacidade_nova3"/>
      <sheetName val="CA_e_atividade2"/>
      <sheetName val="Dados_de_Entrada_-_Planejament2"/>
      <sheetName val="0_&lt;_VCM_&lt;_1_3502"/>
      <sheetName val="_PIB_Brasil_(_R$_de_1996_)2"/>
      <sheetName val="Dados_mensais2"/>
      <sheetName val="Matriz_de_covariância2"/>
      <sheetName val="tar__media2"/>
      <sheetName val="Compra_de_Energia2"/>
      <sheetName val="FLASH_REN2"/>
      <sheetName val="Parque_Gerador1"/>
      <sheetName val="Resumo_detalhado1"/>
      <sheetName val="Resumo RT"/>
      <sheetName val="ENCARGOS"/>
      <sheetName val="Resumo RT_"/>
      <sheetName val="sales vol."/>
      <sheetName val="Sch15 Guarantees"/>
      <sheetName val="fut_jurosanual"/>
      <sheetName val="fut_juros"/>
      <sheetName val="Swaps"/>
      <sheetName val="fut_dolar"/>
      <sheetName val="Plan4"/>
      <sheetName val="Assum"/>
      <sheetName val="bp"/>
      <sheetName val="Lead"/>
      <sheetName val="Resumo Fatur."/>
      <sheetName val="Planilha1"/>
      <sheetName val="Tipo coletor"/>
      <sheetName val="Background"/>
      <sheetName val="Comps"/>
      <sheetName val="10QCF"/>
      <sheetName val="DPN"/>
      <sheetName val="Letras"/>
      <sheetName val="98-99"/>
      <sheetName val="19-A"/>
      <sheetName val="Assump"/>
      <sheetName val="Macro"/>
      <sheetName val="M Total"/>
      <sheetName val="KEY"/>
      <sheetName val="PL"/>
      <sheetName val="Newark"/>
      <sheetName val="PARAMETER"/>
      <sheetName val="DATENHALTUNG"/>
      <sheetName val="Balance Sheet"/>
      <sheetName val="Profit and Loss"/>
      <sheetName val="Sales Officer Sales MIS"/>
      <sheetName val="_AcquirorPFInputs"/>
      <sheetName val="_TargetPFInputs"/>
      <sheetName val="TargetOverview"/>
      <sheetName val="RET"/>
      <sheetName val="ID set UP"/>
      <sheetName val="Charts"/>
      <sheetName val="INDICADO"/>
      <sheetName val="[cscve.xls]GoSeven/"/>
      <sheetName val="[cscve.xls]GoEight/"/>
      <sheetName val="[cscve.xls]GrThree/"/>
      <sheetName val="[cscve.xls]GrFour/"/>
      <sheetName val="[cscve.xls]HOne/"/>
      <sheetName val="[cscve.xls]HTwo/"/>
      <sheetName val="[cscve.xls]JOne/"/>
      <sheetName val="[cscve.xls]JTwo/"/>
      <sheetName val="[cscve.xls]KOne/"/>
      <sheetName val="[cscve.xls]MOne/"/>
      <sheetName val="[cscve.xls]MTwo/"/>
      <sheetName val="[cscve.xls]Calc/"/>
      <sheetName val="Title_Page7"/>
      <sheetName val="Inc__HR7"/>
      <sheetName val="PPA_Tariff6"/>
      <sheetName val="DEC_FEC_02_BD6"/>
      <sheetName val="PLAN_MANUT6"/>
      <sheetName val="Reforma_Secundária6"/>
      <sheetName val="DE_PARA6"/>
      <sheetName val="FLC_COMPL6"/>
      <sheetName val="Customer_Lists6"/>
      <sheetName val="RT_RI6"/>
      <sheetName val="Compra_-_MWh6"/>
      <sheetName val="Subsistemas_Andres6"/>
      <sheetName val="Ref__Materiales6"/>
      <sheetName val="Subsistemas_DPP6"/>
      <sheetName val="Demanda_nova_ou_edição4"/>
      <sheetName val="CA_por_Gerência4"/>
      <sheetName val="Categ_Valor___Classe_de_custo4"/>
      <sheetName val="Critérios_priorização4"/>
      <sheetName val="Centro_de_Planejamento4"/>
      <sheetName val="Centro_de_custo4"/>
      <sheetName val="Centro_de_Custos_e_Classes4"/>
      <sheetName val="São_Paulo4"/>
      <sheetName val="99_cons_YTD5"/>
      <sheetName val="Returns_USD5"/>
      <sheetName val="AUT__TRSFT5"/>
      <sheetName val="RP-101_2_1_4"/>
      <sheetName val="OBRA_VIAL_S24"/>
      <sheetName val="CCMM_Enap4"/>
      <sheetName val="Inicio_Análisis_Cuentas4"/>
      <sheetName val="General_Data4"/>
      <sheetName val="AMORT_20104"/>
      <sheetName val="RLI_(AII-1)4"/>
      <sheetName val="_AnexoOpDiv994"/>
      <sheetName val="AII-0_4"/>
      <sheetName val="Index_(2)6"/>
      <sheetName val="ANEXO_18474"/>
      <sheetName val="ANEXO_144"/>
      <sheetName val="Report_14"/>
      <sheetName val="ELETROPAULO_capacidade_nova4"/>
      <sheetName val="CA_e_atividade3"/>
      <sheetName val="Dados_de_Entrada_-_Planejament3"/>
      <sheetName val="0_&lt;_VCM_&lt;_1_3503"/>
      <sheetName val="_PIB_Brasil_(_R$_de_1996_)3"/>
      <sheetName val="Dados_mensais3"/>
      <sheetName val="Matriz_de_covariância3"/>
      <sheetName val="tar__media3"/>
      <sheetName val="Compra_de_Energia3"/>
      <sheetName val="FLASH_REN3"/>
      <sheetName val="Parque_Gerador2"/>
      <sheetName val="_1"/>
      <sheetName val="P&amp;L_CCI_Detail1"/>
      <sheetName val="Cash_CCI_Detail1"/>
      <sheetName val="Current_Year1"/>
      <sheetName val="Previous_Year1"/>
      <sheetName val="Resumo_detalhado2"/>
      <sheetName val="revenues_cp"/>
      <sheetName val="Patrimonio_30_09_041"/>
      <sheetName val="ANEXO_1847_(2)1"/>
      <sheetName val="1846_(ANEXOS)1"/>
      <sheetName val="OR_AT20181"/>
      <sheetName val="Service_Offerings_to_Top-20"/>
      <sheetName val="Logistics_Out__by_Region"/>
      <sheetName val="Revenue_by_Segment"/>
      <sheetName val="Facilities_Overview"/>
      <sheetName val="AGENCIA_DE_COBRANÇA"/>
      <sheetName val="1º_semestre_99"/>
      <sheetName val="DCF_Assumptions6"/>
      <sheetName val="PV_Calcs6"/>
      <sheetName val="Dados_de_relacionamento"/>
      <sheetName val="fin_lp"/>
      <sheetName val="Resumo_RT"/>
      <sheetName val="Resumo_RT_"/>
      <sheetName val="sales_vol_"/>
      <sheetName val="Sch15_Guarantees"/>
      <sheetName val="Resumo_Fatur_"/>
      <sheetName val="Tipo_coletor"/>
      <sheetName val="M_Total"/>
      <sheetName val="Balance_Sheet"/>
      <sheetName val="Profit_and_Loss"/>
      <sheetName val="Sales_Officer_Sales_MIS"/>
      <sheetName val="ID_set_UP"/>
      <sheetName val="[cscve_xls]GoSeven/"/>
      <sheetName val="[cscve_xls]GoEight/"/>
      <sheetName val="[cscve_xls]GrThree/"/>
      <sheetName val="[cscve_xls]GrFour/"/>
      <sheetName val="[cscve_xls]HOne/"/>
      <sheetName val="[cscve_xls]HTwo/"/>
      <sheetName val="[cscve_xls]JOne/"/>
      <sheetName val="[cscve_xls]JTwo/"/>
      <sheetName val="[cscve_xls]KOne/"/>
      <sheetName val="[cscve_xls]MOne/"/>
      <sheetName val="[cscve_xls]MTwo/"/>
      <sheetName val="[cscve_xls]Calc/"/>
      <sheetName val="Empresas"/>
      <sheetName val=" IncStatementMulti_Accts"/>
      <sheetName val="12-2007"/>
      <sheetName val="aging 1004"/>
      <sheetName val="contse98"/>
      <sheetName val="ce"/>
      <sheetName val="CECO"/>
      <sheetName val="cuentas por cobrar no comercial"/>
      <sheetName val="Auxiliar de Inventarios"/>
      <sheetName val="DATA GRAFICAS"/>
      <sheetName val="Auxiliar_de_Inventarios"/>
      <sheetName val="CUENTAS_POR_COBRAR_NO_COMERCIAL"/>
      <sheetName val="ZONA"/>
      <sheetName val="WO CONV"/>
      <sheetName val="A-6-1"/>
      <sheetName val="P"/>
      <sheetName val="data &amp; calc's"/>
      <sheetName val="fmlsa-ee"/>
      <sheetName val="Kingsburg"/>
      <sheetName val="tabela"/>
      <sheetName val="Demanda_nova_ou_edição5"/>
      <sheetName val="CA_por_Gerência5"/>
      <sheetName val="Categ_Valor___Classe_de_custo5"/>
      <sheetName val="Critérios_priorização5"/>
      <sheetName val="Centro_de_Planejamento5"/>
      <sheetName val="Centro_de_custo5"/>
      <sheetName val="Centro_de_Custos_e_Classes5"/>
      <sheetName val="ar aging"/>
      <sheetName val="???????"/>
      <sheetName val="france"/>
      <sheetName val="italy"/>
      <sheetName val="uk"/>
      <sheetName val="netherlands"/>
      <sheetName val="BasePro"/>
      <sheetName val="Base"/>
      <sheetName val="BaseVP_FC"/>
      <sheetName val="BaseVP_F"/>
      <sheetName val="DCF_out"/>
      <sheetName val="IS_out"/>
      <sheetName val="Рахунок 15"/>
      <sheetName val="МВЗ"/>
      <sheetName val="PEST ELIMINATION EXPENSES"/>
      <sheetName val="Изм гот прод"/>
      <sheetName val="MGMT Rates"/>
      <sheetName val="Calculation"/>
      <sheetName val="Part Fail."/>
      <sheetName val="[cscve.xls][cscve.xls]GoSeven/"/>
      <sheetName val="[cscve.xls][cscve.xls]GoEight/"/>
      <sheetName val="[cscve.xls][cscve.xls]GrThree/"/>
      <sheetName val="[cscve.xls][cscve.xls]GrFour/"/>
      <sheetName val="[cscve.xls][cscve.xls]HOne/"/>
      <sheetName val="[cscve.xls][cscve.xls]HTwo/"/>
      <sheetName val="[cscve.xls][cscve.xls]JOne/"/>
      <sheetName val="[cscve.xls][cscve.xls]JTwo/"/>
      <sheetName val="[cscve.xls][cscve.xls]KOne/"/>
      <sheetName val="[cscve.xls][cscve.xls]MOne/"/>
      <sheetName val="[cscve.xls][cscve.xls]MTwo/"/>
      <sheetName val="[cscve.xls][cscve.xls]Calc/"/>
      <sheetName val="Les Cèdres"/>
      <sheetName val="cpm_edt000194NC"/>
      <sheetName val="Informações "/>
      <sheetName val="taxa_de_aval"/>
      <sheetName val="AcumuladoMatriz"/>
      <sheetName val="Title_Page8"/>
      <sheetName val="Inc__HR8"/>
      <sheetName val="PPA_Tariff7"/>
      <sheetName val="DEC_FEC_02_BD7"/>
      <sheetName val="PLAN_MANUT7"/>
      <sheetName val="Reforma_Secundária7"/>
      <sheetName val="DE_PARA7"/>
      <sheetName val="FLC_COMPL7"/>
      <sheetName val="Customer_Lists7"/>
      <sheetName val="RT_RI7"/>
      <sheetName val="Compra_-_MWh7"/>
      <sheetName val="Subsistemas_Andres7"/>
      <sheetName val="Ref__Materiales7"/>
      <sheetName val="Subsistemas_DPP7"/>
      <sheetName val="São_Paulo5"/>
      <sheetName val="99_cons_YTD6"/>
      <sheetName val="Returns_USD6"/>
      <sheetName val="AUT__TRSFT6"/>
      <sheetName val="RP-101_2_1_5"/>
      <sheetName val="OBRA_VIAL_S25"/>
      <sheetName val="CCMM_Enap5"/>
      <sheetName val="Inicio_Análisis_Cuentas5"/>
      <sheetName val="General_Data5"/>
      <sheetName val="AMORT_20105"/>
      <sheetName val="RLI_(AII-1)5"/>
      <sheetName val="_AnexoOpDiv995"/>
      <sheetName val="AII-0_5"/>
      <sheetName val="Index_(2)7"/>
      <sheetName val="ANEXO_18475"/>
      <sheetName val="ANEXO_145"/>
      <sheetName val="Report_15"/>
      <sheetName val="ELETROPAULO_capacidade_nova5"/>
      <sheetName val="CA_e_atividade4"/>
      <sheetName val="Dados_de_Entrada_-_Planejament4"/>
      <sheetName val="0_&lt;_VCM_&lt;_1_3504"/>
      <sheetName val="_PIB_Brasil_(_R$_de_1996_)4"/>
      <sheetName val="Dados_mensais4"/>
      <sheetName val="Matriz_de_covariância4"/>
      <sheetName val="tar__media4"/>
      <sheetName val="Compra_de_Energia4"/>
      <sheetName val="FLASH_REN4"/>
      <sheetName val="Parque_Gerador3"/>
      <sheetName val="_2"/>
      <sheetName val="P&amp;L_CCI_Detail2"/>
      <sheetName val="Cash_CCI_Detail2"/>
      <sheetName val="Current_Year2"/>
      <sheetName val="Previous_Year2"/>
      <sheetName val="Resumo_detalhado3"/>
      <sheetName val="revenues_cp1"/>
      <sheetName val="Patrimonio_30_09_042"/>
      <sheetName val="ANEXO_1847_(2)2"/>
      <sheetName val="1846_(ANEXOS)2"/>
      <sheetName val="OR_AT20182"/>
      <sheetName val="Service_Offerings_to_Top-201"/>
      <sheetName val="Logistics_Out__by_Region1"/>
      <sheetName val="Revenue_by_Segment1"/>
      <sheetName val="Facilities_Overview1"/>
      <sheetName val="AGENCIA_DE_COBRANÇA1"/>
      <sheetName val="1º_semestre_991"/>
      <sheetName val="DCF_Assumptions7"/>
      <sheetName val="PV_Calcs7"/>
      <sheetName val="Dados_de_relacionamento1"/>
      <sheetName val="fin_lp1"/>
      <sheetName val="Resumo_RT1"/>
      <sheetName val="Resumo_RT_1"/>
      <sheetName val="sales_vol_1"/>
      <sheetName val="Sch15_Guarantees1"/>
      <sheetName val="Resumo_Fatur_1"/>
      <sheetName val="Tipo_coletor1"/>
      <sheetName val="M_Total1"/>
      <sheetName val="Balance_Sheet1"/>
      <sheetName val="Profit_and_Loss1"/>
      <sheetName val="Sales_Officer_Sales_MIS1"/>
      <sheetName val="ID_set_UP1"/>
      <sheetName val="[cscve_xls]GoSeven/1"/>
      <sheetName val="[cscve_xls]GoEight/1"/>
      <sheetName val="[cscve_xls]GrThree/1"/>
      <sheetName val="[cscve_xls]GrFour/1"/>
      <sheetName val="[cscve_xls]HOne/1"/>
      <sheetName val="[cscve_xls]HTwo/1"/>
      <sheetName val="[cscve_xls]JOne/1"/>
      <sheetName val="[cscve_xls]JTwo/1"/>
      <sheetName val="[cscve_xls]KOne/1"/>
      <sheetName val="[cscve_xls]MOne/1"/>
      <sheetName val="[cscve_xls]MTwo/1"/>
      <sheetName val="[cscve_xls]Calc/1"/>
      <sheetName val="cash 2000"/>
      <sheetName val="[cscve.xls][cscve.xls]_cscve__2"/>
      <sheetName val="[cscve.xls][cscve.xls]_cscve__3"/>
      <sheetName val="[cscve.xls][cscve.xls]_cscve__4"/>
      <sheetName val="[cscve.xls][cscve.xls]_cscve__5"/>
      <sheetName val="[cscve.xls][cscve.xls]_cscve__6"/>
      <sheetName val="[cscve.xls][cscve.xls]_cscve__7"/>
      <sheetName val="[cscve.xls][cscve.xls]_cscve__8"/>
      <sheetName val="[cscve.xls][cscve.xls]_cscve__9"/>
      <sheetName val="[cscve.xls][cscve.xls]_cscve_10"/>
      <sheetName val="[cscve.xls][cscve.xls]_cscve_11"/>
      <sheetName val="[cscve.xls][cscve.xls]_cscve_12"/>
      <sheetName val="[cscve.xls][cscve.xls]_cscve_13"/>
      <sheetName val="Worksheet"/>
      <sheetName val="C. Fijo  -  Otros"/>
      <sheetName val="Mapeos"/>
      <sheetName val="Depreciation"/>
      <sheetName val="ANALI2001"/>
      <sheetName val="sum"/>
      <sheetName val="[cscve.xls][cscve.xls]_cscve_14"/>
      <sheetName val="[cscve.xls][cscve.xls]_cscve_15"/>
      <sheetName val="[cscve.xls][cscve.xls]_cscve_16"/>
      <sheetName val="[cscve.xls][cscve.xls]_cscve_17"/>
      <sheetName val="[cscve.xls][cscve.xls]_cscve_18"/>
      <sheetName val="[cscve.xls][cscve.xls]_cscve_19"/>
      <sheetName val="[cscve.xls][cscve.xls]_cscve_20"/>
      <sheetName val="[cscve.xls][cscve.xls]_cscve_21"/>
      <sheetName val="[cscve.xls][cscve.xls]_cscve_22"/>
      <sheetName val="[cscve.xls][cscve.xls]_cscve_23"/>
      <sheetName val="[cscve.xls][cscve.xls]_cscve_24"/>
      <sheetName val="[cscve.xls][cscve.xls]_cscve_25"/>
      <sheetName val="desgloce de gastos"/>
      <sheetName val="Federal Income Taxes{A}"/>
      <sheetName val="_IncStatementMulti_Accts"/>
      <sheetName val="Apuração"/>
      <sheetName val="GSI_1998"/>
      <sheetName val="Расчет_Ин"/>
      <sheetName val="Option 0"/>
      <sheetName val="Prelim Cost"/>
      <sheetName val="Loans"/>
      <sheetName val="Busdev"/>
      <sheetName val="CA"/>
      <sheetName val="Sch17  Guarantees"/>
      <sheetName val="Unconsol"/>
      <sheetName val="3П ДДС"/>
      <sheetName val="assumptions"/>
      <sheetName val="summary"/>
      <sheetName val="Graph"/>
      <sheetName val="Рахунок_15"/>
      <sheetName val="PEST_ELIMINATION_EXPENSES"/>
      <sheetName val="Изм_гот_прод"/>
      <sheetName val="MGMT_Rates"/>
      <sheetName val="Part_Fail_"/>
      <sheetName val="aging_1004"/>
      <sheetName val="Auxiliar_de_Inventarios1"/>
      <sheetName val="CUENTAS_POR_COBRAR_NO_COMERCIA1"/>
      <sheetName val="DATA_GRAFICAS"/>
      <sheetName val="C__Fijo__-__Otros"/>
      <sheetName val="ar_aging"/>
      <sheetName val="Gastos"/>
      <sheetName val="C.O.S.S."/>
      <sheetName val="Title_Page9"/>
      <sheetName val="Inc__HR9"/>
      <sheetName val="PPA_Tariff8"/>
      <sheetName val="DEC_FEC_02_BD8"/>
      <sheetName val="PLAN_MANUT8"/>
      <sheetName val="Reforma_Secundária8"/>
      <sheetName val="DE_PARA8"/>
      <sheetName val="FLC_COMPL8"/>
      <sheetName val="Customer_Lists8"/>
      <sheetName val="RT_RI8"/>
      <sheetName val="Compra_-_MWh8"/>
      <sheetName val="Subsistemas_Andres8"/>
      <sheetName val="Ref__Materiales8"/>
      <sheetName val="Subsistemas_DPP8"/>
      <sheetName val="Demanda_nova_ou_edição6"/>
      <sheetName val="CA_por_Gerência6"/>
      <sheetName val="Categ_Valor___Classe_de_custo6"/>
      <sheetName val="Critérios_priorização6"/>
      <sheetName val="Centro_de_Planejamento6"/>
      <sheetName val="Centro_de_custo6"/>
      <sheetName val="Centro_de_Custos_e_Classes6"/>
      <sheetName val="São_Paulo6"/>
      <sheetName val="99_cons_YTD7"/>
      <sheetName val="Returns_USD7"/>
      <sheetName val="AUT__TRSFT7"/>
      <sheetName val="RP-101_2_1_6"/>
      <sheetName val="OBRA_VIAL_S26"/>
      <sheetName val="CCMM_Enap6"/>
      <sheetName val="Inicio_Análisis_Cuentas6"/>
      <sheetName val="General_Data6"/>
      <sheetName val="AMORT_20106"/>
      <sheetName val="RLI_(AII-1)6"/>
      <sheetName val="_AnexoOpDiv996"/>
      <sheetName val="AII-0_6"/>
      <sheetName val="Index_(2)8"/>
      <sheetName val="ANEXO_18476"/>
      <sheetName val="ANEXO_146"/>
      <sheetName val="Report_16"/>
      <sheetName val="ELETROPAULO_capacidade_nova6"/>
      <sheetName val="CA_e_atividade5"/>
      <sheetName val="Dados_de_Entrada_-_Planejament5"/>
      <sheetName val="0_&lt;_VCM_&lt;_1_3505"/>
      <sheetName val="_PIB_Brasil_(_R$_de_1996_)5"/>
      <sheetName val="Dados_mensais5"/>
      <sheetName val="Matriz_de_covariância5"/>
      <sheetName val="tar__media5"/>
      <sheetName val="Compra_de_Energia5"/>
      <sheetName val="FLASH_REN5"/>
      <sheetName val="Parque_Gerador4"/>
      <sheetName val="_3"/>
      <sheetName val="P&amp;L_CCI_Detail3"/>
      <sheetName val="Cash_CCI_Detail3"/>
      <sheetName val="Current_Year3"/>
      <sheetName val="Previous_Year3"/>
      <sheetName val="Resumo_detalhado4"/>
      <sheetName val="revenues_cp2"/>
      <sheetName val="Patrimonio_30_09_043"/>
      <sheetName val="ANEXO_1847_(2)3"/>
      <sheetName val="1846_(ANEXOS)3"/>
      <sheetName val="OR_AT20183"/>
      <sheetName val="Service_Offerings_to_Top-202"/>
      <sheetName val="Logistics_Out__by_Region2"/>
      <sheetName val="Revenue_by_Segment2"/>
      <sheetName val="Facilities_Overview2"/>
      <sheetName val="AGENCIA_DE_COBRANÇA2"/>
      <sheetName val="1º_semestre_992"/>
      <sheetName val="DCF_Assumptions8"/>
      <sheetName val="PV_Calcs8"/>
      <sheetName val="Dados_de_relacionamento2"/>
      <sheetName val="fin_lp2"/>
      <sheetName val="Resumo_RT2"/>
      <sheetName val="Resumo_RT_2"/>
      <sheetName val="sales_vol_2"/>
      <sheetName val="Sch15_Guarantees2"/>
      <sheetName val="Resumo_Fatur_2"/>
      <sheetName val="Tipo_coletor2"/>
      <sheetName val="M_Total2"/>
      <sheetName val="Balance_Sheet2"/>
      <sheetName val="Profit_and_Loss2"/>
      <sheetName val="Sales_Officer_Sales_MIS2"/>
      <sheetName val="ID_set_UP2"/>
      <sheetName val="[cscve_xls]GoSeven/2"/>
      <sheetName val="[cscve_xls]GoEight/2"/>
      <sheetName val="[cscve_xls]GrThree/2"/>
      <sheetName val="[cscve_xls]GrFour/2"/>
      <sheetName val="[cscve_xls]HOne/2"/>
      <sheetName val="[cscve_xls]HTwo/2"/>
      <sheetName val="[cscve_xls]JOne/2"/>
      <sheetName val="[cscve_xls]JTwo/2"/>
      <sheetName val="[cscve_xls]KOne/2"/>
      <sheetName val="[cscve_xls]MOne/2"/>
      <sheetName val="[cscve_xls]MTwo/2"/>
      <sheetName val="[cscve_xls]Calc/2"/>
    </sheetNames>
    <sheetDataSet>
      <sheetData sheetId="0" refreshError="1"/>
      <sheetData sheetId="1" refreshError="1"/>
      <sheetData sheetId="2" refreshError="1"/>
      <sheetData sheetId="3" refreshError="1">
        <row r="86">
          <cell r="B86">
            <v>14.2936554173952</v>
          </cell>
        </row>
        <row r="90">
          <cell r="D90">
            <v>13.297261859999997</v>
          </cell>
          <cell r="E90">
            <v>19.379258234999998</v>
          </cell>
        </row>
        <row r="91">
          <cell r="D91">
            <v>13.709517884999995</v>
          </cell>
          <cell r="E91">
            <v>18.845088383863636</v>
          </cell>
        </row>
        <row r="92">
          <cell r="D92">
            <v>14.121773909999996</v>
          </cell>
          <cell r="E92">
            <v>18.434301509999997</v>
          </cell>
        </row>
        <row r="93">
          <cell r="D93">
            <v>14.534029934999998</v>
          </cell>
          <cell r="E93">
            <v>18.118424618653844</v>
          </cell>
        </row>
        <row r="94">
          <cell r="D94">
            <v>14.946285959999994</v>
          </cell>
          <cell r="E94">
            <v>17.877119856428571</v>
          </cell>
        </row>
        <row r="95">
          <cell r="D95">
            <v>15.358541984999997</v>
          </cell>
          <cell r="E95">
            <v>17.695472797499995</v>
          </cell>
        </row>
        <row r="96">
          <cell r="D96">
            <v>15.770798009999998</v>
          </cell>
          <cell r="E96">
            <v>17.562297622499997</v>
          </cell>
        </row>
        <row r="97">
          <cell r="D97">
            <v>16.183054034999998</v>
          </cell>
          <cell r="E97">
            <v>17.469040469558824</v>
          </cell>
        </row>
        <row r="98">
          <cell r="D98">
            <v>16.595310059999996</v>
          </cell>
          <cell r="E98">
            <v>17.409048334999998</v>
          </cell>
        </row>
        <row r="99">
          <cell r="D99">
            <v>17.007566085000001</v>
          </cell>
          <cell r="E99">
            <v>17.377068847499999</v>
          </cell>
        </row>
        <row r="100">
          <cell r="B100">
            <v>14.917384895999996</v>
          </cell>
          <cell r="C100">
            <v>17.567727888</v>
          </cell>
          <cell r="D100">
            <v>17.419822109999998</v>
          </cell>
          <cell r="E100">
            <v>17.368900109999998</v>
          </cell>
        </row>
        <row r="101">
          <cell r="B101">
            <v>15.081375519299998</v>
          </cell>
          <cell r="C101">
            <v>17.445425617507141</v>
          </cell>
          <cell r="D101">
            <v>17.832078134999996</v>
          </cell>
          <cell r="E101">
            <v>17.381140586785712</v>
          </cell>
        </row>
        <row r="102">
          <cell r="B102">
            <v>15.245366142599998</v>
          </cell>
          <cell r="C102">
            <v>17.341695854481816</v>
          </cell>
          <cell r="D102">
            <v>18.244334159999998</v>
          </cell>
          <cell r="E102">
            <v>17.411007203181818</v>
          </cell>
        </row>
        <row r="103">
          <cell r="B103">
            <v>15.409356765899998</v>
          </cell>
          <cell r="C103">
            <v>17.254116097949996</v>
          </cell>
          <cell r="D103">
            <v>18.656590184999999</v>
          </cell>
          <cell r="E103">
            <v>17.456200897499997</v>
          </cell>
        </row>
        <row r="104">
          <cell r="B104">
            <v>15.573347389199997</v>
          </cell>
          <cell r="C104">
            <v>17.180667597099998</v>
          </cell>
          <cell r="D104">
            <v>19.068846209999997</v>
          </cell>
          <cell r="E104">
            <v>17.514805785</v>
          </cell>
        </row>
        <row r="105">
          <cell r="B105">
            <v>15.737338012499995</v>
          </cell>
          <cell r="C105">
            <v>17.119654601249998</v>
          </cell>
          <cell r="D105">
            <v>19.481102234999998</v>
          </cell>
          <cell r="E105">
            <v>17.585212522500001</v>
          </cell>
        </row>
        <row r="106">
          <cell r="B106">
            <v>15.901328635799997</v>
          </cell>
          <cell r="C106">
            <v>17.069642244438459</v>
          </cell>
        </row>
        <row r="107">
          <cell r="B107">
            <v>16.065319259099997</v>
          </cell>
          <cell r="C107">
            <v>17.02940823343889</v>
          </cell>
        </row>
        <row r="108">
          <cell r="B108">
            <v>16.229309882399999</v>
          </cell>
          <cell r="C108">
            <v>16.997904888342855</v>
          </cell>
        </row>
        <row r="109">
          <cell r="B109">
            <v>16.393300505699997</v>
          </cell>
          <cell r="C109">
            <v>16.974229036815515</v>
          </cell>
        </row>
        <row r="110">
          <cell r="B110">
            <v>16.557291128999996</v>
          </cell>
          <cell r="C110">
            <v>16.9575979295</v>
          </cell>
        </row>
        <row r="111">
          <cell r="B111">
            <v>16.721281752299998</v>
          </cell>
          <cell r="C111">
            <v>16.947329816956451</v>
          </cell>
        </row>
        <row r="112">
          <cell r="B112">
            <v>16.885272375599996</v>
          </cell>
          <cell r="C112">
            <v>16.942828168424999</v>
          </cell>
        </row>
        <row r="113">
          <cell r="B113">
            <v>17.049262998899998</v>
          </cell>
          <cell r="C113">
            <v>16.943568759904544</v>
          </cell>
        </row>
        <row r="114">
          <cell r="B114">
            <v>17.213253622199996</v>
          </cell>
          <cell r="C114">
            <v>16.949089040805884</v>
          </cell>
        </row>
        <row r="115">
          <cell r="B115">
            <v>17.377244245499998</v>
          </cell>
          <cell r="C115">
            <v>16.958979323464284</v>
          </cell>
        </row>
        <row r="116">
          <cell r="B116">
            <v>17.541234868799997</v>
          </cell>
          <cell r="C116">
            <v>16.972875441066666</v>
          </cell>
        </row>
        <row r="117">
          <cell r="B117">
            <v>17.705225492099999</v>
          </cell>
          <cell r="C117">
            <v>16.990452596185136</v>
          </cell>
        </row>
        <row r="118">
          <cell r="B118">
            <v>17.869216115399997</v>
          </cell>
          <cell r="C118">
            <v>17.011420180594737</v>
          </cell>
        </row>
        <row r="119">
          <cell r="B119">
            <v>18.033206738699992</v>
          </cell>
          <cell r="C119">
            <v>17.035517392042305</v>
          </cell>
        </row>
        <row r="120">
          <cell r="B120">
            <v>18.197197361999997</v>
          </cell>
          <cell r="C120">
            <v>17.062509508499996</v>
          </cell>
        </row>
        <row r="121">
          <cell r="B121">
            <v>18.361187985299996</v>
          </cell>
          <cell r="C121">
            <v>17.092184707649999</v>
          </cell>
        </row>
        <row r="122">
          <cell r="B122">
            <v>18.525178608599997</v>
          </cell>
          <cell r="C122">
            <v>17.12435134072857</v>
          </cell>
        </row>
        <row r="123">
          <cell r="B123">
            <v>18.689169231899996</v>
          </cell>
          <cell r="C123">
            <v>17.158835586763953</v>
          </cell>
        </row>
        <row r="124">
          <cell r="B124">
            <v>18.853159855199998</v>
          </cell>
          <cell r="C124">
            <v>17.195479426690909</v>
          </cell>
        </row>
        <row r="125">
          <cell r="B125">
            <v>19.017150478499996</v>
          </cell>
          <cell r="C125">
            <v>17.234138887583335</v>
          </cell>
        </row>
      </sheetData>
      <sheetData sheetId="4" refreshError="1">
        <row r="86">
          <cell r="B86">
            <v>12.852652706944001</v>
          </cell>
        </row>
        <row r="115">
          <cell r="B115">
            <v>12.15130352994</v>
          </cell>
          <cell r="C115">
            <v>14.854220254684288</v>
          </cell>
        </row>
        <row r="116">
          <cell r="B116">
            <v>12.219952805423997</v>
          </cell>
          <cell r="C116">
            <v>14.780092696711998</v>
          </cell>
        </row>
        <row r="117">
          <cell r="B117">
            <v>12.288602080907999</v>
          </cell>
          <cell r="C117">
            <v>14.711827419589133</v>
          </cell>
        </row>
        <row r="118">
          <cell r="B118">
            <v>12.357251356392</v>
          </cell>
          <cell r="C118">
            <v>14.648961611669682</v>
          </cell>
        </row>
        <row r="119">
          <cell r="B119">
            <v>12.425900631875999</v>
          </cell>
          <cell r="C119">
            <v>14.591079929168767</v>
          </cell>
        </row>
        <row r="120">
          <cell r="B120">
            <v>12.49454990736</v>
          </cell>
          <cell r="C120">
            <v>14.537808562679999</v>
          </cell>
        </row>
        <row r="121">
          <cell r="B121">
            <v>12.563199182843999</v>
          </cell>
          <cell r="C121">
            <v>14.488810172007364</v>
          </cell>
        </row>
        <row r="122">
          <cell r="B122">
            <v>12.631848458327999</v>
          </cell>
          <cell r="C122">
            <v>14.443779544592571</v>
          </cell>
        </row>
        <row r="123">
          <cell r="B123">
            <v>12.700497733811998</v>
          </cell>
          <cell r="C123">
            <v>14.402439859743209</v>
          </cell>
        </row>
        <row r="124">
          <cell r="B124">
            <v>12.769147009295999</v>
          </cell>
          <cell r="C124">
            <v>14.364539462284364</v>
          </cell>
        </row>
        <row r="125">
          <cell r="B125">
            <v>12.837796284779998</v>
          </cell>
          <cell r="C125">
            <v>14.329849066389999</v>
          </cell>
        </row>
        <row r="126">
          <cell r="B126">
            <v>12.906445560263998</v>
          </cell>
          <cell r="C126">
            <v>14.298159324132</v>
          </cell>
        </row>
        <row r="127">
          <cell r="B127">
            <v>12.975094835747999</v>
          </cell>
          <cell r="C127">
            <v>14.26927870442719</v>
          </cell>
        </row>
        <row r="128">
          <cell r="B128">
            <v>13.043744111232</v>
          </cell>
          <cell r="C128">
            <v>14.243031637115998</v>
          </cell>
        </row>
        <row r="129">
          <cell r="B129">
            <v>13.112393386715999</v>
          </cell>
          <cell r="C129">
            <v>14.219256884296774</v>
          </cell>
        </row>
        <row r="130">
          <cell r="B130">
            <v>13.181042662199999</v>
          </cell>
          <cell r="C130">
            <v>14.197806107099998</v>
          </cell>
        </row>
        <row r="131">
          <cell r="B131">
            <v>13.249691937683998</v>
          </cell>
          <cell r="C131">
            <v>14.178542601077293</v>
          </cell>
        </row>
        <row r="132">
          <cell r="B132">
            <v>13.318341213167999</v>
          </cell>
          <cell r="C132">
            <v>14.161340177507075</v>
          </cell>
        </row>
        <row r="133">
          <cell r="B133">
            <v>13.386990488652</v>
          </cell>
          <cell r="C133">
            <v>14.146082171344865</v>
          </cell>
        </row>
        <row r="134">
          <cell r="B134">
            <v>13.455639764136</v>
          </cell>
          <cell r="C134">
            <v>14.132660559401332</v>
          </cell>
        </row>
        <row r="135">
          <cell r="B135">
            <v>13.524289039619998</v>
          </cell>
          <cell r="C135">
            <v>14.120975174719089</v>
          </cell>
        </row>
        <row r="136">
          <cell r="B136">
            <v>13.592938315104</v>
          </cell>
          <cell r="C136">
            <v>14.110933005123426</v>
          </cell>
        </row>
        <row r="137">
          <cell r="B137">
            <v>13.661587590587999</v>
          </cell>
          <cell r="C137">
            <v>14.102447565609786</v>
          </cell>
        </row>
        <row r="138">
          <cell r="B138">
            <v>13.730236866072</v>
          </cell>
          <cell r="C138">
            <v>14.095438335656688</v>
          </cell>
        </row>
        <row r="139">
          <cell r="B139">
            <v>13.798886141555997</v>
          </cell>
          <cell r="C139">
            <v>14.089830253761049</v>
          </cell>
        </row>
        <row r="140">
          <cell r="B140">
            <v>13.867535417039999</v>
          </cell>
          <cell r="C140">
            <v>14.08555326252</v>
          </cell>
        </row>
        <row r="141">
          <cell r="B141">
            <v>13.936184692524</v>
          </cell>
          <cell r="C141">
            <v>14.08254189845872</v>
          </cell>
        </row>
        <row r="142">
          <cell r="B142">
            <v>14.004833968007999</v>
          </cell>
          <cell r="C142">
            <v>14.080734921552386</v>
          </cell>
        </row>
        <row r="143">
          <cell r="B143">
            <v>14.073483243491999</v>
          </cell>
          <cell r="C143">
            <v>14.080074980031711</v>
          </cell>
        </row>
        <row r="144">
          <cell r="B144">
            <v>14.142132518975998</v>
          </cell>
          <cell r="C144">
            <v>14.080508306612996</v>
          </cell>
        </row>
        <row r="145">
          <cell r="B145">
            <v>14.210781794460001</v>
          </cell>
          <cell r="C145">
            <v>14.081984442768459</v>
          </cell>
        </row>
        <row r="146">
          <cell r="B146">
            <v>14.279431069943998</v>
          </cell>
          <cell r="C146">
            <v>14.084455988062906</v>
          </cell>
        </row>
        <row r="147">
          <cell r="B147">
            <v>14.348080345428</v>
          </cell>
          <cell r="C147">
            <v>14.087878371937878</v>
          </cell>
        </row>
        <row r="148">
          <cell r="B148">
            <v>14.416729620911998</v>
          </cell>
          <cell r="C148">
            <v>14.092209645632469</v>
          </cell>
        </row>
        <row r="149">
          <cell r="B149">
            <v>14.485378896396</v>
          </cell>
          <cell r="C149">
            <v>14.097410292197997</v>
          </cell>
        </row>
        <row r="150">
          <cell r="B150">
            <v>14.554028171879997</v>
          </cell>
          <cell r="C150">
            <v>14.10344305279714</v>
          </cell>
        </row>
        <row r="151">
          <cell r="B151">
            <v>14.622677447364</v>
          </cell>
          <cell r="C151">
            <v>14.110272767682</v>
          </cell>
        </row>
        <row r="152">
          <cell r="B152">
            <v>14.691326722848</v>
          </cell>
          <cell r="C152">
            <v>14.117866230423996</v>
          </cell>
        </row>
        <row r="153">
          <cell r="B153">
            <v>14.759975998331999</v>
          </cell>
          <cell r="C153">
            <v>14.126192054124902</v>
          </cell>
        </row>
        <row r="154">
          <cell r="B154">
            <v>14.828625273815996</v>
          </cell>
          <cell r="C154">
            <v>14.135220548475564</v>
          </cell>
        </row>
        <row r="155">
          <cell r="B155">
            <v>14.897274549299999</v>
          </cell>
          <cell r="C155">
            <v>14.144923606649996</v>
          </cell>
        </row>
        <row r="156">
          <cell r="B156">
            <v>14.965923824783999</v>
          </cell>
          <cell r="C156">
            <v>14.155274601128838</v>
          </cell>
        </row>
        <row r="157">
          <cell r="B157">
            <v>15.034573100267998</v>
          </cell>
          <cell r="C157">
            <v>14.16624828764049</v>
          </cell>
        </row>
        <row r="158">
          <cell r="B158">
            <v>15.103222375751999</v>
          </cell>
          <cell r="C158">
            <v>14.177820716491382</v>
          </cell>
        </row>
        <row r="159">
          <cell r="B159">
            <v>15.171871651235998</v>
          </cell>
          <cell r="C159">
            <v>14.189969150630656</v>
          </cell>
        </row>
        <row r="160">
          <cell r="B160">
            <v>15.240520926719999</v>
          </cell>
          <cell r="C160">
            <v>14.202671989859997</v>
          </cell>
        </row>
      </sheetData>
      <sheetData sheetId="5" refreshError="1">
        <row r="8">
          <cell r="A8">
            <v>5</v>
          </cell>
        </row>
        <row r="90">
          <cell r="B90">
            <v>11.682603967871998</v>
          </cell>
          <cell r="C90">
            <v>25.950679633535998</v>
          </cell>
          <cell r="D90">
            <v>13.238451600000001</v>
          </cell>
          <cell r="E90">
            <v>18.599631599999999</v>
          </cell>
        </row>
        <row r="91">
          <cell r="B91">
            <v>11.7660115675392</v>
          </cell>
          <cell r="C91">
            <v>24.657373100278686</v>
          </cell>
          <cell r="D91">
            <v>13.305718800000001</v>
          </cell>
          <cell r="E91">
            <v>18.115309199999999</v>
          </cell>
        </row>
        <row r="92">
          <cell r="B92">
            <v>11.849419167206399</v>
          </cell>
          <cell r="C92">
            <v>23.586568289203196</v>
          </cell>
          <cell r="D92">
            <v>13.372986000000001</v>
          </cell>
          <cell r="E92">
            <v>17.717312800000002</v>
          </cell>
        </row>
        <row r="93">
          <cell r="B93">
            <v>11.932826766873598</v>
          </cell>
          <cell r="C93">
            <v>22.686918649036798</v>
          </cell>
          <cell r="D93">
            <v>13.440253200000001</v>
          </cell>
          <cell r="E93">
            <v>17.385721015384615</v>
          </cell>
        </row>
        <row r="94">
          <cell r="B94">
            <v>12.016234366540798</v>
          </cell>
          <cell r="C94">
            <v>21.921748071727542</v>
          </cell>
          <cell r="D94">
            <v>13.507520400000001</v>
          </cell>
          <cell r="E94">
            <v>17.106304285714284</v>
          </cell>
        </row>
        <row r="95">
          <cell r="B95">
            <v>12.099641966208001</v>
          </cell>
          <cell r="C95">
            <v>21.264160744703997</v>
          </cell>
          <cell r="D95">
            <v>13.574787600000001</v>
          </cell>
          <cell r="E95">
            <v>16.8686276</v>
          </cell>
        </row>
        <row r="96">
          <cell r="B96">
            <v>12.183049565875198</v>
          </cell>
          <cell r="C96">
            <v>20.693984808537596</v>
          </cell>
          <cell r="D96">
            <v>13.6420548</v>
          </cell>
          <cell r="E96">
            <v>16.664864699999999</v>
          </cell>
        </row>
        <row r="97">
          <cell r="B97">
            <v>12.266457165542398</v>
          </cell>
          <cell r="C97">
            <v>20.195794723665319</v>
          </cell>
          <cell r="D97">
            <v>13.709322</v>
          </cell>
          <cell r="E97">
            <v>16.489030799999998</v>
          </cell>
        </row>
        <row r="98">
          <cell r="B98">
            <v>12.349864765209599</v>
          </cell>
          <cell r="C98">
            <v>19.757592848204794</v>
          </cell>
          <cell r="D98">
            <v>13.7765892</v>
          </cell>
          <cell r="E98">
            <v>16.336471066666668</v>
          </cell>
        </row>
        <row r="99">
          <cell r="B99">
            <v>12.433272364876798</v>
          </cell>
          <cell r="C99">
            <v>19.369907359617343</v>
          </cell>
          <cell r="D99">
            <v>13.8438564</v>
          </cell>
          <cell r="E99">
            <v>16.203510631578951</v>
          </cell>
        </row>
        <row r="100">
          <cell r="B100">
            <v>14.355798864</v>
          </cell>
          <cell r="C100">
            <v>16.789061388</v>
          </cell>
          <cell r="D100">
            <v>13.9111236</v>
          </cell>
          <cell r="E100">
            <v>16.087209600000001</v>
          </cell>
        </row>
        <row r="101">
          <cell r="B101">
            <v>14.4086274816</v>
          </cell>
          <cell r="C101">
            <v>16.674449568228571</v>
          </cell>
          <cell r="D101">
            <v>13.9783908</v>
          </cell>
          <cell r="E101">
            <v>15.985188057142855</v>
          </cell>
        </row>
        <row r="102">
          <cell r="B102">
            <v>14.461456099200001</v>
          </cell>
          <cell r="C102">
            <v>16.572658305600001</v>
          </cell>
          <cell r="D102">
            <v>14.045658</v>
          </cell>
          <cell r="E102">
            <v>15.8954988</v>
          </cell>
        </row>
        <row r="103">
          <cell r="B103">
            <v>14.514284716800002</v>
          </cell>
          <cell r="C103">
            <v>16.482015353530436</v>
          </cell>
          <cell r="D103">
            <v>14.112925199999999</v>
          </cell>
          <cell r="E103">
            <v>15.816533269565216</v>
          </cell>
        </row>
        <row r="104">
          <cell r="B104">
            <v>14.5671133344</v>
          </cell>
          <cell r="C104">
            <v>16.401127173199999</v>
          </cell>
          <cell r="D104">
            <v>14.180192399999999</v>
          </cell>
          <cell r="E104">
            <v>15.746951000000001</v>
          </cell>
        </row>
        <row r="105">
          <cell r="B105">
            <v>14.619941952</v>
          </cell>
          <cell r="C105">
            <v>16.328823192000002</v>
          </cell>
          <cell r="D105">
            <v>14.247459600000001</v>
          </cell>
          <cell r="E105">
            <v>15.685626000000003</v>
          </cell>
        </row>
        <row r="106">
          <cell r="B106">
            <v>14.672770569600001</v>
          </cell>
          <cell r="C106">
            <v>16.264112925415386</v>
          </cell>
          <cell r="D106">
            <v>14.314726800000001</v>
          </cell>
          <cell r="E106">
            <v>15.63160550769231</v>
          </cell>
        </row>
        <row r="107">
          <cell r="B107">
            <v>14.725599187200002</v>
          </cell>
          <cell r="C107">
            <v>16.206152627377779</v>
          </cell>
          <cell r="D107">
            <v>14.381994000000001</v>
          </cell>
          <cell r="E107">
            <v>15.584077911111114</v>
          </cell>
        </row>
        <row r="108">
          <cell r="B108">
            <v>14.7784278048</v>
          </cell>
          <cell r="C108">
            <v>16.15421908697143</v>
          </cell>
          <cell r="D108">
            <v>14.4492612</v>
          </cell>
          <cell r="E108">
            <v>15.542347542857142</v>
          </cell>
        </row>
        <row r="109">
          <cell r="B109">
            <v>14.831256422400001</v>
          </cell>
          <cell r="C109">
            <v>16.107688846510346</v>
          </cell>
          <cell r="D109">
            <v>14.5165284</v>
          </cell>
          <cell r="E109">
            <v>15.505814689655173</v>
          </cell>
        </row>
        <row r="110">
          <cell r="B110">
            <v>14.88408504</v>
          </cell>
          <cell r="C110">
            <v>16.066021576000001</v>
          </cell>
          <cell r="D110">
            <v>14.5837956</v>
          </cell>
          <cell r="E110">
            <v>15.473959600000001</v>
          </cell>
        </row>
        <row r="111">
          <cell r="B111">
            <v>14.936913657600003</v>
          </cell>
          <cell r="C111">
            <v>16.028746665445162</v>
          </cell>
        </row>
        <row r="112">
          <cell r="B112">
            <v>14.989742275200001</v>
          </cell>
          <cell r="C112">
            <v>15.995452331100001</v>
          </cell>
        </row>
        <row r="113">
          <cell r="B113">
            <v>15.042570892800001</v>
          </cell>
          <cell r="C113">
            <v>15.965776702400001</v>
          </cell>
        </row>
        <row r="114">
          <cell r="B114">
            <v>15.0953995104</v>
          </cell>
          <cell r="C114">
            <v>15.939400481788239</v>
          </cell>
        </row>
        <row r="115">
          <cell r="B115">
            <v>15.148228128000003</v>
          </cell>
          <cell r="C115">
            <v>15.916040862857146</v>
          </cell>
        </row>
        <row r="116">
          <cell r="B116">
            <v>15.201056745600001</v>
          </cell>
          <cell r="C116">
            <v>15.895446462133338</v>
          </cell>
        </row>
        <row r="117">
          <cell r="B117">
            <v>15.2538853632</v>
          </cell>
          <cell r="C117">
            <v>15.877393072735135</v>
          </cell>
        </row>
        <row r="118">
          <cell r="B118">
            <v>15.306713980800001</v>
          </cell>
          <cell r="C118">
            <v>15.861680088505265</v>
          </cell>
        </row>
        <row r="119">
          <cell r="B119">
            <v>15.359542598400003</v>
          </cell>
          <cell r="C119">
            <v>15.848127478276924</v>
          </cell>
        </row>
        <row r="120">
          <cell r="B120">
            <v>15.412371216</v>
          </cell>
          <cell r="C120">
            <v>15.836573214000003</v>
          </cell>
        </row>
        <row r="121">
          <cell r="B121">
            <v>15.4651998336</v>
          </cell>
          <cell r="C121">
            <v>15.826871075239024</v>
          </cell>
        </row>
        <row r="122">
          <cell r="B122">
            <v>15.518028451200001</v>
          </cell>
          <cell r="C122">
            <v>15.818888767314288</v>
          </cell>
        </row>
        <row r="123">
          <cell r="B123">
            <v>15.570857068800002</v>
          </cell>
          <cell r="C123">
            <v>15.812506302027909</v>
          </cell>
        </row>
        <row r="124">
          <cell r="B124">
            <v>15.623685686400002</v>
          </cell>
          <cell r="C124">
            <v>15.807614599200001</v>
          </cell>
        </row>
        <row r="125">
          <cell r="B125">
            <v>15.676514304000001</v>
          </cell>
          <cell r="C125">
            <v>15.804114274666668</v>
          </cell>
        </row>
        <row r="126">
          <cell r="B126">
            <v>15.729342921600001</v>
          </cell>
          <cell r="C126">
            <v>15.801914586365216</v>
          </cell>
        </row>
        <row r="127">
          <cell r="B127">
            <v>15.782171539200004</v>
          </cell>
          <cell r="C127">
            <v>15.800932514961701</v>
          </cell>
        </row>
        <row r="128">
          <cell r="B128">
            <v>15.835000156800001</v>
          </cell>
          <cell r="C128">
            <v>15.801091959400004</v>
          </cell>
        </row>
        <row r="129">
          <cell r="B129">
            <v>15.887828774399999</v>
          </cell>
          <cell r="C129">
            <v>15.802323030955106</v>
          </cell>
        </row>
        <row r="130">
          <cell r="B130">
            <v>15.940657392000002</v>
          </cell>
          <cell r="C130">
            <v>15.804561432000003</v>
          </cell>
        </row>
        <row r="131">
          <cell r="B131">
            <v>15.993486009600002</v>
          </cell>
          <cell r="C131">
            <v>15.807747907858827</v>
          </cell>
        </row>
        <row r="132">
          <cell r="B132">
            <v>16.046314627200001</v>
          </cell>
          <cell r="C132">
            <v>15.811827761907693</v>
          </cell>
        </row>
        <row r="133">
          <cell r="B133">
            <v>16.0991432448</v>
          </cell>
          <cell r="C133">
            <v>15.816750425569815</v>
          </cell>
        </row>
        <row r="134">
          <cell r="B134">
            <v>16.1519718624</v>
          </cell>
          <cell r="C134">
            <v>15.822469076088892</v>
          </cell>
        </row>
        <row r="135">
          <cell r="B135">
            <v>16.204800480000003</v>
          </cell>
          <cell r="C135">
            <v>15.828940296000004</v>
          </cell>
        </row>
        <row r="136">
          <cell r="B136">
            <v>16.257629097599999</v>
          </cell>
          <cell r="C136">
            <v>15.836123769085713</v>
          </cell>
        </row>
        <row r="137">
          <cell r="B137">
            <v>16.310457715200002</v>
          </cell>
          <cell r="C137">
            <v>15.843982008336843</v>
          </cell>
        </row>
        <row r="138">
          <cell r="B138">
            <v>16.363286332800001</v>
          </cell>
          <cell r="C138">
            <v>15.852480112055174</v>
          </cell>
        </row>
        <row r="139">
          <cell r="B139">
            <v>16.416114950400004</v>
          </cell>
          <cell r="C139">
            <v>15.861585544759325</v>
          </cell>
        </row>
        <row r="140">
          <cell r="B140">
            <v>16.468943568</v>
          </cell>
          <cell r="C140">
            <v>15.871267939999999</v>
          </cell>
        </row>
      </sheetData>
      <sheetData sheetId="6" refreshError="1">
        <row r="86">
          <cell r="B86">
            <v>14.2936554173952</v>
          </cell>
        </row>
        <row r="115">
          <cell r="B115">
            <v>13.079862651959997</v>
          </cell>
          <cell r="C115">
            <v>18.186276850894288</v>
          </cell>
        </row>
        <row r="116">
          <cell r="B116">
            <v>13.113436548576001</v>
          </cell>
          <cell r="C116">
            <v>18.044898316154669</v>
          </cell>
        </row>
        <row r="117">
          <cell r="B117">
            <v>13.147010445191999</v>
          </cell>
          <cell r="C117">
            <v>17.912069266985188</v>
          </cell>
        </row>
        <row r="118">
          <cell r="B118">
            <v>13.180584341807998</v>
          </cell>
          <cell r="C118">
            <v>17.787114743998739</v>
          </cell>
        </row>
        <row r="119">
          <cell r="B119">
            <v>13.214158238424</v>
          </cell>
          <cell r="C119">
            <v>17.669429014412</v>
          </cell>
        </row>
        <row r="120">
          <cell r="B120">
            <v>13.24773213504</v>
          </cell>
          <cell r="C120">
            <v>17.558466918720001</v>
          </cell>
        </row>
        <row r="121">
          <cell r="B121">
            <v>13.281306031655999</v>
          </cell>
          <cell r="C121">
            <v>17.45373648371093</v>
          </cell>
        </row>
        <row r="122">
          <cell r="B122">
            <v>13.314879928272001</v>
          </cell>
          <cell r="C122">
            <v>17.354792590764571</v>
          </cell>
        </row>
        <row r="123">
          <cell r="B123">
            <v>13.348453824888001</v>
          </cell>
          <cell r="C123">
            <v>17.261231527644</v>
          </cell>
        </row>
        <row r="124">
          <cell r="B124">
            <v>13.382027721503999</v>
          </cell>
          <cell r="C124">
            <v>17.172686283224728</v>
          </cell>
        </row>
        <row r="125">
          <cell r="B125">
            <v>13.415601618119998</v>
          </cell>
          <cell r="C125">
            <v>17.088822469593332</v>
          </cell>
        </row>
        <row r="126">
          <cell r="B126">
            <v>13.449175514736</v>
          </cell>
          <cell r="C126">
            <v>17.009334776046263</v>
          </cell>
        </row>
        <row r="127">
          <cell r="B127">
            <v>13.482749411352</v>
          </cell>
          <cell r="C127">
            <v>16.933943875769618</v>
          </cell>
        </row>
        <row r="128">
          <cell r="B128">
            <v>13.516323307967998</v>
          </cell>
          <cell r="C128">
            <v>16.862393719184002</v>
          </cell>
        </row>
        <row r="129">
          <cell r="B129">
            <v>13.549897204584001</v>
          </cell>
          <cell r="C129">
            <v>16.794449158716489</v>
          </cell>
        </row>
        <row r="130">
          <cell r="B130">
            <v>13.583471101199999</v>
          </cell>
          <cell r="C130">
            <v>16.729893858600001</v>
          </cell>
        </row>
        <row r="131">
          <cell r="B131">
            <v>13.617044997815999</v>
          </cell>
          <cell r="C131">
            <v>16.668528450578592</v>
          </cell>
        </row>
        <row r="132">
          <cell r="B132">
            <v>13.650618894432</v>
          </cell>
          <cell r="C132">
            <v>16.610168902416003</v>
          </cell>
        </row>
        <row r="133">
          <cell r="B133">
            <v>13.684192791048</v>
          </cell>
          <cell r="C133">
            <v>16.554645071101362</v>
          </cell>
        </row>
        <row r="134">
          <cell r="B134">
            <v>13.717766687663998</v>
          </cell>
          <cell r="C134">
            <v>16.501799416809778</v>
          </cell>
        </row>
        <row r="135">
          <cell r="B135">
            <v>13.751340584279999</v>
          </cell>
          <cell r="C135">
            <v>16.451485857158183</v>
          </cell>
        </row>
        <row r="136">
          <cell r="B136">
            <v>13.784914480895999</v>
          </cell>
          <cell r="C136">
            <v>16.403568744219431</v>
          </cell>
        </row>
        <row r="137">
          <cell r="B137">
            <v>13.818488377512001</v>
          </cell>
          <cell r="C137">
            <v>16.357921949219161</v>
          </cell>
        </row>
        <row r="138">
          <cell r="B138">
            <v>13.852062274127999</v>
          </cell>
          <cell r="C138">
            <v>16.314428041919172</v>
          </cell>
        </row>
        <row r="139">
          <cell r="B139">
            <v>13.885636170744002</v>
          </cell>
          <cell r="C139">
            <v>16.272977553453355</v>
          </cell>
        </row>
        <row r="140">
          <cell r="B140">
            <v>13.91921006736</v>
          </cell>
          <cell r="C140">
            <v>16.233468312879999</v>
          </cell>
        </row>
        <row r="141">
          <cell r="B141">
            <v>13.952783963976</v>
          </cell>
          <cell r="C141">
            <v>16.19580484899128</v>
          </cell>
        </row>
        <row r="142">
          <cell r="B142">
            <v>13.986357860591998</v>
          </cell>
          <cell r="C142">
            <v>16.159897850012129</v>
          </cell>
        </row>
        <row r="143">
          <cell r="B143">
            <v>14.019931757208001</v>
          </cell>
          <cell r="C143">
            <v>16.125663674756382</v>
          </cell>
        </row>
        <row r="144">
          <cell r="B144">
            <v>14.053505653823999</v>
          </cell>
          <cell r="C144">
            <v>16.093023909612</v>
          </cell>
        </row>
        <row r="145">
          <cell r="B145">
            <v>14.087079550439997</v>
          </cell>
          <cell r="C145">
            <v>16.061904966420002</v>
          </cell>
        </row>
        <row r="146">
          <cell r="B146">
            <v>14.120653447056</v>
          </cell>
          <cell r="C146">
            <v>16.032237716909819</v>
          </cell>
        </row>
        <row r="147">
          <cell r="B147">
            <v>14.154227343671998</v>
          </cell>
          <cell r="C147">
            <v>16.003957159871824</v>
          </cell>
        </row>
        <row r="148">
          <cell r="B148">
            <v>14.187801240288</v>
          </cell>
          <cell r="C148">
            <v>15.977002117696944</v>
          </cell>
        </row>
        <row r="149">
          <cell r="B149">
            <v>14.221375136903999</v>
          </cell>
          <cell r="C149">
            <v>15.951314959304174</v>
          </cell>
        </row>
        <row r="150">
          <cell r="B150">
            <v>14.254949033519999</v>
          </cell>
          <cell r="C150">
            <v>15.926841346817143</v>
          </cell>
        </row>
        <row r="151">
          <cell r="B151">
            <v>14.288522930135999</v>
          </cell>
          <cell r="C151">
            <v>15.903530003648282</v>
          </cell>
        </row>
        <row r="152">
          <cell r="B152">
            <v>14.322096826752</v>
          </cell>
          <cell r="C152">
            <v>15.881332501909334</v>
          </cell>
        </row>
        <row r="153">
          <cell r="B153">
            <v>14.355670723368</v>
          </cell>
          <cell r="C153">
            <v>15.860203067294957</v>
          </cell>
        </row>
        <row r="154">
          <cell r="B154">
            <v>14.389244619984</v>
          </cell>
          <cell r="C154">
            <v>15.840098399786598</v>
          </cell>
        </row>
        <row r="155">
          <cell r="B155">
            <v>14.422818516599998</v>
          </cell>
          <cell r="C155">
            <v>15.8209775087</v>
          </cell>
        </row>
        <row r="156">
          <cell r="B156">
            <v>14.456392413216001</v>
          </cell>
          <cell r="C156">
            <v>15.80280156075537</v>
          </cell>
        </row>
        <row r="157">
          <cell r="B157">
            <v>14.489966309831999</v>
          </cell>
          <cell r="C157">
            <v>15.785533739986132</v>
          </cell>
        </row>
        <row r="158">
          <cell r="B158">
            <v>14.523540206447999</v>
          </cell>
          <cell r="C158">
            <v>15.769139118424</v>
          </cell>
        </row>
        <row r="159">
          <cell r="B159">
            <v>14.557114103064</v>
          </cell>
          <cell r="C159">
            <v>15.753584536605418</v>
          </cell>
        </row>
        <row r="160">
          <cell r="B160">
            <v>14.59068799968</v>
          </cell>
          <cell r="C160">
            <v>15.738838493040001</v>
          </cell>
        </row>
        <row r="161">
          <cell r="B161">
            <v>14.624261896295998</v>
          </cell>
          <cell r="C161">
            <v>15.724871041866519</v>
          </cell>
        </row>
        <row r="162">
          <cell r="B162">
            <v>14.657835792912</v>
          </cell>
          <cell r="C162">
            <v>15.711653697997463</v>
          </cell>
        </row>
        <row r="163">
          <cell r="B163">
            <v>14.691409689527999</v>
          </cell>
          <cell r="C163">
            <v>15.699159349120626</v>
          </cell>
        </row>
        <row r="164">
          <cell r="B164">
            <v>14.724983586144001</v>
          </cell>
          <cell r="C164">
            <v>15.687362173986287</v>
          </cell>
        </row>
        <row r="165">
          <cell r="B165">
            <v>14.758557482759999</v>
          </cell>
          <cell r="C165">
            <v>15.676237566462353</v>
          </cell>
        </row>
        <row r="166">
          <cell r="B166">
            <v>14.792131379376</v>
          </cell>
          <cell r="C166">
            <v>15.665762064887998</v>
          </cell>
        </row>
        <row r="167">
          <cell r="B167">
            <v>14.825705275992</v>
          </cell>
          <cell r="C167">
            <v>15.655913286299448</v>
          </cell>
        </row>
        <row r="168">
          <cell r="B168">
            <v>14.859279172607998</v>
          </cell>
          <cell r="C168">
            <v>15.646669865140364</v>
          </cell>
        </row>
        <row r="169">
          <cell r="B169">
            <v>14.892853069224001</v>
          </cell>
          <cell r="C169">
            <v>15.638011396104135</v>
          </cell>
        </row>
        <row r="170">
          <cell r="B170">
            <v>14.926426965839999</v>
          </cell>
          <cell r="C170">
            <v>15.629918380786666</v>
          </cell>
        </row>
        <row r="171">
          <cell r="B171">
            <v>14.960000862455999</v>
          </cell>
          <cell r="C171">
            <v>15.622372177856571</v>
          </cell>
        </row>
        <row r="172">
          <cell r="B172">
            <v>14.993574759072001</v>
          </cell>
          <cell r="C172">
            <v>15.61535495647513</v>
          </cell>
        </row>
        <row r="173">
          <cell r="B173">
            <v>15.027148655688</v>
          </cell>
          <cell r="C173">
            <v>15.608849652721419</v>
          </cell>
        </row>
        <row r="174">
          <cell r="B174">
            <v>15.060722552303998</v>
          </cell>
          <cell r="C174">
            <v>15.60283992879881</v>
          </cell>
        </row>
        <row r="175">
          <cell r="B175">
            <v>15.094296448919998</v>
          </cell>
          <cell r="C175">
            <v>15.597310134817896</v>
          </cell>
        </row>
        <row r="176">
          <cell r="B176">
            <v>15.127870345536</v>
          </cell>
          <cell r="C176">
            <v>15.592245272968</v>
          </cell>
        </row>
        <row r="177">
          <cell r="B177">
            <v>15.161444242151999</v>
          </cell>
          <cell r="C177">
            <v>15.587630963904868</v>
          </cell>
        </row>
        <row r="178">
          <cell r="B178">
            <v>15.195018138767999</v>
          </cell>
          <cell r="C178">
            <v>15.583453415196246</v>
          </cell>
        </row>
        <row r="179">
          <cell r="B179">
            <v>15.228592035384001</v>
          </cell>
          <cell r="C179">
            <v>15.579699391679879</v>
          </cell>
        </row>
        <row r="180">
          <cell r="B180">
            <v>15.262165932</v>
          </cell>
          <cell r="C180">
            <v>15.576356187600002</v>
          </cell>
        </row>
        <row r="181">
          <cell r="B181">
            <v>15.295739828616</v>
          </cell>
          <cell r="C181">
            <v>15.573411600399091</v>
          </cell>
        </row>
        <row r="182">
          <cell r="B182">
            <v>15.329313725231998</v>
          </cell>
          <cell r="C182">
            <v>15.570853906051292</v>
          </cell>
        </row>
        <row r="183">
          <cell r="B183">
            <v>15.362887621848001</v>
          </cell>
          <cell r="C183">
            <v>15.568671835832738</v>
          </cell>
        </row>
        <row r="184">
          <cell r="B184">
            <v>15.396461518463999</v>
          </cell>
          <cell r="C184">
            <v>15.566854554432</v>
          </cell>
        </row>
        <row r="185">
          <cell r="B185">
            <v>15.430035415080003</v>
          </cell>
          <cell r="C185">
            <v>15.565391639311429</v>
          </cell>
        </row>
        <row r="186">
          <cell r="C186">
            <v>15.56427306123668</v>
          </cell>
        </row>
        <row r="187">
          <cell r="C187">
            <v>15.563489165898055</v>
          </cell>
        </row>
        <row r="188">
          <cell r="C188">
            <v>15.563030656552892</v>
          </cell>
        </row>
        <row r="189">
          <cell r="C189">
            <v>15.562888577623376</v>
          </cell>
        </row>
        <row r="190">
          <cell r="C190">
            <v>15.563054299189091</v>
          </cell>
        </row>
      </sheetData>
      <sheetData sheetId="7" refreshError="1">
        <row r="86">
          <cell r="B86">
            <v>12.852652706944001</v>
          </cell>
          <cell r="E86">
            <v>23.21093860954667</v>
          </cell>
        </row>
        <row r="87">
          <cell r="E87">
            <v>21.620483059931427</v>
          </cell>
        </row>
        <row r="88">
          <cell r="B88">
            <v>13.432628553792</v>
          </cell>
          <cell r="C88">
            <v>30.356448940096005</v>
          </cell>
          <cell r="D88">
            <v>12.662539907679999</v>
          </cell>
          <cell r="E88">
            <v>20.476373909839999</v>
          </cell>
        </row>
        <row r="89">
          <cell r="B89">
            <v>13.722616477216</v>
          </cell>
          <cell r="C89">
            <v>28.492134892919111</v>
          </cell>
          <cell r="D89">
            <v>13.052400004639999</v>
          </cell>
          <cell r="E89">
            <v>19.629829026097777</v>
          </cell>
        </row>
        <row r="90">
          <cell r="B90">
            <v>14.012604400640003</v>
          </cell>
          <cell r="C90">
            <v>27.029682447520003</v>
          </cell>
          <cell r="D90">
            <v>13.442260101600001</v>
          </cell>
          <cell r="E90">
            <v>18.991579128800002</v>
          </cell>
        </row>
        <row r="91">
          <cell r="B91">
            <v>14.302592324063999</v>
          </cell>
          <cell r="C91">
            <v>25.859492985231999</v>
          </cell>
          <cell r="D91">
            <v>13.83212019856</v>
          </cell>
          <cell r="E91">
            <v>18.50481649437091</v>
          </cell>
        </row>
        <row r="92">
          <cell r="B92">
            <v>14.592580247488002</v>
          </cell>
          <cell r="C92">
            <v>24.908500760277331</v>
          </cell>
          <cell r="D92">
            <v>14.22198029552</v>
          </cell>
          <cell r="E92">
            <v>18.131669307093336</v>
          </cell>
        </row>
        <row r="93">
          <cell r="B93">
            <v>14.882568170912002</v>
          </cell>
          <cell r="C93">
            <v>24.126121794809844</v>
          </cell>
          <cell r="D93">
            <v>14.611840392479998</v>
          </cell>
          <cell r="E93">
            <v>17.845918617624616</v>
          </cell>
        </row>
        <row r="94">
          <cell r="B94">
            <v>15.172556094336</v>
          </cell>
          <cell r="C94">
            <v>23.476224676082289</v>
          </cell>
          <cell r="D94">
            <v>15.001700489439999</v>
          </cell>
          <cell r="E94">
            <v>17.628836605005716</v>
          </cell>
        </row>
        <row r="95">
          <cell r="B95">
            <v>15.462544017760001</v>
          </cell>
          <cell r="C95">
            <v>22.932313034746663</v>
          </cell>
          <cell r="D95">
            <v>15.391560586400001</v>
          </cell>
          <cell r="E95">
            <v>17.466689533866667</v>
          </cell>
        </row>
        <row r="96">
          <cell r="B96">
            <v>15.752531941184001</v>
          </cell>
          <cell r="C96">
            <v>22.474514593791998</v>
          </cell>
          <cell r="D96">
            <v>15.78142068336</v>
          </cell>
          <cell r="E96">
            <v>17.349177102679999</v>
          </cell>
        </row>
        <row r="97">
          <cell r="B97">
            <v>16.042519864608</v>
          </cell>
          <cell r="C97">
            <v>22.087632906092239</v>
          </cell>
          <cell r="D97">
            <v>16.17128078032</v>
          </cell>
          <cell r="E97">
            <v>17.26842261027765</v>
          </cell>
        </row>
        <row r="98">
          <cell r="B98">
            <v>16.332507788032</v>
          </cell>
          <cell r="C98">
            <v>21.759848512771555</v>
          </cell>
          <cell r="D98">
            <v>16.561140877280003</v>
          </cell>
          <cell r="E98">
            <v>17.218299733528891</v>
          </cell>
        </row>
        <row r="99">
          <cell r="B99">
            <v>16.622495711456001</v>
          </cell>
          <cell r="C99">
            <v>21.481830262085893</v>
          </cell>
          <cell r="D99">
            <v>16.951000974239999</v>
          </cell>
          <cell r="E99">
            <v>17.193971901541055</v>
          </cell>
        </row>
        <row r="100">
          <cell r="B100">
            <v>13.808259691999998</v>
          </cell>
          <cell r="C100">
            <v>17.326186787199997</v>
          </cell>
          <cell r="D100">
            <v>17.340861071199999</v>
          </cell>
          <cell r="E100">
            <v>17.191569857600001</v>
          </cell>
        </row>
        <row r="101">
          <cell r="B101">
            <v>14.065171983679999</v>
          </cell>
          <cell r="C101">
            <v>17.164783408659048</v>
          </cell>
          <cell r="D101">
            <v>17.730721168159999</v>
          </cell>
          <cell r="E101">
            <v>17.207961346270476</v>
          </cell>
        </row>
        <row r="102">
          <cell r="B102">
            <v>14.322084275359998</v>
          </cell>
          <cell r="C102">
            <v>17.029730895970911</v>
          </cell>
          <cell r="D102">
            <v>18.120581265119998</v>
          </cell>
          <cell r="E102">
            <v>17.240583613105454</v>
          </cell>
        </row>
        <row r="103">
          <cell r="B103">
            <v>14.578996567039997</v>
          </cell>
          <cell r="C103">
            <v>16.917592179676522</v>
          </cell>
          <cell r="D103">
            <v>18.510441362080002</v>
          </cell>
          <cell r="E103">
            <v>17.287319600083478</v>
          </cell>
        </row>
        <row r="104">
          <cell r="B104">
            <v>14.83590885872</v>
          </cell>
          <cell r="C104">
            <v>16.825503035226664</v>
          </cell>
          <cell r="D104">
            <v>18.900301459039998</v>
          </cell>
          <cell r="E104">
            <v>17.346405092186668</v>
          </cell>
        </row>
        <row r="105">
          <cell r="B105">
            <v>15.092821150399999</v>
          </cell>
          <cell r="C105">
            <v>16.751057513999996</v>
          </cell>
          <cell r="D105">
            <v>19.290161556000001</v>
          </cell>
          <cell r="E105">
            <v>17.416358148800001</v>
          </cell>
        </row>
        <row r="106">
          <cell r="B106">
            <v>15.349733442079998</v>
          </cell>
          <cell r="C106">
            <v>16.692219813316918</v>
          </cell>
          <cell r="D106">
            <v>19.680021652960001</v>
          </cell>
          <cell r="E106">
            <v>17.495924820172306</v>
          </cell>
        </row>
        <row r="107">
          <cell r="B107">
            <v>15.606645733759999</v>
          </cell>
          <cell r="C107">
            <v>16.647255730894816</v>
          </cell>
          <cell r="D107">
            <v>20.069881749919997</v>
          </cell>
          <cell r="E107">
            <v>17.584036926885926</v>
          </cell>
        </row>
        <row r="108">
          <cell r="B108">
            <v>15.863558025439998</v>
          </cell>
          <cell r="C108">
            <v>16.614678807634284</v>
          </cell>
          <cell r="D108">
            <v>20.45974184688</v>
          </cell>
          <cell r="E108">
            <v>17.679778886582856</v>
          </cell>
        </row>
        <row r="109">
          <cell r="B109">
            <v>16.120470317119999</v>
          </cell>
          <cell r="C109">
            <v>16.59320761327724</v>
          </cell>
          <cell r="D109">
            <v>20.84960194384</v>
          </cell>
          <cell r="E109">
            <v>17.782361404126895</v>
          </cell>
        </row>
        <row r="110">
          <cell r="B110">
            <v>16.377382608799998</v>
          </cell>
          <cell r="C110">
            <v>16.581731574933332</v>
          </cell>
          <cell r="D110">
            <v>21.239462040799999</v>
          </cell>
          <cell r="E110">
            <v>17.891100423733334</v>
          </cell>
        </row>
        <row r="111">
          <cell r="B111">
            <v>16.634294900479997</v>
          </cell>
          <cell r="C111">
            <v>16.579283419439999</v>
          </cell>
        </row>
        <row r="112">
          <cell r="B112">
            <v>16.891207192159996</v>
          </cell>
          <cell r="C112">
            <v>16.585016782779999</v>
          </cell>
        </row>
        <row r="113">
          <cell r="B113">
            <v>17.148119483839999</v>
          </cell>
          <cell r="C113">
            <v>16.598187890513938</v>
          </cell>
        </row>
        <row r="114">
          <cell r="B114">
            <v>17.405031775519998</v>
          </cell>
          <cell r="C114">
            <v>16.618140471077645</v>
          </cell>
        </row>
        <row r="115">
          <cell r="B115">
            <v>17.661944067199997</v>
          </cell>
          <cell r="C115">
            <v>16.644293255371426</v>
          </cell>
        </row>
        <row r="116">
          <cell r="B116">
            <v>17.918856358879996</v>
          </cell>
          <cell r="C116">
            <v>16.676129559751107</v>
          </cell>
        </row>
        <row r="117">
          <cell r="B117">
            <v>18.175768650559998</v>
          </cell>
          <cell r="C117">
            <v>16.713188558263784</v>
          </cell>
        </row>
        <row r="118">
          <cell r="B118">
            <v>18.432680942239998</v>
          </cell>
          <cell r="C118">
            <v>16.75505793295158</v>
          </cell>
        </row>
        <row r="119">
          <cell r="B119">
            <v>18.689593233919997</v>
          </cell>
          <cell r="C119">
            <v>16.80136765487795</v>
          </cell>
        </row>
        <row r="120">
          <cell r="B120">
            <v>18.946505525599999</v>
          </cell>
          <cell r="C120">
            <v>16.851784697999996</v>
          </cell>
        </row>
        <row r="121">
          <cell r="B121">
            <v>19.203417817279998</v>
          </cell>
          <cell r="C121">
            <v>16.906008526620486</v>
          </cell>
        </row>
        <row r="122">
          <cell r="B122">
            <v>19.460330108960001</v>
          </cell>
          <cell r="C122">
            <v>16.963767227489523</v>
          </cell>
        </row>
        <row r="123">
          <cell r="B123">
            <v>19.71724240064</v>
          </cell>
          <cell r="C123">
            <v>17.024814181613024</v>
          </cell>
        </row>
        <row r="124">
          <cell r="B124">
            <v>19.974154692319999</v>
          </cell>
          <cell r="C124">
            <v>17.088925189905453</v>
          </cell>
        </row>
        <row r="125">
          <cell r="B125">
            <v>20.231066984000002</v>
          </cell>
          <cell r="C125">
            <v>17.155895982088886</v>
          </cell>
        </row>
        <row r="126">
          <cell r="B126">
            <v>20.487979275679994</v>
          </cell>
          <cell r="C126">
            <v>17.225540050518259</v>
          </cell>
        </row>
        <row r="127">
          <cell r="B127">
            <v>20.744891567359996</v>
          </cell>
          <cell r="C127">
            <v>17.297686760539573</v>
          </cell>
        </row>
        <row r="128">
          <cell r="B128">
            <v>21.001803859040002</v>
          </cell>
          <cell r="C128">
            <v>17.372179697053333</v>
          </cell>
        </row>
        <row r="129">
          <cell r="B129">
            <v>21.258716150719994</v>
          </cell>
          <cell r="C129">
            <v>17.448875213539587</v>
          </cell>
        </row>
        <row r="130">
          <cell r="B130">
            <v>21.515628442399997</v>
          </cell>
          <cell r="C130">
            <v>17.527641155199998</v>
          </cell>
        </row>
      </sheetData>
      <sheetData sheetId="8" refreshError="1">
        <row r="8">
          <cell r="A8">
            <v>5</v>
          </cell>
        </row>
        <row r="88">
          <cell r="B88">
            <v>13.432628553792</v>
          </cell>
          <cell r="C88">
            <v>30.356448940096005</v>
          </cell>
          <cell r="D88">
            <v>10.89150688704</v>
          </cell>
          <cell r="E88">
            <v>25.568168502719999</v>
          </cell>
        </row>
        <row r="89">
          <cell r="B89">
            <v>13.722616477216</v>
          </cell>
          <cell r="C89">
            <v>28.492134892919111</v>
          </cell>
          <cell r="D89">
            <v>11.135890293120001</v>
          </cell>
          <cell r="E89">
            <v>23.951005179093336</v>
          </cell>
        </row>
        <row r="90">
          <cell r="B90">
            <v>11.682603967871998</v>
          </cell>
          <cell r="C90">
            <v>25.950679633535998</v>
          </cell>
          <cell r="D90">
            <v>11.3802736992</v>
          </cell>
          <cell r="E90">
            <v>22.681712860799998</v>
          </cell>
        </row>
        <row r="91">
          <cell r="B91">
            <v>11.7660115675392</v>
          </cell>
          <cell r="C91">
            <v>24.657373100278686</v>
          </cell>
          <cell r="D91">
            <v>11.624657105279999</v>
          </cell>
          <cell r="E91">
            <v>21.665417637294542</v>
          </cell>
        </row>
        <row r="92">
          <cell r="B92">
            <v>11.849419167206399</v>
          </cell>
          <cell r="C92">
            <v>23.586568289203196</v>
          </cell>
          <cell r="D92">
            <v>11.869040511360001</v>
          </cell>
          <cell r="E92">
            <v>20.838870234879998</v>
          </cell>
        </row>
        <row r="93">
          <cell r="B93">
            <v>11.932826766873598</v>
          </cell>
          <cell r="C93">
            <v>22.686918649036798</v>
          </cell>
          <cell r="D93">
            <v>12.11342391744</v>
          </cell>
          <cell r="E93">
            <v>20.158282694843077</v>
          </cell>
        </row>
        <row r="94">
          <cell r="B94">
            <v>12.016234366540798</v>
          </cell>
          <cell r="C94">
            <v>21.921748071727542</v>
          </cell>
          <cell r="D94">
            <v>12.357807323519998</v>
          </cell>
          <cell r="E94">
            <v>19.592377903817145</v>
          </cell>
        </row>
        <row r="95">
          <cell r="B95">
            <v>12.099641966208001</v>
          </cell>
          <cell r="C95">
            <v>21.264160744703997</v>
          </cell>
          <cell r="D95">
            <v>12.6021907296</v>
          </cell>
          <cell r="E95">
            <v>19.118219312000001</v>
          </cell>
        </row>
        <row r="96">
          <cell r="B96">
            <v>12.183049565875198</v>
          </cell>
          <cell r="C96">
            <v>20.693984808537596</v>
          </cell>
          <cell r="D96">
            <v>12.846574135680001</v>
          </cell>
          <cell r="E96">
            <v>18.718604507039998</v>
          </cell>
        </row>
        <row r="97">
          <cell r="B97">
            <v>12.266457165542398</v>
          </cell>
          <cell r="C97">
            <v>20.195794723665319</v>
          </cell>
          <cell r="D97">
            <v>13.09095754176</v>
          </cell>
          <cell r="E97">
            <v>18.380378703021176</v>
          </cell>
        </row>
        <row r="98">
          <cell r="B98">
            <v>12.349864765209599</v>
          </cell>
          <cell r="C98">
            <v>19.757592848204794</v>
          </cell>
          <cell r="D98">
            <v>13.335340947839999</v>
          </cell>
          <cell r="E98">
            <v>18.093310399786667</v>
          </cell>
        </row>
        <row r="99">
          <cell r="B99">
            <v>12.433272364876798</v>
          </cell>
          <cell r="C99">
            <v>19.369907359617343</v>
          </cell>
          <cell r="D99">
            <v>13.57972435392</v>
          </cell>
          <cell r="E99">
            <v>17.849322097212632</v>
          </cell>
        </row>
        <row r="100">
          <cell r="B100">
            <v>12.516679964544</v>
          </cell>
          <cell r="C100">
            <v>19.025160799871998</v>
          </cell>
          <cell r="D100">
            <v>13.82410776</v>
          </cell>
          <cell r="E100">
            <v>17.641951795199997</v>
          </cell>
        </row>
        <row r="101">
          <cell r="B101">
            <v>12.600087564211199</v>
          </cell>
          <cell r="C101">
            <v>18.717219036277026</v>
          </cell>
          <cell r="D101">
            <v>14.068491166080001</v>
          </cell>
          <cell r="E101">
            <v>17.465968350811426</v>
          </cell>
        </row>
        <row r="102">
          <cell r="B102">
            <v>12.683495163878398</v>
          </cell>
          <cell r="C102">
            <v>18.441063232993745</v>
          </cell>
          <cell r="D102">
            <v>14.312874572159998</v>
          </cell>
          <cell r="E102">
            <v>17.317091738007267</v>
          </cell>
        </row>
        <row r="103">
          <cell r="B103">
            <v>12.766902763545598</v>
          </cell>
          <cell r="C103">
            <v>18.192547395198886</v>
          </cell>
          <cell r="D103">
            <v>14.557257978240001</v>
          </cell>
          <cell r="E103">
            <v>17.191786283102608</v>
          </cell>
        </row>
        <row r="104">
          <cell r="B104">
            <v>12.850310363212799</v>
          </cell>
          <cell r="C104">
            <v>17.968216527206398</v>
          </cell>
          <cell r="D104">
            <v>14.801641384319998</v>
          </cell>
          <cell r="E104">
            <v>17.087105591359997</v>
          </cell>
        </row>
        <row r="105">
          <cell r="B105">
            <v>12.933717962879998</v>
          </cell>
          <cell r="C105">
            <v>17.765168432639999</v>
          </cell>
          <cell r="D105">
            <v>15.046024790399999</v>
          </cell>
          <cell r="E105">
            <v>17.000574691200001</v>
          </cell>
        </row>
        <row r="106">
          <cell r="B106">
            <v>13.017125562547198</v>
          </cell>
          <cell r="C106">
            <v>17.580947406873598</v>
          </cell>
          <cell r="D106">
            <v>15.29040819648</v>
          </cell>
          <cell r="E106">
            <v>16.930099375901538</v>
          </cell>
        </row>
        <row r="107">
          <cell r="B107">
            <v>13.100533162214399</v>
          </cell>
          <cell r="C107">
            <v>17.413461553373864</v>
          </cell>
          <cell r="D107">
            <v>15.534791602559999</v>
          </cell>
          <cell r="E107">
            <v>16.873895691591109</v>
          </cell>
        </row>
        <row r="108">
          <cell r="B108">
            <v>13.183940761881599</v>
          </cell>
          <cell r="C108">
            <v>17.260917817969368</v>
          </cell>
          <cell r="D108">
            <v>15.779175008640001</v>
          </cell>
          <cell r="E108">
            <v>16.830434534948569</v>
          </cell>
        </row>
        <row r="109">
          <cell r="B109">
            <v>13.267348361548798</v>
          </cell>
          <cell r="C109">
            <v>17.121770464305431</v>
          </cell>
          <cell r="D109">
            <v>16.023558414720004</v>
          </cell>
          <cell r="E109">
            <v>16.798397713456549</v>
          </cell>
        </row>
        <row r="110">
          <cell r="B110">
            <v>13.350755961215999</v>
          </cell>
          <cell r="C110">
            <v>16.994679854207995</v>
          </cell>
          <cell r="D110">
            <v>16.267941820800001</v>
          </cell>
          <cell r="E110">
            <v>16.776642793600001</v>
          </cell>
        </row>
        <row r="111">
          <cell r="B111">
            <v>13.434163560883198</v>
          </cell>
          <cell r="C111">
            <v>16.878479206041597</v>
          </cell>
        </row>
        <row r="112">
          <cell r="B112">
            <v>13.5175711605504</v>
          </cell>
          <cell r="C112">
            <v>16.772147585875196</v>
          </cell>
        </row>
        <row r="113">
          <cell r="B113">
            <v>13.600978760217599</v>
          </cell>
          <cell r="C113">
            <v>16.674787809345162</v>
          </cell>
        </row>
        <row r="114">
          <cell r="B114">
            <v>13.684386359884797</v>
          </cell>
          <cell r="C114">
            <v>16.585608243189455</v>
          </cell>
        </row>
        <row r="115">
          <cell r="B115">
            <v>13.767793959551998</v>
          </cell>
          <cell r="C115">
            <v>16.503907726518854</v>
          </cell>
        </row>
        <row r="116">
          <cell r="B116">
            <v>13.8512015592192</v>
          </cell>
          <cell r="C116">
            <v>16.429063005209596</v>
          </cell>
        </row>
        <row r="117">
          <cell r="B117">
            <v>13.934609158886399</v>
          </cell>
          <cell r="C117">
            <v>16.360518203962116</v>
          </cell>
        </row>
        <row r="118">
          <cell r="B118">
            <v>14.0180167585536</v>
          </cell>
          <cell r="C118">
            <v>16.297775960666268</v>
          </cell>
        </row>
        <row r="119">
          <cell r="B119">
            <v>14.101424358220799</v>
          </cell>
          <cell r="C119">
            <v>16.240389924710396</v>
          </cell>
        </row>
        <row r="120">
          <cell r="B120">
            <v>16.122657369599999</v>
          </cell>
          <cell r="C120">
            <v>16.789206374399999</v>
          </cell>
        </row>
        <row r="121">
          <cell r="B121">
            <v>16.508979548159999</v>
          </cell>
          <cell r="C121">
            <v>16.777660327680003</v>
          </cell>
        </row>
        <row r="122">
          <cell r="B122">
            <v>16.89530172672</v>
          </cell>
          <cell r="C122">
            <v>16.775862239817144</v>
          </cell>
        </row>
        <row r="123">
          <cell r="B123">
            <v>17.281623905280004</v>
          </cell>
          <cell r="C123">
            <v>16.783132020658606</v>
          </cell>
        </row>
        <row r="124">
          <cell r="B124">
            <v>17.66794608384</v>
          </cell>
          <cell r="C124">
            <v>16.79885140642909</v>
          </cell>
        </row>
        <row r="125">
          <cell r="B125">
            <v>18.054268262400001</v>
          </cell>
          <cell r="C125">
            <v>16.822457090133334</v>
          </cell>
        </row>
        <row r="126">
          <cell r="B126">
            <v>18.440590440960001</v>
          </cell>
          <cell r="C126">
            <v>16.853434747993045</v>
          </cell>
        </row>
        <row r="127">
          <cell r="B127">
            <v>18.826912619520002</v>
          </cell>
          <cell r="C127">
            <v>16.89131382846638</v>
          </cell>
        </row>
        <row r="128">
          <cell r="B128">
            <v>19.213234798079998</v>
          </cell>
          <cell r="C128">
            <v>16.935662992639998</v>
          </cell>
        </row>
        <row r="129">
          <cell r="B129">
            <v>19.599556976639999</v>
          </cell>
          <cell r="C129">
            <v>16.986086112940406</v>
          </cell>
        </row>
        <row r="130">
          <cell r="B130">
            <v>19.985879155199999</v>
          </cell>
          <cell r="C130">
            <v>17.042218752</v>
          </cell>
        </row>
      </sheetData>
      <sheetData sheetId="9" refreshError="1">
        <row r="86">
          <cell r="B86">
            <v>14.2936554173952</v>
          </cell>
          <cell r="C86">
            <v>42.024148111897595</v>
          </cell>
          <cell r="D86">
            <v>12.098936467200001</v>
          </cell>
          <cell r="E86">
            <v>32.547108316799999</v>
          </cell>
        </row>
        <row r="87">
          <cell r="B87">
            <v>14.556302705894399</v>
          </cell>
          <cell r="C87">
            <v>38.081409676147196</v>
          </cell>
          <cell r="D87">
            <v>13.261619184000001</v>
          </cell>
          <cell r="E87">
            <v>29.708989675200002</v>
          </cell>
        </row>
        <row r="88">
          <cell r="B88">
            <v>14.818949994393602</v>
          </cell>
          <cell r="C88">
            <v>35.157186760396797</v>
          </cell>
          <cell r="D88">
            <v>14.424301900800003</v>
          </cell>
          <cell r="E88">
            <v>27.7257360336</v>
          </cell>
        </row>
        <row r="89">
          <cell r="B89">
            <v>15.081597282892799</v>
          </cell>
          <cell r="C89">
            <v>32.911974191313071</v>
          </cell>
          <cell r="D89">
            <v>15.586984617600002</v>
          </cell>
          <cell r="E89">
            <v>26.312392392</v>
          </cell>
        </row>
        <row r="90">
          <cell r="B90">
            <v>15.344244571392</v>
          </cell>
          <cell r="C90">
            <v>31.142068864896004</v>
          </cell>
          <cell r="D90">
            <v>16.749667334400002</v>
          </cell>
          <cell r="E90">
            <v>25.297985750399999</v>
          </cell>
        </row>
        <row r="91">
          <cell r="B91">
            <v>15.606891859891201</v>
          </cell>
          <cell r="C91">
            <v>29.717841533145599</v>
          </cell>
          <cell r="D91">
            <v>17.912350051200001</v>
          </cell>
          <cell r="E91">
            <v>24.573715108800002</v>
          </cell>
        </row>
        <row r="92">
          <cell r="B92">
            <v>15.869539148390402</v>
          </cell>
          <cell r="C92">
            <v>28.552872697395198</v>
          </cell>
          <cell r="D92">
            <v>19.075032767999996</v>
          </cell>
          <cell r="E92">
            <v>24.067046467200001</v>
          </cell>
        </row>
        <row r="93">
          <cell r="B93">
            <v>16.132186436889601</v>
          </cell>
          <cell r="C93">
            <v>27.587333473952491</v>
          </cell>
          <cell r="D93">
            <v>20.237715484800002</v>
          </cell>
          <cell r="E93">
            <v>23.727763979446156</v>
          </cell>
        </row>
        <row r="94">
          <cell r="B94">
            <v>16.3948337253888</v>
          </cell>
          <cell r="C94">
            <v>26.778488945894399</v>
          </cell>
          <cell r="D94">
            <v>21.400398201600002</v>
          </cell>
          <cell r="E94">
            <v>23.519999184</v>
          </cell>
        </row>
        <row r="95">
          <cell r="B95">
            <v>16.657481013888003</v>
          </cell>
          <cell r="C95">
            <v>26.095000174144001</v>
          </cell>
          <cell r="D95">
            <v>22.563080918400001</v>
          </cell>
          <cell r="E95">
            <v>23.417448542399999</v>
          </cell>
        </row>
        <row r="96">
          <cell r="B96">
            <v>16.920128302387202</v>
          </cell>
          <cell r="C96">
            <v>25.5133629543936</v>
          </cell>
          <cell r="D96">
            <v>23.7257636352</v>
          </cell>
          <cell r="E96">
            <v>23.400384400800004</v>
          </cell>
        </row>
        <row r="97">
          <cell r="B97">
            <v>17.182775590886401</v>
          </cell>
          <cell r="C97">
            <v>25.015603483349079</v>
          </cell>
          <cell r="D97">
            <v>24.888446351999999</v>
          </cell>
          <cell r="E97">
            <v>23.453720906258827</v>
          </cell>
        </row>
        <row r="98">
          <cell r="B98">
            <v>17.4454228793856</v>
          </cell>
          <cell r="C98">
            <v>24.587742136226137</v>
          </cell>
          <cell r="D98">
            <v>26.051129068800002</v>
          </cell>
          <cell r="E98">
            <v>23.565724617599997</v>
          </cell>
        </row>
        <row r="99">
          <cell r="B99">
            <v>17.708070167884802</v>
          </cell>
          <cell r="C99">
            <v>24.218742367142401</v>
          </cell>
        </row>
        <row r="100">
          <cell r="B100">
            <v>17.970717456384001</v>
          </cell>
          <cell r="C100">
            <v>23.899774939391996</v>
          </cell>
        </row>
        <row r="101">
          <cell r="B101">
            <v>18.233364744883197</v>
          </cell>
          <cell r="C101">
            <v>23.623692375641596</v>
          </cell>
        </row>
        <row r="102">
          <cell r="B102">
            <v>18.496012033382403</v>
          </cell>
          <cell r="C102">
            <v>23.384646739891199</v>
          </cell>
        </row>
        <row r="103">
          <cell r="B103">
            <v>18.758659321881602</v>
          </cell>
          <cell r="C103">
            <v>23.177807128488627</v>
          </cell>
        </row>
        <row r="104">
          <cell r="B104">
            <v>19.021306610380801</v>
          </cell>
          <cell r="C104">
            <v>22.999147788390403</v>
          </cell>
        </row>
        <row r="105">
          <cell r="B105">
            <v>19.28395389888</v>
          </cell>
          <cell r="C105">
            <v>22.845287087040003</v>
          </cell>
        </row>
        <row r="106">
          <cell r="B106">
            <v>19.546601187379203</v>
          </cell>
          <cell r="C106">
            <v>22.713363643043447</v>
          </cell>
        </row>
        <row r="107">
          <cell r="B107">
            <v>19.809248475878398</v>
          </cell>
          <cell r="C107">
            <v>22.600939983361425</v>
          </cell>
        </row>
        <row r="108">
          <cell r="B108">
            <v>20.071895764377601</v>
          </cell>
          <cell r="C108">
            <v>22.505926845388803</v>
          </cell>
        </row>
        <row r="109">
          <cell r="B109">
            <v>25.084671131520004</v>
          </cell>
          <cell r="C109">
            <v>22.085034379001375</v>
          </cell>
        </row>
        <row r="110">
          <cell r="B110">
            <v>26.338579238400005</v>
          </cell>
          <cell r="C110">
            <v>22.2059207392</v>
          </cell>
        </row>
        <row r="111">
          <cell r="B111">
            <v>27.592487345280002</v>
          </cell>
          <cell r="C111">
            <v>22.359456627994838</v>
          </cell>
        </row>
        <row r="112">
          <cell r="B112">
            <v>28.846395452160003</v>
          </cell>
          <cell r="C112">
            <v>22.54258115208</v>
          </cell>
        </row>
      </sheetData>
      <sheetData sheetId="10" refreshError="1">
        <row r="86">
          <cell r="B86">
            <v>12.852652706944001</v>
          </cell>
          <cell r="C86">
            <v>36.094385043338669</v>
          </cell>
          <cell r="D86">
            <v>15.06698241248</v>
          </cell>
          <cell r="E86">
            <v>28.788060382506668</v>
          </cell>
        </row>
        <row r="87">
          <cell r="B87">
            <v>13.142640630368001</v>
          </cell>
          <cell r="C87">
            <v>32.794850989812566</v>
          </cell>
          <cell r="D87">
            <v>15.35972715136</v>
          </cell>
          <cell r="E87">
            <v>26.848816725279999</v>
          </cell>
        </row>
        <row r="88">
          <cell r="B88">
            <v>13.432628553792</v>
          </cell>
          <cell r="C88">
            <v>30.356448940096005</v>
          </cell>
          <cell r="D88">
            <v>15.652471890240001</v>
          </cell>
          <cell r="E88">
            <v>25.430977074719998</v>
          </cell>
        </row>
        <row r="89">
          <cell r="B89">
            <v>13.722616477216</v>
          </cell>
          <cell r="C89">
            <v>28.492134892919111</v>
          </cell>
          <cell r="D89">
            <v>15.945216629119999</v>
          </cell>
          <cell r="E89">
            <v>24.360740095271108</v>
          </cell>
        </row>
        <row r="90">
          <cell r="B90">
            <v>14.012604400640003</v>
          </cell>
          <cell r="C90">
            <v>27.029682447520003</v>
          </cell>
          <cell r="D90">
            <v>16.237961368000001</v>
          </cell>
          <cell r="E90">
            <v>23.533824985599999</v>
          </cell>
        </row>
        <row r="91">
          <cell r="B91">
            <v>14.302592324063999</v>
          </cell>
          <cell r="C91">
            <v>25.859492985231999</v>
          </cell>
          <cell r="D91">
            <v>16.53070610688</v>
          </cell>
          <cell r="E91">
            <v>22.883871235767273</v>
          </cell>
        </row>
        <row r="92">
          <cell r="B92">
            <v>14.592580247488002</v>
          </cell>
          <cell r="C92">
            <v>24.908500760277331</v>
          </cell>
          <cell r="D92">
            <v>16.82345084576</v>
          </cell>
          <cell r="E92">
            <v>22.366638505813331</v>
          </cell>
        </row>
        <row r="93">
          <cell r="B93">
            <v>14.882568170912002</v>
          </cell>
          <cell r="C93">
            <v>24.126121794809844</v>
          </cell>
          <cell r="D93">
            <v>17.116195584639996</v>
          </cell>
          <cell r="E93">
            <v>21.951498868073845</v>
          </cell>
        </row>
        <row r="94">
          <cell r="B94">
            <v>15.172556094336</v>
          </cell>
          <cell r="C94">
            <v>23.476224676082289</v>
          </cell>
          <cell r="D94">
            <v>17.40894032352</v>
          </cell>
          <cell r="E94">
            <v>21.616575231359999</v>
          </cell>
        </row>
        <row r="95">
          <cell r="B95">
            <v>15.462544017760001</v>
          </cell>
          <cell r="C95">
            <v>22.932313034746663</v>
          </cell>
          <cell r="D95">
            <v>17.701685062399999</v>
          </cell>
          <cell r="E95">
            <v>21.345824395466664</v>
          </cell>
        </row>
        <row r="96">
          <cell r="B96">
            <v>15.752531941184001</v>
          </cell>
          <cell r="C96">
            <v>22.474514593791998</v>
          </cell>
          <cell r="D96">
            <v>17.994429801279999</v>
          </cell>
          <cell r="E96">
            <v>21.127213960240002</v>
          </cell>
        </row>
        <row r="97">
          <cell r="B97">
            <v>16.042519864608</v>
          </cell>
          <cell r="C97">
            <v>22.087632906092239</v>
          </cell>
          <cell r="D97">
            <v>18.287174540160002</v>
          </cell>
          <cell r="E97">
            <v>20.951542678503529</v>
          </cell>
        </row>
        <row r="98">
          <cell r="B98">
            <v>16.332507788032</v>
          </cell>
          <cell r="C98">
            <v>21.759848512771555</v>
          </cell>
          <cell r="D98">
            <v>18.579919279040002</v>
          </cell>
          <cell r="E98">
            <v>20.811654024675555</v>
          </cell>
        </row>
        <row r="99">
          <cell r="B99">
            <v>16.622495711456001</v>
          </cell>
          <cell r="C99">
            <v>21.481830262085893</v>
          </cell>
        </row>
        <row r="100">
          <cell r="B100">
            <v>16.912483634880001</v>
          </cell>
          <cell r="C100">
            <v>21.246113232640003</v>
          </cell>
        </row>
        <row r="101">
          <cell r="B101">
            <v>17.202471558304001</v>
          </cell>
          <cell r="C101">
            <v>21.046654392828188</v>
          </cell>
        </row>
        <row r="102">
          <cell r="B102">
            <v>17.492459481728002</v>
          </cell>
          <cell r="C102">
            <v>20.878509444064004</v>
          </cell>
        </row>
        <row r="103">
          <cell r="B103">
            <v>17.782447405151999</v>
          </cell>
          <cell r="C103">
            <v>20.737593965776</v>
          </cell>
        </row>
        <row r="104">
          <cell r="B104">
            <v>18.072435328576002</v>
          </cell>
          <cell r="C104">
            <v>20.620504274154666</v>
          </cell>
        </row>
        <row r="105">
          <cell r="B105">
            <v>18.362423252000003</v>
          </cell>
          <cell r="C105">
            <v>20.5243812748</v>
          </cell>
        </row>
        <row r="106">
          <cell r="B106">
            <v>18.652411175424</v>
          </cell>
          <cell r="C106">
            <v>20.446805733988921</v>
          </cell>
        </row>
        <row r="107">
          <cell r="B107">
            <v>18.942399098848</v>
          </cell>
          <cell r="C107">
            <v>20.385716822994372</v>
          </cell>
        </row>
        <row r="108">
          <cell r="B108">
            <v>19.232387022272</v>
          </cell>
          <cell r="C108">
            <v>20.33934811719314</v>
          </cell>
        </row>
        <row r="109">
          <cell r="B109">
            <v>19.522374945696001</v>
          </cell>
          <cell r="C109">
            <v>20.306176836737652</v>
          </cell>
        </row>
        <row r="110">
          <cell r="B110">
            <v>19.812362869120001</v>
          </cell>
          <cell r="C110">
            <v>20.284883239093332</v>
          </cell>
        </row>
        <row r="111">
          <cell r="B111">
            <v>20.102350792544001</v>
          </cell>
          <cell r="C111">
            <v>20.274317871084904</v>
          </cell>
        </row>
        <row r="112">
          <cell r="B112">
            <v>20.392338715967998</v>
          </cell>
          <cell r="C112">
            <v>20.273474961184</v>
          </cell>
        </row>
        <row r="113">
          <cell r="B113">
            <v>28.368055485120003</v>
          </cell>
          <cell r="C113">
            <v>20.994096297953941</v>
          </cell>
        </row>
        <row r="114">
          <cell r="B114">
            <v>30.039614709760002</v>
          </cell>
          <cell r="C114">
            <v>21.235559203821179</v>
          </cell>
        </row>
        <row r="115">
          <cell r="B115">
            <v>31.711173934400005</v>
          </cell>
          <cell r="C115">
            <v>21.510983064342863</v>
          </cell>
        </row>
        <row r="116">
          <cell r="B116">
            <v>33.382733159040001</v>
          </cell>
          <cell r="C116">
            <v>21.817537799964448</v>
          </cell>
        </row>
      </sheetData>
      <sheetData sheetId="11" refreshError="1">
        <row r="8">
          <cell r="A8">
            <v>5</v>
          </cell>
        </row>
        <row r="230">
          <cell r="B230">
            <v>10.504353343619998</v>
          </cell>
          <cell r="C230">
            <v>16.229724111709995</v>
          </cell>
        </row>
        <row r="231">
          <cell r="B231">
            <v>10.508964495298798</v>
          </cell>
          <cell r="C231">
            <v>16.191823017721585</v>
          </cell>
        </row>
        <row r="232">
          <cell r="B232">
            <v>10.513575646977598</v>
          </cell>
          <cell r="C232">
            <v>16.15445095886248</v>
          </cell>
        </row>
        <row r="233">
          <cell r="B233">
            <v>10.518186798656398</v>
          </cell>
          <cell r="C233">
            <v>16.117597561894865</v>
          </cell>
        </row>
        <row r="234">
          <cell r="B234">
            <v>10.522797950335198</v>
          </cell>
          <cell r="C234">
            <v>16.081252723015648</v>
          </cell>
        </row>
        <row r="235">
          <cell r="B235">
            <v>10.527409102013998</v>
          </cell>
          <cell r="C235">
            <v>16.045406599165062</v>
          </cell>
        </row>
        <row r="236">
          <cell r="B236">
            <v>10.532020253692798</v>
          </cell>
          <cell r="C236">
            <v>16.010049599669475</v>
          </cell>
        </row>
        <row r="237">
          <cell r="B237">
            <v>10.536631405371597</v>
          </cell>
          <cell r="C237">
            <v>15.975172378203631</v>
          </cell>
        </row>
        <row r="238">
          <cell r="B238">
            <v>10.541242557050397</v>
          </cell>
          <cell r="C238">
            <v>15.940765825058106</v>
          </cell>
        </row>
        <row r="239">
          <cell r="B239">
            <v>10.545853708729197</v>
          </cell>
          <cell r="C239">
            <v>15.90682105969856</v>
          </cell>
        </row>
        <row r="240">
          <cell r="B240">
            <v>10.550464860407997</v>
          </cell>
          <cell r="C240">
            <v>15.873329423603996</v>
          </cell>
        </row>
        <row r="241">
          <cell r="B241">
            <v>10.555076012086797</v>
          </cell>
          <cell r="C241">
            <v>15.840282473371966</v>
          </cell>
        </row>
        <row r="242">
          <cell r="B242">
            <v>10.559687163765597</v>
          </cell>
          <cell r="C242">
            <v>15.807671974079094</v>
          </cell>
        </row>
        <row r="243">
          <cell r="B243">
            <v>10.564298315444397</v>
          </cell>
          <cell r="C243">
            <v>15.775489892885998</v>
          </cell>
        </row>
        <row r="244">
          <cell r="B244">
            <v>10.568909467123197</v>
          </cell>
          <cell r="C244">
            <v>15.74372839287623</v>
          </cell>
        </row>
        <row r="245">
          <cell r="B245">
            <v>10.573520618801997</v>
          </cell>
          <cell r="C245">
            <v>15.712379827119179</v>
          </cell>
        </row>
        <row r="246">
          <cell r="B246">
            <v>10.578131770480798</v>
          </cell>
          <cell r="C246">
            <v>15.681436732947624</v>
          </cell>
        </row>
        <row r="247">
          <cell r="B247">
            <v>10.582742922159596</v>
          </cell>
          <cell r="C247">
            <v>15.650891826440876</v>
          </cell>
        </row>
        <row r="248">
          <cell r="B248">
            <v>10.587354073838396</v>
          </cell>
          <cell r="C248">
            <v>15.620737997104911</v>
          </cell>
        </row>
        <row r="249">
          <cell r="B249">
            <v>10.5919652255172</v>
          </cell>
          <cell r="C249">
            <v>15.590968302741434</v>
          </cell>
        </row>
        <row r="250">
          <cell r="B250">
            <v>10.596576377195998</v>
          </cell>
          <cell r="C250">
            <v>15.561575964497997</v>
          </cell>
        </row>
        <row r="251">
          <cell r="B251">
            <v>10.601187528874798</v>
          </cell>
          <cell r="C251">
            <v>15.532554362091783</v>
          </cell>
        </row>
        <row r="252">
          <cell r="B252">
            <v>10.605798680553599</v>
          </cell>
          <cell r="C252">
            <v>15.503897029200054</v>
          </cell>
        </row>
        <row r="253">
          <cell r="B253">
            <v>10.610409832232397</v>
          </cell>
          <cell r="C253">
            <v>15.475597649010416</v>
          </cell>
        </row>
        <row r="254">
          <cell r="B254">
            <v>10.615020983911199</v>
          </cell>
          <cell r="C254">
            <v>15.447650049924562</v>
          </cell>
        </row>
        <row r="255">
          <cell r="B255">
            <v>10.619632135589997</v>
          </cell>
          <cell r="C255">
            <v>15.420048201409283</v>
          </cell>
        </row>
        <row r="256">
          <cell r="B256">
            <v>10.624243287268797</v>
          </cell>
          <cell r="C256">
            <v>15.392786209988941</v>
          </cell>
        </row>
        <row r="257">
          <cell r="B257">
            <v>10.628854438947599</v>
          </cell>
          <cell r="C257">
            <v>15.365858315373796</v>
          </cell>
        </row>
        <row r="258">
          <cell r="B258">
            <v>10.633465590626399</v>
          </cell>
          <cell r="C258">
            <v>15.339258886718817</v>
          </cell>
        </row>
        <row r="259">
          <cell r="B259">
            <v>10.638076742305197</v>
          </cell>
          <cell r="C259">
            <v>15.312982419007904</v>
          </cell>
        </row>
        <row r="260">
          <cell r="B260">
            <v>10.642687893983998</v>
          </cell>
          <cell r="C260">
            <v>15.287023529558663</v>
          </cell>
        </row>
        <row r="261">
          <cell r="B261">
            <v>10.647299045662797</v>
          </cell>
          <cell r="C261">
            <v>15.261376954643</v>
          </cell>
        </row>
        <row r="262">
          <cell r="B262">
            <v>10.651910197341598</v>
          </cell>
          <cell r="C262">
            <v>15.236037546219148</v>
          </cell>
        </row>
        <row r="263">
          <cell r="B263">
            <v>10.656521349020398</v>
          </cell>
          <cell r="C263">
            <v>15.211000268770851</v>
          </cell>
        </row>
        <row r="264">
          <cell r="B264">
            <v>10.661132500699196</v>
          </cell>
          <cell r="C264">
            <v>15.186260196249597</v>
          </cell>
        </row>
        <row r="265">
          <cell r="B265">
            <v>10.665743652377998</v>
          </cell>
          <cell r="C265">
            <v>15.161812509116023</v>
          </cell>
        </row>
        <row r="266">
          <cell r="B266">
            <v>10.670354804056798</v>
          </cell>
          <cell r="C266">
            <v>15.137652491476786</v>
          </cell>
        </row>
        <row r="267">
          <cell r="B267">
            <v>10.674965955735596</v>
          </cell>
          <cell r="C267">
            <v>15.113775528313251</v>
          </cell>
        </row>
        <row r="268">
          <cell r="B268">
            <v>10.679577107414397</v>
          </cell>
          <cell r="C268">
            <v>15.090177102798686</v>
          </cell>
        </row>
        <row r="269">
          <cell r="B269">
            <v>10.684188259093197</v>
          </cell>
          <cell r="C269">
            <v>15.066852793700566</v>
          </cell>
        </row>
        <row r="270">
          <cell r="B270">
            <v>10.688799410771997</v>
          </cell>
          <cell r="C270">
            <v>15.043798272864946</v>
          </cell>
        </row>
        <row r="271">
          <cell r="B271">
            <v>10.693410562450797</v>
          </cell>
          <cell r="C271">
            <v>15.021009302779849</v>
          </cell>
        </row>
        <row r="272">
          <cell r="B272">
            <v>10.698021714129599</v>
          </cell>
          <cell r="C272">
            <v>14.998481734214799</v>
          </cell>
        </row>
        <row r="273">
          <cell r="B273">
            <v>10.702632865808399</v>
          </cell>
          <cell r="C273">
            <v>14.97621150393373</v>
          </cell>
        </row>
        <row r="274">
          <cell r="B274">
            <v>10.707244017487199</v>
          </cell>
          <cell r="C274">
            <v>14.954194632478648</v>
          </cell>
        </row>
        <row r="275">
          <cell r="B275">
            <v>10.711855169165998</v>
          </cell>
          <cell r="C275">
            <v>14.932427222021458</v>
          </cell>
        </row>
        <row r="276">
          <cell r="B276">
            <v>10.716466320844798</v>
          </cell>
          <cell r="C276">
            <v>14.910905454281577</v>
          </cell>
        </row>
        <row r="277">
          <cell r="B277">
            <v>10.721077472523598</v>
          </cell>
          <cell r="C277">
            <v>14.889625588506977</v>
          </cell>
        </row>
        <row r="278">
          <cell r="B278">
            <v>10.725688624202398</v>
          </cell>
          <cell r="C278">
            <v>14.868583959516346</v>
          </cell>
        </row>
        <row r="279">
          <cell r="B279">
            <v>10.730299775881198</v>
          </cell>
          <cell r="C279">
            <v>14.847776975800395</v>
          </cell>
        </row>
        <row r="280">
          <cell r="B280">
            <v>10.734910927559998</v>
          </cell>
          <cell r="C280">
            <v>14.827201117679998</v>
          </cell>
        </row>
        <row r="281">
          <cell r="B281">
            <v>10.739522079238798</v>
          </cell>
          <cell r="C281">
            <v>14.806852935519396</v>
          </cell>
        </row>
        <row r="282">
          <cell r="B282">
            <v>10.744133230917598</v>
          </cell>
          <cell r="C282">
            <v>14.786729047992459</v>
          </cell>
        </row>
        <row r="283">
          <cell r="B283">
            <v>10.748744382596398</v>
          </cell>
          <cell r="C283">
            <v>14.766826140400168</v>
          </cell>
        </row>
        <row r="284">
          <cell r="B284">
            <v>10.753355534275197</v>
          </cell>
          <cell r="C284">
            <v>14.747140963037598</v>
          </cell>
        </row>
        <row r="285">
          <cell r="B285">
            <v>10.757966685953997</v>
          </cell>
          <cell r="C285">
            <v>14.727670329608705</v>
          </cell>
        </row>
        <row r="286">
          <cell r="B286">
            <v>10.762577837632797</v>
          </cell>
          <cell r="C286">
            <v>14.708411115687271</v>
          </cell>
        </row>
        <row r="287">
          <cell r="B287">
            <v>10.767188989311599</v>
          </cell>
          <cell r="C287">
            <v>14.689360257222464</v>
          </cell>
        </row>
        <row r="288">
          <cell r="B288">
            <v>10.771800140990397</v>
          </cell>
          <cell r="C288">
            <v>14.670514749087506</v>
          </cell>
        </row>
        <row r="289">
          <cell r="B289">
            <v>10.776411292669197</v>
          </cell>
          <cell r="C289">
            <v>14.651871643670006</v>
          </cell>
        </row>
        <row r="290">
          <cell r="B290">
            <v>10.781022444347997</v>
          </cell>
          <cell r="C290">
            <v>14.633428049502569</v>
          </cell>
        </row>
        <row r="291">
          <cell r="B291">
            <v>10.785633596026797</v>
          </cell>
          <cell r="C291">
            <v>14.615181129932354</v>
          </cell>
        </row>
        <row r="292">
          <cell r="B292">
            <v>10.790244747705596</v>
          </cell>
          <cell r="C292">
            <v>14.597128101828268</v>
          </cell>
        </row>
        <row r="293">
          <cell r="B293">
            <v>10.794855899384396</v>
          </cell>
          <cell r="C293">
            <v>14.579266234324592</v>
          </cell>
        </row>
        <row r="294">
          <cell r="B294">
            <v>10.799467051063196</v>
          </cell>
          <cell r="C294">
            <v>14.561592847599821</v>
          </cell>
        </row>
        <row r="295">
          <cell r="B295">
            <v>10.804078202741998</v>
          </cell>
          <cell r="C295">
            <v>14.544105311689602</v>
          </cell>
        </row>
        <row r="296">
          <cell r="B296">
            <v>10.808689354420798</v>
          </cell>
          <cell r="C296">
            <v>14.526801045332618</v>
          </cell>
        </row>
        <row r="297">
          <cell r="B297">
            <v>10.813300506099598</v>
          </cell>
          <cell r="C297">
            <v>14.509677514848415</v>
          </cell>
        </row>
        <row r="298">
          <cell r="B298">
            <v>10.817911657778399</v>
          </cell>
          <cell r="C298">
            <v>14.492732233046077</v>
          </cell>
        </row>
        <row r="299">
          <cell r="B299">
            <v>10.822522809457197</v>
          </cell>
          <cell r="C299">
            <v>14.475962758162842</v>
          </cell>
        </row>
        <row r="300">
          <cell r="B300">
            <v>10.827133961135997</v>
          </cell>
          <cell r="C300">
            <v>14.459366692831633</v>
          </cell>
        </row>
        <row r="301">
          <cell r="B301">
            <v>10.831745112814799</v>
          </cell>
          <cell r="C301">
            <v>14.442941683076628</v>
          </cell>
        </row>
        <row r="302">
          <cell r="B302">
            <v>10.836356264493597</v>
          </cell>
          <cell r="C302">
            <v>14.426685417335984</v>
          </cell>
        </row>
        <row r="303">
          <cell r="B303">
            <v>10.840967416172399</v>
          </cell>
          <cell r="C303">
            <v>14.41059562551086</v>
          </cell>
        </row>
        <row r="304">
          <cell r="B304">
            <v>10.845578567851199</v>
          </cell>
          <cell r="C304">
            <v>14.39467007803988</v>
          </cell>
        </row>
        <row r="305">
          <cell r="B305">
            <v>10.850189719529997</v>
          </cell>
          <cell r="C305">
            <v>14.378906584998331</v>
          </cell>
        </row>
        <row r="306">
          <cell r="B306">
            <v>10.854800871208798</v>
          </cell>
          <cell r="C306">
            <v>14.363302995221211</v>
          </cell>
        </row>
        <row r="307">
          <cell r="B307">
            <v>10.859412022887597</v>
          </cell>
          <cell r="C307">
            <v>14.347857195449523</v>
          </cell>
        </row>
        <row r="308">
          <cell r="B308">
            <v>10.864023174566396</v>
          </cell>
          <cell r="C308">
            <v>14.332567109498989</v>
          </cell>
        </row>
        <row r="309">
          <cell r="B309">
            <v>10.868634326245198</v>
          </cell>
          <cell r="C309">
            <v>14.317430697450545</v>
          </cell>
        </row>
        <row r="310">
          <cell r="B310">
            <v>10.873245477923998</v>
          </cell>
          <cell r="C310">
            <v>14.302445954861996</v>
          </cell>
        </row>
        <row r="311">
          <cell r="B311">
            <v>10.877856629602798</v>
          </cell>
          <cell r="C311">
            <v>14.287610912000098</v>
          </cell>
        </row>
        <row r="312">
          <cell r="B312">
            <v>10.882467781281598</v>
          </cell>
          <cell r="C312">
            <v>14.272923633092521</v>
          </cell>
        </row>
        <row r="313">
          <cell r="B313">
            <v>10.887078932960396</v>
          </cell>
          <cell r="C313">
            <v>14.258382215599083</v>
          </cell>
        </row>
        <row r="314">
          <cell r="B314">
            <v>10.891690084639198</v>
          </cell>
          <cell r="C314">
            <v>14.243984789501649</v>
          </cell>
        </row>
        <row r="315">
          <cell r="B315">
            <v>10.896301236317997</v>
          </cell>
          <cell r="C315">
            <v>14.229729516612187</v>
          </cell>
        </row>
        <row r="316">
          <cell r="B316">
            <v>10.900912387996796</v>
          </cell>
          <cell r="C316">
            <v>14.215614589898399</v>
          </cell>
        </row>
        <row r="317">
          <cell r="B317">
            <v>10.905523539675597</v>
          </cell>
          <cell r="C317">
            <v>14.201638232826406</v>
          </cell>
        </row>
        <row r="318">
          <cell r="B318">
            <v>10.910134691354397</v>
          </cell>
          <cell r="C318">
            <v>14.187798698720053</v>
          </cell>
        </row>
        <row r="319">
          <cell r="B319">
            <v>10.914745843033199</v>
          </cell>
          <cell r="C319">
            <v>14.174094270136262</v>
          </cell>
        </row>
        <row r="320">
          <cell r="B320">
            <v>10.919356994711999</v>
          </cell>
          <cell r="C320">
            <v>14.160523258255996</v>
          </cell>
        </row>
        <row r="321">
          <cell r="B321">
            <v>10.923968146390798</v>
          </cell>
          <cell r="C321">
            <v>14.147084002290416</v>
          </cell>
        </row>
        <row r="322">
          <cell r="B322">
            <v>10.928579298069598</v>
          </cell>
          <cell r="C322">
            <v>14.133774868901741</v>
          </cell>
        </row>
        <row r="323">
          <cell r="B323">
            <v>10.933190449748398</v>
          </cell>
          <cell r="C323">
            <v>14.120594251638394</v>
          </cell>
        </row>
        <row r="324">
          <cell r="B324">
            <v>10.937801601427198</v>
          </cell>
          <cell r="C324">
            <v>14.107540570384089</v>
          </cell>
        </row>
        <row r="325">
          <cell r="B325">
            <v>10.942412753105998</v>
          </cell>
          <cell r="C325">
            <v>14.094612270820344</v>
          </cell>
        </row>
        <row r="326">
          <cell r="B326">
            <v>10.947023904784798</v>
          </cell>
          <cell r="C326">
            <v>14.08180782390215</v>
          </cell>
        </row>
        <row r="327">
          <cell r="B327">
            <v>10.951635056463598</v>
          </cell>
          <cell r="C327">
            <v>14.069125725346373</v>
          </cell>
        </row>
        <row r="328">
          <cell r="B328">
            <v>10.956246208142398</v>
          </cell>
          <cell r="C328">
            <v>14.056564495132488</v>
          </cell>
        </row>
        <row r="329">
          <cell r="B329">
            <v>10.960857359821198</v>
          </cell>
          <cell r="C329">
            <v>14.044122677015416</v>
          </cell>
        </row>
        <row r="330">
          <cell r="B330">
            <v>10.965468511499997</v>
          </cell>
          <cell r="C330">
            <v>14.031798838049996</v>
          </cell>
        </row>
        <row r="331">
          <cell r="B331">
            <v>10.970079663178797</v>
          </cell>
          <cell r="C331">
            <v>14.019591568126847</v>
          </cell>
        </row>
        <row r="332">
          <cell r="B332">
            <v>10.974690814857597</v>
          </cell>
          <cell r="C332">
            <v>14.007499479519275</v>
          </cell>
        </row>
        <row r="333">
          <cell r="B333">
            <v>10.979301966536397</v>
          </cell>
          <cell r="C333">
            <v>13.995521206440923</v>
          </cell>
        </row>
        <row r="334">
          <cell r="B334">
            <v>10.983913118215197</v>
          </cell>
          <cell r="C334">
            <v>13.983655404613895</v>
          </cell>
        </row>
        <row r="335">
          <cell r="B335">
            <v>10.988524269893997</v>
          </cell>
          <cell r="C335">
            <v>13.971900750846997</v>
          </cell>
        </row>
        <row r="336">
          <cell r="B336">
            <v>10.993135421572797</v>
          </cell>
          <cell r="C336">
            <v>13.960255942623899</v>
          </cell>
        </row>
        <row r="337">
          <cell r="B337">
            <v>10.997746573251597</v>
          </cell>
          <cell r="C337">
            <v>13.948719697700893</v>
          </cell>
        </row>
        <row r="338">
          <cell r="B338">
            <v>11.002357724930397</v>
          </cell>
          <cell r="C338">
            <v>13.937290753714032</v>
          </cell>
        </row>
        <row r="339">
          <cell r="B339">
            <v>11.006968876609198</v>
          </cell>
          <cell r="C339">
            <v>13.925967867795331</v>
          </cell>
        </row>
        <row r="340">
          <cell r="B340">
            <v>11.011580028287996</v>
          </cell>
          <cell r="C340">
            <v>13.914749816197844</v>
          </cell>
        </row>
        <row r="341">
          <cell r="B341">
            <v>11.016191179966796</v>
          </cell>
          <cell r="C341">
            <v>13.903635393929374</v>
          </cell>
        </row>
        <row r="342">
          <cell r="B342">
            <v>11.020802331645596</v>
          </cell>
          <cell r="C342">
            <v>13.892623414394551</v>
          </cell>
        </row>
        <row r="343">
          <cell r="B343">
            <v>11.025413483324398</v>
          </cell>
          <cell r="C343">
            <v>13.88171270904509</v>
          </cell>
        </row>
        <row r="344">
          <cell r="B344">
            <v>11.030024635003199</v>
          </cell>
          <cell r="C344">
            <v>13.870902127037962</v>
          </cell>
        </row>
        <row r="345">
          <cell r="B345">
            <v>11.034635786681998</v>
          </cell>
          <cell r="C345">
            <v>13.860190534901372</v>
          </cell>
        </row>
        <row r="346">
          <cell r="B346">
            <v>11.039246938360797</v>
          </cell>
          <cell r="C346">
            <v>13.849576816208216</v>
          </cell>
        </row>
        <row r="347">
          <cell r="B347">
            <v>11.043858090039599</v>
          </cell>
          <cell r="C347">
            <v>13.839059871256875</v>
          </cell>
        </row>
        <row r="348">
          <cell r="B348">
            <v>11.048469241718397</v>
          </cell>
          <cell r="C348">
            <v>13.828638616759196</v>
          </cell>
        </row>
        <row r="349">
          <cell r="B349">
            <v>11.053080393397197</v>
          </cell>
          <cell r="C349">
            <v>13.818311985535399</v>
          </cell>
        </row>
        <row r="350">
          <cell r="B350">
            <v>11.057691545075999</v>
          </cell>
          <cell r="C350">
            <v>13.808078926215774</v>
          </cell>
        </row>
        <row r="351">
          <cell r="B351">
            <v>11.062302696754797</v>
          </cell>
          <cell r="C351">
            <v>13.797938402948983</v>
          </cell>
        </row>
        <row r="352">
          <cell r="B352">
            <v>11.066913848433598</v>
          </cell>
          <cell r="C352">
            <v>13.787889395116798</v>
          </cell>
        </row>
        <row r="353">
          <cell r="B353">
            <v>11.071525000112398</v>
          </cell>
          <cell r="C353">
            <v>13.777930897055098</v>
          </cell>
        </row>
        <row r="354">
          <cell r="B354">
            <v>11.076136151791196</v>
          </cell>
          <cell r="C354">
            <v>13.768061917781001</v>
          </cell>
        </row>
        <row r="355">
          <cell r="B355">
            <v>11.080747303469998</v>
          </cell>
          <cell r="C355">
            <v>13.758281480725906</v>
          </cell>
        </row>
        <row r="356">
          <cell r="B356">
            <v>11.085358455148798</v>
          </cell>
          <cell r="C356">
            <v>13.748588623474397</v>
          </cell>
        </row>
        <row r="357">
          <cell r="B357">
            <v>11.089969606827598</v>
          </cell>
          <cell r="C357">
            <v>13.738982397508744</v>
          </cell>
        </row>
        <row r="358">
          <cell r="B358">
            <v>11.094580758506396</v>
          </cell>
          <cell r="C358">
            <v>13.729461867958952</v>
          </cell>
        </row>
        <row r="359">
          <cell r="B359">
            <v>11.099191910185196</v>
          </cell>
          <cell r="C359">
            <v>13.720026113358188</v>
          </cell>
        </row>
        <row r="360">
          <cell r="B360">
            <v>11.103803061863998</v>
          </cell>
          <cell r="C360">
            <v>13.710674225403427</v>
          </cell>
        </row>
        <row r="361">
          <cell r="B361">
            <v>11.108414213542797</v>
          </cell>
          <cell r="C361">
            <v>13.701405308721217</v>
          </cell>
        </row>
        <row r="362">
          <cell r="B362">
            <v>11.113025365221597</v>
          </cell>
          <cell r="C362">
            <v>13.692218480638456</v>
          </cell>
        </row>
        <row r="363">
          <cell r="B363">
            <v>11.117636516900397</v>
          </cell>
          <cell r="C363">
            <v>13.68311287095797</v>
          </cell>
        </row>
        <row r="364">
          <cell r="B364">
            <v>11.122247668579195</v>
          </cell>
          <cell r="C364">
            <v>13.674087621738893</v>
          </cell>
        </row>
        <row r="365">
          <cell r="B365">
            <v>11.126858820257995</v>
          </cell>
          <cell r="C365">
            <v>13.66514188708163</v>
          </cell>
        </row>
        <row r="366">
          <cell r="B366">
            <v>11.131469971936799</v>
          </cell>
          <cell r="C366">
            <v>13.656274832917347</v>
          </cell>
        </row>
        <row r="367">
          <cell r="B367">
            <v>11.136081123615599</v>
          </cell>
          <cell r="C367">
            <v>13.647485636801871</v>
          </cell>
        </row>
        <row r="368">
          <cell r="B368">
            <v>11.140692275294398</v>
          </cell>
          <cell r="C368">
            <v>13.638773487713863</v>
          </cell>
        </row>
        <row r="369">
          <cell r="B369">
            <v>11.1453034269732</v>
          </cell>
          <cell r="C369">
            <v>13.630137585857186</v>
          </cell>
        </row>
        <row r="370">
          <cell r="B370">
            <v>11.149914578651996</v>
          </cell>
          <cell r="C370">
            <v>13.621577142467375</v>
          </cell>
        </row>
        <row r="371">
          <cell r="B371">
            <v>11.154525730330798</v>
          </cell>
          <cell r="C371">
            <v>13.613091379622098</v>
          </cell>
        </row>
        <row r="372">
          <cell r="B372">
            <v>11.159136882009598</v>
          </cell>
          <cell r="C372">
            <v>13.604679530055483</v>
          </cell>
        </row>
        <row r="373">
          <cell r="B373">
            <v>11.163748033688398</v>
          </cell>
          <cell r="C373">
            <v>13.596340836976278</v>
          </cell>
        </row>
        <row r="374">
          <cell r="B374">
            <v>11.168359185367198</v>
          </cell>
          <cell r="C374">
            <v>13.588074553889717</v>
          </cell>
        </row>
        <row r="375">
          <cell r="B375">
            <v>11.172970337045996</v>
          </cell>
          <cell r="C375">
            <v>13.579879944422997</v>
          </cell>
        </row>
        <row r="376">
          <cell r="B376">
            <v>11.177581488724798</v>
          </cell>
          <cell r="C376">
            <v>13.57175628215429</v>
          </cell>
        </row>
        <row r="377">
          <cell r="B377">
            <v>11.182192640403597</v>
          </cell>
          <cell r="C377">
            <v>13.56370285044523</v>
          </cell>
        </row>
        <row r="378">
          <cell r="B378">
            <v>11.186803792082397</v>
          </cell>
          <cell r="C378">
            <v>13.555718942276766</v>
          </cell>
        </row>
        <row r="379">
          <cell r="B379">
            <v>11.191414943761197</v>
          </cell>
          <cell r="C379">
            <v>13.54780386008829</v>
          </cell>
        </row>
        <row r="380">
          <cell r="B380">
            <v>11.196026095439999</v>
          </cell>
          <cell r="C380">
            <v>13.539956915619996</v>
          </cell>
        </row>
        <row r="381">
          <cell r="B381">
            <v>11.200637247118799</v>
          </cell>
          <cell r="C381">
            <v>13.532177429758399</v>
          </cell>
        </row>
        <row r="382">
          <cell r="B382">
            <v>11.205248398797597</v>
          </cell>
          <cell r="C382">
            <v>13.524464732384891</v>
          </cell>
        </row>
        <row r="383">
          <cell r="B383">
            <v>11.209859550476397</v>
          </cell>
          <cell r="C383">
            <v>13.516818162227308</v>
          </cell>
        </row>
        <row r="384">
          <cell r="B384">
            <v>11.214470702155197</v>
          </cell>
          <cell r="C384">
            <v>13.509237066714437</v>
          </cell>
        </row>
        <row r="385">
          <cell r="B385">
            <v>11.219081853833998</v>
          </cell>
          <cell r="C385">
            <v>13.501720801833391</v>
          </cell>
        </row>
        <row r="386">
          <cell r="B386">
            <v>11.223693005512798</v>
          </cell>
          <cell r="C386">
            <v>13.494268731989729</v>
          </cell>
        </row>
        <row r="387">
          <cell r="B387">
            <v>11.228304157191596</v>
          </cell>
          <cell r="C387">
            <v>13.486880229870387</v>
          </cell>
        </row>
        <row r="388">
          <cell r="B388">
            <v>11.232915308870396</v>
          </cell>
          <cell r="C388">
            <v>13.479554676309224</v>
          </cell>
        </row>
        <row r="389">
          <cell r="B389">
            <v>11.237526460549198</v>
          </cell>
          <cell r="C389">
            <v>13.47229146015518</v>
          </cell>
        </row>
        <row r="390">
          <cell r="B390">
            <v>11.242137612227998</v>
          </cell>
          <cell r="C390">
            <v>13.465089978143029</v>
          </cell>
        </row>
        <row r="391">
          <cell r="B391">
            <v>11.246748763906799</v>
          </cell>
          <cell r="C391">
            <v>13.45794963476658</v>
          </cell>
        </row>
        <row r="392">
          <cell r="B392">
            <v>11.251359915585599</v>
          </cell>
          <cell r="C392">
            <v>13.450869842154335</v>
          </cell>
        </row>
        <row r="393">
          <cell r="B393">
            <v>11.255971067264397</v>
          </cell>
          <cell r="C393">
            <v>13.443850019947531</v>
          </cell>
        </row>
        <row r="394">
          <cell r="B394">
            <v>11.260582218943197</v>
          </cell>
          <cell r="C394">
            <v>13.436889595180514</v>
          </cell>
        </row>
        <row r="395">
          <cell r="B395">
            <v>11.265193370621997</v>
          </cell>
          <cell r="C395">
            <v>13.429988002163379</v>
          </cell>
        </row>
        <row r="396">
          <cell r="B396">
            <v>11.269804522300799</v>
          </cell>
          <cell r="C396">
            <v>13.42314468236685</v>
          </cell>
        </row>
        <row r="397">
          <cell r="B397">
            <v>11.274415673979599</v>
          </cell>
          <cell r="C397">
            <v>13.416359084309354</v>
          </cell>
        </row>
        <row r="398">
          <cell r="B398">
            <v>11.279026825658399</v>
          </cell>
          <cell r="C398">
            <v>13.409630663446178</v>
          </cell>
        </row>
        <row r="399">
          <cell r="B399">
            <v>11.283637977337197</v>
          </cell>
          <cell r="C399">
            <v>13.40295888206076</v>
          </cell>
        </row>
        <row r="400">
          <cell r="B400">
            <v>11.288249129015997</v>
          </cell>
          <cell r="C400">
            <v>13.396343209157996</v>
          </cell>
        </row>
        <row r="401">
          <cell r="B401">
            <v>11.292860280694798</v>
          </cell>
          <cell r="C401">
            <v>13.389783120359548</v>
          </cell>
        </row>
        <row r="402">
          <cell r="B402">
            <v>11.297471432373598</v>
          </cell>
          <cell r="C402">
            <v>13.383278097801083</v>
          </cell>
        </row>
        <row r="403">
          <cell r="B403">
            <v>11.302082584052398</v>
          </cell>
          <cell r="C403">
            <v>13.37682763003146</v>
          </cell>
        </row>
        <row r="404">
          <cell r="B404">
            <v>11.306693735731196</v>
          </cell>
          <cell r="C404">
            <v>13.370431211913745</v>
          </cell>
        </row>
        <row r="405">
          <cell r="B405">
            <v>11.311304887409996</v>
          </cell>
          <cell r="C405">
            <v>13.364088344528074</v>
          </cell>
        </row>
        <row r="406">
          <cell r="B406">
            <v>11.315916039088796</v>
          </cell>
          <cell r="C406">
            <v>13.3577985350763</v>
          </cell>
        </row>
        <row r="407">
          <cell r="B407">
            <v>11.320527190767598</v>
          </cell>
          <cell r="C407">
            <v>13.351561296788384</v>
          </cell>
        </row>
        <row r="408">
          <cell r="B408">
            <v>11.325138342446397</v>
          </cell>
          <cell r="C408">
            <v>13.345376148830516</v>
          </cell>
        </row>
        <row r="409">
          <cell r="B409">
            <v>11.329749494125197</v>
          </cell>
          <cell r="C409">
            <v>13.339242616214877</v>
          </cell>
        </row>
        <row r="410">
          <cell r="B410">
            <v>11.334360645803999</v>
          </cell>
          <cell r="C410">
            <v>13.333160229711087</v>
          </cell>
        </row>
        <row r="411">
          <cell r="B411">
            <v>11.338971797482795</v>
          </cell>
          <cell r="C411">
            <v>13.327128525759223</v>
          </cell>
        </row>
        <row r="412">
          <cell r="B412">
            <v>11.343582949161597</v>
          </cell>
          <cell r="C412">
            <v>13.321147046384411</v>
          </cell>
        </row>
        <row r="413">
          <cell r="B413">
            <v>11.348194100840399</v>
          </cell>
          <cell r="C413">
            <v>13.31521533911299</v>
          </cell>
        </row>
        <row r="414">
          <cell r="B414">
            <v>11.352805252519198</v>
          </cell>
          <cell r="C414">
            <v>13.309332956890135</v>
          </cell>
        </row>
        <row r="415">
          <cell r="B415">
            <v>11.357416404197998</v>
          </cell>
          <cell r="C415">
            <v>13.303499457998997</v>
          </cell>
        </row>
        <row r="416">
          <cell r="B416">
            <v>11.362027555876796</v>
          </cell>
          <cell r="C416">
            <v>13.297714405981253</v>
          </cell>
        </row>
        <row r="417">
          <cell r="B417">
            <v>11.366638707555598</v>
          </cell>
          <cell r="C417">
            <v>13.291977369559104</v>
          </cell>
        </row>
        <row r="418">
          <cell r="B418">
            <v>11.371249859234398</v>
          </cell>
          <cell r="C418">
            <v>13.286287922558618</v>
          </cell>
        </row>
        <row r="419">
          <cell r="B419">
            <v>11.375861010913198</v>
          </cell>
          <cell r="C419">
            <v>13.280645643834472</v>
          </cell>
        </row>
        <row r="420">
          <cell r="B420">
            <v>11.380472162591998</v>
          </cell>
          <cell r="C420">
            <v>13.275050117195997</v>
          </cell>
        </row>
        <row r="421">
          <cell r="B421">
            <v>11.385083314270796</v>
          </cell>
          <cell r="C421">
            <v>13.269500931334516</v>
          </cell>
        </row>
        <row r="422">
          <cell r="B422">
            <v>11.389694465949596</v>
          </cell>
          <cell r="C422">
            <v>13.263997679751991</v>
          </cell>
        </row>
        <row r="423">
          <cell r="B423">
            <v>11.394305617628397</v>
          </cell>
          <cell r="C423">
            <v>13.258539960690875</v>
          </cell>
        </row>
        <row r="424">
          <cell r="B424">
            <v>11.398916769307197</v>
          </cell>
          <cell r="C424">
            <v>13.253127377065224</v>
          </cell>
        </row>
        <row r="425">
          <cell r="B425">
            <v>11.403527920985997</v>
          </cell>
          <cell r="C425">
            <v>13.247759536392996</v>
          </cell>
        </row>
        <row r="426">
          <cell r="B426">
            <v>11.408139072664799</v>
          </cell>
          <cell r="C426">
            <v>13.242436050729507</v>
          </cell>
        </row>
        <row r="427">
          <cell r="B427">
            <v>11.412750224343599</v>
          </cell>
          <cell r="C427">
            <v>13.237156536602058</v>
          </cell>
        </row>
        <row r="428">
          <cell r="B428">
            <v>11.417361376022397</v>
          </cell>
          <cell r="C428">
            <v>13.231920614945681</v>
          </cell>
        </row>
        <row r="429">
          <cell r="B429">
            <v>11.421972527701197</v>
          </cell>
          <cell r="C429">
            <v>13.226727911039998</v>
          </cell>
        </row>
        <row r="430">
          <cell r="B430">
            <v>11.426583679379997</v>
          </cell>
          <cell r="C430">
            <v>13.221578054447141</v>
          </cell>
        </row>
        <row r="431">
          <cell r="B431">
            <v>11.431194831058797</v>
          </cell>
          <cell r="C431">
            <v>13.216470678950763</v>
          </cell>
        </row>
        <row r="432">
          <cell r="B432">
            <v>11.435805982737598</v>
          </cell>
          <cell r="C432">
            <v>13.211405422496069</v>
          </cell>
        </row>
        <row r="433">
          <cell r="B433">
            <v>11.440417134416396</v>
          </cell>
          <cell r="C433">
            <v>13.206381927130861</v>
          </cell>
        </row>
        <row r="434">
          <cell r="B434">
            <v>11.445028286095196</v>
          </cell>
          <cell r="C434">
            <v>13.201399838947596</v>
          </cell>
        </row>
        <row r="435">
          <cell r="B435">
            <v>11.449639437773996</v>
          </cell>
          <cell r="C435">
            <v>13.196458808026433</v>
          </cell>
        </row>
        <row r="436">
          <cell r="B436">
            <v>11.454250589452798</v>
          </cell>
          <cell r="C436">
            <v>13.191558488379208</v>
          </cell>
        </row>
        <row r="437">
          <cell r="B437">
            <v>11.458861741131599</v>
          </cell>
          <cell r="C437">
            <v>13.186698537894369</v>
          </cell>
        </row>
        <row r="438">
          <cell r="B438">
            <v>11.463472892810399</v>
          </cell>
          <cell r="C438">
            <v>13.18187861828285</v>
          </cell>
        </row>
        <row r="439">
          <cell r="B439">
            <v>11.468084044489199</v>
          </cell>
          <cell r="C439">
            <v>13.177098395024823</v>
          </cell>
        </row>
        <row r="440">
          <cell r="B440">
            <v>11.472695196167997</v>
          </cell>
          <cell r="C440">
            <v>13.172357537317332</v>
          </cell>
        </row>
        <row r="441">
          <cell r="B441">
            <v>11.477306347846797</v>
          </cell>
          <cell r="C441">
            <v>13.167655718022845</v>
          </cell>
        </row>
        <row r="442">
          <cell r="B442">
            <v>11.481917499525599</v>
          </cell>
          <cell r="C442">
            <v>13.1629926136186</v>
          </cell>
        </row>
        <row r="443">
          <cell r="B443">
            <v>11.486528651204399</v>
          </cell>
          <cell r="C443">
            <v>13.158367904146827</v>
          </cell>
        </row>
        <row r="444">
          <cell r="B444">
            <v>11.491139802883199</v>
          </cell>
          <cell r="C444">
            <v>13.153781273165773</v>
          </cell>
        </row>
        <row r="445">
          <cell r="B445">
            <v>11.495750954561997</v>
          </cell>
          <cell r="C445">
            <v>13.149232407701545</v>
          </cell>
        </row>
        <row r="446">
          <cell r="B446">
            <v>11.500362106240797</v>
          </cell>
          <cell r="C446">
            <v>13.144720998200725</v>
          </cell>
        </row>
        <row r="447">
          <cell r="B447">
            <v>11.504973257919596</v>
          </cell>
          <cell r="C447">
            <v>13.140246738483777</v>
          </cell>
        </row>
        <row r="448">
          <cell r="B448">
            <v>11.509584409598398</v>
          </cell>
          <cell r="C448">
            <v>13.135809325699197</v>
          </cell>
        </row>
        <row r="449">
          <cell r="B449">
            <v>11.514195561277198</v>
          </cell>
          <cell r="C449">
            <v>13.131408460278434</v>
          </cell>
        </row>
        <row r="450">
          <cell r="B450">
            <v>11.518806712955996</v>
          </cell>
          <cell r="C450">
            <v>13.12704384589151</v>
          </cell>
        </row>
        <row r="451">
          <cell r="B451">
            <v>11.523417864634796</v>
          </cell>
          <cell r="C451">
            <v>13.122715189403381</v>
          </cell>
        </row>
        <row r="452">
          <cell r="B452">
            <v>11.528029016313596</v>
          </cell>
          <cell r="C452">
            <v>13.118422200830992</v>
          </cell>
        </row>
        <row r="453">
          <cell r="B453">
            <v>11.532640167992398</v>
          </cell>
          <cell r="C453">
            <v>13.114164593301021</v>
          </cell>
        </row>
        <row r="454">
          <cell r="B454">
            <v>11.537251319671197</v>
          </cell>
          <cell r="C454">
            <v>13.109942083008324</v>
          </cell>
        </row>
        <row r="455">
          <cell r="B455">
            <v>11.541862471349997</v>
          </cell>
          <cell r="C455">
            <v>13.105754389174997</v>
          </cell>
        </row>
        <row r="456">
          <cell r="B456">
            <v>11.546473623028797</v>
          </cell>
          <cell r="C456">
            <v>13.101601234010143</v>
          </cell>
        </row>
        <row r="457">
          <cell r="B457">
            <v>11.551084774707595</v>
          </cell>
          <cell r="C457">
            <v>13.097482342670244</v>
          </cell>
        </row>
        <row r="458">
          <cell r="B458">
            <v>11.555695926386397</v>
          </cell>
          <cell r="C458">
            <v>13.09339744322018</v>
          </cell>
        </row>
        <row r="459">
          <cell r="B459">
            <v>11.560307078065199</v>
          </cell>
          <cell r="C459">
            <v>13.089346266594866</v>
          </cell>
        </row>
        <row r="460">
          <cell r="B460">
            <v>11.564918229743999</v>
          </cell>
          <cell r="C460">
            <v>13.08532854656147</v>
          </cell>
        </row>
        <row r="461">
          <cell r="B461">
            <v>11.569529381422798</v>
          </cell>
          <cell r="C461">
            <v>13.081344019682264</v>
          </cell>
        </row>
        <row r="462">
          <cell r="B462">
            <v>11.574140533101597</v>
          </cell>
          <cell r="C462">
            <v>13.077392425278022</v>
          </cell>
        </row>
        <row r="463">
          <cell r="B463">
            <v>11.578751684780396</v>
          </cell>
          <cell r="C463">
            <v>13.073473505392025</v>
          </cell>
        </row>
        <row r="464">
          <cell r="B464">
            <v>11.583362836459198</v>
          </cell>
          <cell r="C464">
            <v>13.069587004754597</v>
          </cell>
        </row>
        <row r="465">
          <cell r="B465">
            <v>11.587973988137998</v>
          </cell>
          <cell r="C465">
            <v>13.065732670748217</v>
          </cell>
        </row>
        <row r="466">
          <cell r="B466">
            <v>11.592585139816798</v>
          </cell>
          <cell r="C466">
            <v>13.061910253373163</v>
          </cell>
        </row>
        <row r="467">
          <cell r="B467">
            <v>11.597196291495599</v>
          </cell>
          <cell r="C467">
            <v>13.058119505213689</v>
          </cell>
        </row>
        <row r="468">
          <cell r="B468">
            <v>11.601807443174396</v>
          </cell>
          <cell r="C468">
            <v>13.054360181404723</v>
          </cell>
        </row>
        <row r="469">
          <cell r="B469">
            <v>11.606418594853197</v>
          </cell>
          <cell r="C469">
            <v>13.050632039599092</v>
          </cell>
        </row>
        <row r="470">
          <cell r="B470">
            <v>11.611029746531997</v>
          </cell>
          <cell r="C470">
            <v>13.046934839935229</v>
          </cell>
        </row>
        <row r="471">
          <cell r="B471">
            <v>11.615640898210797</v>
          </cell>
          <cell r="C471">
            <v>13.043268345005398</v>
          </cell>
        </row>
        <row r="472">
          <cell r="B472">
            <v>11.620252049889597</v>
          </cell>
          <cell r="C472">
            <v>13.039632319824388</v>
          </cell>
        </row>
        <row r="473">
          <cell r="B473">
            <v>11.624863201568399</v>
          </cell>
          <cell r="C473">
            <v>13.036026531798703</v>
          </cell>
        </row>
        <row r="474">
          <cell r="B474">
            <v>11.629474353247197</v>
          </cell>
          <cell r="C474">
            <v>13.032450750696187</v>
          </cell>
        </row>
        <row r="475">
          <cell r="B475">
            <v>11.634085504925997</v>
          </cell>
          <cell r="C475">
            <v>13.028904748616162</v>
          </cell>
        </row>
        <row r="476">
          <cell r="B476">
            <v>11.638696656604797</v>
          </cell>
          <cell r="C476">
            <v>13.025388299959973</v>
          </cell>
        </row>
        <row r="477">
          <cell r="B477">
            <v>11.643307808283597</v>
          </cell>
          <cell r="C477">
            <v>13.021901181401999</v>
          </cell>
        </row>
        <row r="478">
          <cell r="B478">
            <v>11.647918959962398</v>
          </cell>
          <cell r="C478">
            <v>13.018443171861097</v>
          </cell>
        </row>
        <row r="479">
          <cell r="B479">
            <v>11.652530111641195</v>
          </cell>
          <cell r="C479">
            <v>13.015014052472475</v>
          </cell>
        </row>
        <row r="480">
          <cell r="B480">
            <v>11.657141263319996</v>
          </cell>
          <cell r="C480">
            <v>13.011613606559997</v>
          </cell>
        </row>
        <row r="481">
          <cell r="B481">
            <v>11.661752414998796</v>
          </cell>
          <cell r="C481">
            <v>13.008241619608874</v>
          </cell>
        </row>
        <row r="482">
          <cell r="B482">
            <v>11.666363566677596</v>
          </cell>
          <cell r="C482">
            <v>13.004897879238797</v>
          </cell>
        </row>
        <row r="483">
          <cell r="B483">
            <v>11.670974718356399</v>
          </cell>
          <cell r="C483">
            <v>13.001582175177454</v>
          </cell>
        </row>
        <row r="484">
          <cell r="B484">
            <v>11.675585870035199</v>
          </cell>
          <cell r="C484">
            <v>12.998294299234429</v>
          </cell>
        </row>
        <row r="485">
          <cell r="B485">
            <v>11.680197021713999</v>
          </cell>
          <cell r="C485">
            <v>12.995034045275515</v>
          </cell>
        </row>
        <row r="486">
          <cell r="B486">
            <v>11.684808173392797</v>
          </cell>
          <cell r="C486">
            <v>12.991801209197382</v>
          </cell>
        </row>
        <row r="487">
          <cell r="B487">
            <v>11.689419325071597</v>
          </cell>
          <cell r="C487">
            <v>12.988595588902628</v>
          </cell>
        </row>
        <row r="488">
          <cell r="B488">
            <v>11.694030476750397</v>
          </cell>
          <cell r="C488">
            <v>12.985416984275197</v>
          </cell>
        </row>
        <row r="489">
          <cell r="B489">
            <v>11.698641628429199</v>
          </cell>
          <cell r="C489">
            <v>12.982265197156162</v>
          </cell>
        </row>
        <row r="490">
          <cell r="B490">
            <v>11.703252780107999</v>
          </cell>
          <cell r="C490">
            <v>12.979140031319849</v>
          </cell>
        </row>
        <row r="491">
          <cell r="B491">
            <v>11.707863931786797</v>
          </cell>
          <cell r="C491">
            <v>12.976041292450331</v>
          </cell>
        </row>
        <row r="492">
          <cell r="B492">
            <v>11.712475083465597</v>
          </cell>
          <cell r="C492">
            <v>12.972968788118234</v>
          </cell>
        </row>
        <row r="493">
          <cell r="B493">
            <v>11.717086235144397</v>
          </cell>
          <cell r="C493">
            <v>12.969922327757914</v>
          </cell>
        </row>
        <row r="494">
          <cell r="B494">
            <v>11.721697386823198</v>
          </cell>
          <cell r="C494">
            <v>12.966901722644929</v>
          </cell>
        </row>
        <row r="495">
          <cell r="B495">
            <v>11.726308538501998</v>
          </cell>
          <cell r="C495">
            <v>12.96390678587389</v>
          </cell>
        </row>
        <row r="496">
          <cell r="B496">
            <v>11.730919690180798</v>
          </cell>
          <cell r="C496">
            <v>12.960937332336552</v>
          </cell>
        </row>
        <row r="497">
          <cell r="B497">
            <v>11.735530841859596</v>
          </cell>
          <cell r="C497">
            <v>12.957993178700301</v>
          </cell>
        </row>
        <row r="498">
          <cell r="B498">
            <v>11.740141993538396</v>
          </cell>
          <cell r="C498">
            <v>12.9550741433869</v>
          </cell>
        </row>
        <row r="499">
          <cell r="B499">
            <v>11.744753145217198</v>
          </cell>
          <cell r="C499">
            <v>12.952180046551558</v>
          </cell>
        </row>
        <row r="500">
          <cell r="B500">
            <v>11.749364296895997</v>
          </cell>
          <cell r="C500">
            <v>12.949310710062283</v>
          </cell>
        </row>
        <row r="501">
          <cell r="B501">
            <v>11.753975448574797</v>
          </cell>
          <cell r="C501">
            <v>12.946465957479559</v>
          </cell>
        </row>
        <row r="502">
          <cell r="B502">
            <v>11.758586600253597</v>
          </cell>
          <cell r="C502">
            <v>12.943645614036276</v>
          </cell>
        </row>
        <row r="503">
          <cell r="B503">
            <v>11.763197751932395</v>
          </cell>
          <cell r="C503">
            <v>12.940849506617971</v>
          </cell>
        </row>
        <row r="504">
          <cell r="B504">
            <v>11.767808903611195</v>
          </cell>
          <cell r="C504">
            <v>12.938077463743335</v>
          </cell>
        </row>
        <row r="505">
          <cell r="B505">
            <v>11.772420055289997</v>
          </cell>
          <cell r="C505">
            <v>12.935329315544998</v>
          </cell>
        </row>
        <row r="506">
          <cell r="B506">
            <v>11.777031206968799</v>
          </cell>
          <cell r="C506">
            <v>12.932604893750593</v>
          </cell>
        </row>
        <row r="507">
          <cell r="B507">
            <v>11.781642358647598</v>
          </cell>
          <cell r="C507">
            <v>12.929904031664078</v>
          </cell>
        </row>
        <row r="508">
          <cell r="B508">
            <v>11.786253510326397</v>
          </cell>
          <cell r="C508">
            <v>12.927226564147311</v>
          </cell>
        </row>
        <row r="509">
          <cell r="B509">
            <v>11.790864662005196</v>
          </cell>
          <cell r="C509">
            <v>12.924572327601897</v>
          </cell>
        </row>
        <row r="510">
          <cell r="B510">
            <v>11.795475813683998</v>
          </cell>
          <cell r="C510">
            <v>12.921941159951299</v>
          </cell>
        </row>
        <row r="511">
          <cell r="B511">
            <v>11.800086965362798</v>
          </cell>
          <cell r="C511">
            <v>12.919332900623163</v>
          </cell>
        </row>
        <row r="512">
          <cell r="B512">
            <v>11.804698117041598</v>
          </cell>
          <cell r="C512">
            <v>12.916747390531906</v>
          </cell>
        </row>
        <row r="513">
          <cell r="B513">
            <v>11.809309268720398</v>
          </cell>
          <cell r="C513">
            <v>12.914184472061581</v>
          </cell>
        </row>
        <row r="514">
          <cell r="B514">
            <v>11.813920420399199</v>
          </cell>
          <cell r="C514">
            <v>12.911643989048907</v>
          </cell>
        </row>
        <row r="515">
          <cell r="B515">
            <v>11.818531572077998</v>
          </cell>
          <cell r="C515">
            <v>12.909125786766586</v>
          </cell>
        </row>
        <row r="516">
          <cell r="B516">
            <v>11.823142723756797</v>
          </cell>
          <cell r="C516">
            <v>12.906629711906838</v>
          </cell>
        </row>
        <row r="517">
          <cell r="B517">
            <v>11.827753875435597</v>
          </cell>
          <cell r="C517">
            <v>12.904155612565166</v>
          </cell>
        </row>
        <row r="518">
          <cell r="B518">
            <v>11.832365027114397</v>
          </cell>
          <cell r="C518">
            <v>12.901703338224321</v>
          </cell>
        </row>
        <row r="519">
          <cell r="B519">
            <v>11.836976178793199</v>
          </cell>
          <cell r="C519">
            <v>12.899272739738509</v>
          </cell>
        </row>
        <row r="520">
          <cell r="B520">
            <v>11.841587330471995</v>
          </cell>
          <cell r="C520">
            <v>12.896863669317815</v>
          </cell>
        </row>
        <row r="521">
          <cell r="B521">
            <v>11.846198482150797</v>
          </cell>
          <cell r="C521">
            <v>12.89447598051281</v>
          </cell>
        </row>
        <row r="522">
          <cell r="B522">
            <v>11.850809633829597</v>
          </cell>
          <cell r="C522">
            <v>12.892109528199413</v>
          </cell>
        </row>
        <row r="523">
          <cell r="B523">
            <v>11.855420785508397</v>
          </cell>
          <cell r="C523">
            <v>12.889764168563905</v>
          </cell>
        </row>
        <row r="524">
          <cell r="B524">
            <v>11.860031937187198</v>
          </cell>
          <cell r="C524">
            <v>12.887439759088196</v>
          </cell>
        </row>
        <row r="525">
          <cell r="B525">
            <v>11.864643088865998</v>
          </cell>
          <cell r="C525">
            <v>12.885136158535245</v>
          </cell>
        </row>
        <row r="526">
          <cell r="B526">
            <v>11.869254240544796</v>
          </cell>
          <cell r="C526">
            <v>12.882853226934728</v>
          </cell>
        </row>
        <row r="527">
          <cell r="B527">
            <v>11.873865392223596</v>
          </cell>
          <cell r="C527">
            <v>12.880590825568845</v>
          </cell>
        </row>
        <row r="528">
          <cell r="B528">
            <v>11.878476543902396</v>
          </cell>
          <cell r="C528">
            <v>12.878348816958338</v>
          </cell>
        </row>
        <row r="529">
          <cell r="B529">
            <v>11.883087695581196</v>
          </cell>
          <cell r="C529">
            <v>12.876127064848724</v>
          </cell>
        </row>
        <row r="530">
          <cell r="B530">
            <v>11.887698847259999</v>
          </cell>
          <cell r="C530">
            <v>12.873925434196664</v>
          </cell>
        </row>
        <row r="531">
          <cell r="B531">
            <v>11.892309998938799</v>
          </cell>
          <cell r="C531">
            <v>12.871743791156536</v>
          </cell>
        </row>
        <row r="532">
          <cell r="B532">
            <v>11.896921150617597</v>
          </cell>
          <cell r="C532">
            <v>12.869582003067205</v>
          </cell>
        </row>
        <row r="533">
          <cell r="B533">
            <v>11.901532302296397</v>
          </cell>
          <cell r="C533">
            <v>12.867439938438926</v>
          </cell>
        </row>
        <row r="534">
          <cell r="B534">
            <v>11.906143453975197</v>
          </cell>
          <cell r="C534">
            <v>12.865317466940459</v>
          </cell>
        </row>
        <row r="535">
          <cell r="B535">
            <v>11.910754605653999</v>
          </cell>
          <cell r="C535">
            <v>12.863214459386338</v>
          </cell>
        </row>
        <row r="536">
          <cell r="B536">
            <v>11.915365757332799</v>
          </cell>
          <cell r="C536">
            <v>12.861130787724292</v>
          </cell>
        </row>
        <row r="537">
          <cell r="B537">
            <v>11.919976909011597</v>
          </cell>
          <cell r="C537">
            <v>12.859066325022866</v>
          </cell>
        </row>
        <row r="538">
          <cell r="B538">
            <v>11.924588060690397</v>
          </cell>
          <cell r="C538">
            <v>12.857020945459169</v>
          </cell>
        </row>
        <row r="539">
          <cell r="B539">
            <v>11.929199212369197</v>
          </cell>
          <cell r="C539">
            <v>12.854994524306818</v>
          </cell>
        </row>
        <row r="540">
          <cell r="B540">
            <v>11.933810364047998</v>
          </cell>
          <cell r="C540">
            <v>12.852986937923996</v>
          </cell>
        </row>
        <row r="541">
          <cell r="B541">
            <v>11.938421515726798</v>
          </cell>
          <cell r="C541">
            <v>12.850998063741702</v>
          </cell>
        </row>
        <row r="542">
          <cell r="B542">
            <v>11.943032667405598</v>
          </cell>
          <cell r="C542">
            <v>12.849027780252147</v>
          </cell>
        </row>
        <row r="543">
          <cell r="B543">
            <v>11.947643819084398</v>
          </cell>
          <cell r="C543">
            <v>12.847075966997274</v>
          </cell>
        </row>
        <row r="544">
          <cell r="B544">
            <v>11.952254970763196</v>
          </cell>
          <cell r="C544">
            <v>12.84514250455746</v>
          </cell>
        </row>
        <row r="545">
          <cell r="B545">
            <v>11.956866122441996</v>
          </cell>
          <cell r="C545">
            <v>12.84322727454035</v>
          </cell>
        </row>
        <row r="546">
          <cell r="B546">
            <v>11.961477274120798</v>
          </cell>
          <cell r="C546">
            <v>12.841330159569839</v>
          </cell>
        </row>
        <row r="547">
          <cell r="B547">
            <v>11.966088425799597</v>
          </cell>
          <cell r="C547">
            <v>12.839451043275172</v>
          </cell>
        </row>
        <row r="548">
          <cell r="B548">
            <v>11.970699577478397</v>
          </cell>
          <cell r="C548">
            <v>12.837589810280223</v>
          </cell>
        </row>
        <row r="549">
          <cell r="B549">
            <v>11.975310729157195</v>
          </cell>
          <cell r="C549">
            <v>12.835746346192881</v>
          </cell>
        </row>
        <row r="550">
          <cell r="B550">
            <v>11.979921880835995</v>
          </cell>
          <cell r="C550">
            <v>12.833920537594594</v>
          </cell>
        </row>
        <row r="551">
          <cell r="B551">
            <v>11.984533032514797</v>
          </cell>
          <cell r="C551">
            <v>12.832112272030008</v>
          </cell>
        </row>
        <row r="552">
          <cell r="B552">
            <v>11.989144184193597</v>
          </cell>
          <cell r="C552">
            <v>12.830321437996799</v>
          </cell>
        </row>
        <row r="553">
          <cell r="B553">
            <v>11.993755335872399</v>
          </cell>
          <cell r="C553">
            <v>12.828547924935563</v>
          </cell>
        </row>
        <row r="554">
          <cell r="B554">
            <v>11.998366487551198</v>
          </cell>
          <cell r="C554">
            <v>12.826791623219902</v>
          </cell>
        </row>
        <row r="555">
          <cell r="B555">
            <v>12.002977639229996</v>
          </cell>
          <cell r="C555">
            <v>12.825052424146577</v>
          </cell>
        </row>
        <row r="556">
          <cell r="B556">
            <v>12.007588790908798</v>
          </cell>
          <cell r="C556">
            <v>12.823330219925824</v>
          </cell>
        </row>
        <row r="557">
          <cell r="B557">
            <v>12.012199942587598</v>
          </cell>
          <cell r="C557">
            <v>12.821624903671784</v>
          </cell>
        </row>
        <row r="558">
          <cell r="B558">
            <v>12.016811094266398</v>
          </cell>
          <cell r="C558">
            <v>12.819936369393032</v>
          </cell>
        </row>
        <row r="559">
          <cell r="B559">
            <v>12.021422245945198</v>
          </cell>
          <cell r="C559">
            <v>12.818264511983244</v>
          </cell>
        </row>
        <row r="560">
          <cell r="B560">
            <v>12.026033397623999</v>
          </cell>
          <cell r="C560">
            <v>12.816609227211996</v>
          </cell>
        </row>
        <row r="561">
          <cell r="B561">
            <v>12.030644549302796</v>
          </cell>
          <cell r="C561">
            <v>12.81497041171564</v>
          </cell>
        </row>
        <row r="562">
          <cell r="B562">
            <v>12.035255700981597</v>
          </cell>
          <cell r="C562">
            <v>12.81334796298831</v>
          </cell>
        </row>
        <row r="563">
          <cell r="B563">
            <v>12.039866852660397</v>
          </cell>
          <cell r="C563">
            <v>12.811741779373055</v>
          </cell>
        </row>
        <row r="564">
          <cell r="B564">
            <v>12.044478004339197</v>
          </cell>
          <cell r="C564">
            <v>12.810151760053071</v>
          </cell>
        </row>
        <row r="565">
          <cell r="B565">
            <v>12.049089156017999</v>
          </cell>
          <cell r="C565">
            <v>12.808577805043019</v>
          </cell>
        </row>
        <row r="566">
          <cell r="B566">
            <v>12.053700307696795</v>
          </cell>
          <cell r="C566">
            <v>12.807019815180494</v>
          </cell>
        </row>
        <row r="567">
          <cell r="B567">
            <v>12.058311459375597</v>
          </cell>
          <cell r="C567">
            <v>12.805477692117572</v>
          </cell>
        </row>
        <row r="568">
          <cell r="B568">
            <v>12.062922611054397</v>
          </cell>
          <cell r="C568">
            <v>12.803951338312446</v>
          </cell>
        </row>
        <row r="569">
          <cell r="B569">
            <v>12.067533762733197</v>
          </cell>
          <cell r="C569">
            <v>12.802440657021197</v>
          </cell>
        </row>
        <row r="570">
          <cell r="B570">
            <v>12.072144914411997</v>
          </cell>
          <cell r="C570">
            <v>12.800945552289672</v>
          </cell>
        </row>
        <row r="571">
          <cell r="B571">
            <v>12.076756066090798</v>
          </cell>
          <cell r="C571">
            <v>12.799465928945397</v>
          </cell>
        </row>
        <row r="572">
          <cell r="B572">
            <v>12.081367217769598</v>
          </cell>
          <cell r="C572">
            <v>12.798001692589677</v>
          </cell>
        </row>
        <row r="573">
          <cell r="B573">
            <v>12.085978369448396</v>
          </cell>
          <cell r="C573">
            <v>12.796552749589715</v>
          </cell>
        </row>
        <row r="574">
          <cell r="B574">
            <v>12.090589521127196</v>
          </cell>
          <cell r="C574">
            <v>12.795119007070886</v>
          </cell>
        </row>
        <row r="575">
          <cell r="B575">
            <v>12.095200672805996</v>
          </cell>
          <cell r="C575">
            <v>12.793700372909058</v>
          </cell>
        </row>
        <row r="576">
          <cell r="B576">
            <v>12.099811824484799</v>
          </cell>
          <cell r="C576">
            <v>12.792296755723044</v>
          </cell>
        </row>
        <row r="577">
          <cell r="B577">
            <v>12.104422976163599</v>
          </cell>
          <cell r="C577">
            <v>12.790908064867107</v>
          </cell>
        </row>
        <row r="578">
          <cell r="B578">
            <v>12.109034127842397</v>
          </cell>
          <cell r="C578">
            <v>12.789534210423607</v>
          </cell>
        </row>
        <row r="579">
          <cell r="B579">
            <v>12.113645279521197</v>
          </cell>
          <cell r="C579">
            <v>12.788175103195664</v>
          </cell>
        </row>
        <row r="580">
          <cell r="B580">
            <v>12.118256431199997</v>
          </cell>
          <cell r="C580">
            <v>12.786830654699997</v>
          </cell>
        </row>
        <row r="581">
          <cell r="B581">
            <v>12.122867582878799</v>
          </cell>
          <cell r="C581">
            <v>12.785500777159758</v>
          </cell>
        </row>
        <row r="582">
          <cell r="B582">
            <v>12.127478734557599</v>
          </cell>
          <cell r="C582">
            <v>12.784185383497521</v>
          </cell>
        </row>
        <row r="583">
          <cell r="B583">
            <v>12.132089886236397</v>
          </cell>
          <cell r="C583">
            <v>12.782884387328336</v>
          </cell>
        </row>
        <row r="584">
          <cell r="B584">
            <v>12.136701037915197</v>
          </cell>
          <cell r="C584">
            <v>12.781597702952835</v>
          </cell>
        </row>
        <row r="585">
          <cell r="B585">
            <v>12.141312189593997</v>
          </cell>
          <cell r="C585">
            <v>12.780325245350461</v>
          </cell>
        </row>
        <row r="586">
          <cell r="B586">
            <v>12.145923341272796</v>
          </cell>
          <cell r="C586">
            <v>12.77906693017276</v>
          </cell>
        </row>
        <row r="587">
          <cell r="B587">
            <v>12.150534492951598</v>
          </cell>
          <cell r="C587">
            <v>12.777822673736745</v>
          </cell>
        </row>
        <row r="588">
          <cell r="B588">
            <v>12.155145644630398</v>
          </cell>
          <cell r="C588">
            <v>12.776592393018346</v>
          </cell>
        </row>
        <row r="589">
          <cell r="B589">
            <v>12.159756796309198</v>
          </cell>
          <cell r="C589">
            <v>12.775376005645954</v>
          </cell>
        </row>
        <row r="590">
          <cell r="B590">
            <v>12.164367947987996</v>
          </cell>
          <cell r="C590">
            <v>12.774173429893997</v>
          </cell>
        </row>
        <row r="591">
          <cell r="B591">
            <v>12.168979099666796</v>
          </cell>
          <cell r="C591">
            <v>12.772984584676646</v>
          </cell>
        </row>
        <row r="592">
          <cell r="B592">
            <v>12.173590251345598</v>
          </cell>
          <cell r="C592">
            <v>12.771809389541547</v>
          </cell>
        </row>
        <row r="593">
          <cell r="B593">
            <v>12.178201403024397</v>
          </cell>
          <cell r="C593">
            <v>12.770647764663659</v>
          </cell>
        </row>
        <row r="594">
          <cell r="B594">
            <v>12.182812554703197</v>
          </cell>
          <cell r="C594">
            <v>12.769499630839146</v>
          </cell>
        </row>
        <row r="595">
          <cell r="B595">
            <v>12.187423706381995</v>
          </cell>
          <cell r="C595">
            <v>12.768364909479343</v>
          </cell>
        </row>
        <row r="596">
          <cell r="B596">
            <v>12.192034858060795</v>
          </cell>
          <cell r="C596">
            <v>12.767243522604815</v>
          </cell>
        </row>
        <row r="597">
          <cell r="B597">
            <v>12.196646009739597</v>
          </cell>
          <cell r="C597">
            <v>12.766135392839427</v>
          </cell>
        </row>
        <row r="598">
          <cell r="B598">
            <v>12.201257161418397</v>
          </cell>
          <cell r="C598">
            <v>12.765040443404562</v>
          </cell>
        </row>
        <row r="599">
          <cell r="B599">
            <v>12.205868313097197</v>
          </cell>
          <cell r="C599">
            <v>12.763958598113339</v>
          </cell>
        </row>
        <row r="600">
          <cell r="B600">
            <v>12.210479464775998</v>
          </cell>
          <cell r="C600">
            <v>12.762889781364921</v>
          </cell>
        </row>
        <row r="601">
          <cell r="B601">
            <v>12.2150906164548</v>
          </cell>
          <cell r="C601">
            <v>12.761833918138914</v>
          </cell>
        </row>
        <row r="602">
          <cell r="B602">
            <v>12.219701768133596</v>
          </cell>
          <cell r="C602">
            <v>12.760790933989787</v>
          </cell>
        </row>
        <row r="603">
          <cell r="B603">
            <v>12.224312919812398</v>
          </cell>
          <cell r="C603">
            <v>12.759760755041377</v>
          </cell>
        </row>
        <row r="604">
          <cell r="B604">
            <v>12.228924071491198</v>
          </cell>
          <cell r="C604">
            <v>12.758743307981476</v>
          </cell>
        </row>
        <row r="605">
          <cell r="B605">
            <v>12.233535223169998</v>
          </cell>
          <cell r="C605">
            <v>12.757738520056428</v>
          </cell>
        </row>
        <row r="606">
          <cell r="B606">
            <v>12.2381463748488</v>
          </cell>
          <cell r="C606">
            <v>12.75674631906584</v>
          </cell>
        </row>
        <row r="607">
          <cell r="B607">
            <v>12.242757526527596</v>
          </cell>
          <cell r="C607">
            <v>12.755766633357347</v>
          </cell>
        </row>
        <row r="608">
          <cell r="B608">
            <v>12.247368678206398</v>
          </cell>
          <cell r="C608">
            <v>12.754799391821381</v>
          </cell>
        </row>
        <row r="609">
          <cell r="B609">
            <v>12.251979829885197</v>
          </cell>
          <cell r="C609">
            <v>12.753844523886075</v>
          </cell>
        </row>
        <row r="610">
          <cell r="B610">
            <v>12.256590981563997</v>
          </cell>
          <cell r="C610">
            <v>12.752901959512187</v>
          </cell>
        </row>
        <row r="611">
          <cell r="B611">
            <v>12.261202133242797</v>
          </cell>
          <cell r="C611">
            <v>12.751971629188063</v>
          </cell>
        </row>
        <row r="612">
          <cell r="B612">
            <v>12.265813284921595</v>
          </cell>
          <cell r="C612">
            <v>12.751053463924707</v>
          </cell>
        </row>
        <row r="613">
          <cell r="B613">
            <v>12.270424436600397</v>
          </cell>
          <cell r="C613">
            <v>12.750147395250851</v>
          </cell>
        </row>
        <row r="614">
          <cell r="B614">
            <v>12.275035588279197</v>
          </cell>
          <cell r="C614">
            <v>12.749253355208134</v>
          </cell>
        </row>
        <row r="615">
          <cell r="B615">
            <v>12.279646739957997</v>
          </cell>
          <cell r="C615">
            <v>12.748371276346289</v>
          </cell>
        </row>
        <row r="616">
          <cell r="B616">
            <v>12.284257891636797</v>
          </cell>
          <cell r="C616">
            <v>12.747501091718398</v>
          </cell>
        </row>
        <row r="617">
          <cell r="B617">
            <v>12.288869043315598</v>
          </cell>
          <cell r="C617">
            <v>12.746642734876232</v>
          </cell>
        </row>
        <row r="618">
          <cell r="B618">
            <v>12.293480194994398</v>
          </cell>
          <cell r="C618">
            <v>12.745796139865599</v>
          </cell>
        </row>
        <row r="619">
          <cell r="B619">
            <v>12.298091346673196</v>
          </cell>
          <cell r="C619">
            <v>12.744961241221754</v>
          </cell>
        </row>
        <row r="620">
          <cell r="B620">
            <v>12.302702498351996</v>
          </cell>
          <cell r="C620">
            <v>12.744137973964884</v>
          </cell>
        </row>
        <row r="621">
          <cell r="B621">
            <v>12.307313650030796</v>
          </cell>
          <cell r="C621">
            <v>12.743326273595621</v>
          </cell>
        </row>
        <row r="622">
          <cell r="B622">
            <v>12.311924801709598</v>
          </cell>
          <cell r="C622">
            <v>12.742526076090591</v>
          </cell>
        </row>
        <row r="623">
          <cell r="B623">
            <v>12.316535953388399</v>
          </cell>
          <cell r="C623">
            <v>12.741737317898066</v>
          </cell>
        </row>
        <row r="624">
          <cell r="B624">
            <v>12.321147105067197</v>
          </cell>
          <cell r="C624">
            <v>12.740959935933597</v>
          </cell>
        </row>
        <row r="625">
          <cell r="B625">
            <v>12.325758256745997</v>
          </cell>
          <cell r="C625">
            <v>12.740193867575748</v>
          </cell>
        </row>
        <row r="626">
          <cell r="B626">
            <v>12.330369408424797</v>
          </cell>
          <cell r="C626">
            <v>12.739439050661845</v>
          </cell>
        </row>
        <row r="627">
          <cell r="B627">
            <v>12.334980560103597</v>
          </cell>
          <cell r="C627">
            <v>12.73869542348379</v>
          </cell>
        </row>
        <row r="628">
          <cell r="B628">
            <v>12.339591711782399</v>
          </cell>
          <cell r="C628">
            <v>12.737962924783901</v>
          </cell>
        </row>
        <row r="629">
          <cell r="B629">
            <v>12.344202863461199</v>
          </cell>
          <cell r="C629">
            <v>12.737241493750815</v>
          </cell>
        </row>
        <row r="630">
          <cell r="B630">
            <v>12.348814015139997</v>
          </cell>
          <cell r="C630">
            <v>12.736531070015451</v>
          </cell>
        </row>
        <row r="631">
          <cell r="B631">
            <v>12.353425166818797</v>
          </cell>
          <cell r="C631">
            <v>12.735831593646967</v>
          </cell>
        </row>
        <row r="632">
          <cell r="B632">
            <v>12.358036318497597</v>
          </cell>
          <cell r="C632">
            <v>12.735143005148794</v>
          </cell>
        </row>
        <row r="633">
          <cell r="B633">
            <v>12.362647470176398</v>
          </cell>
          <cell r="C633">
            <v>12.734465245454743</v>
          </cell>
        </row>
        <row r="634">
          <cell r="B634">
            <v>12.367258621855198</v>
          </cell>
          <cell r="C634">
            <v>12.733798255925072</v>
          </cell>
        </row>
        <row r="635">
          <cell r="B635">
            <v>12.371869773533998</v>
          </cell>
          <cell r="C635">
            <v>12.733141978342671</v>
          </cell>
        </row>
        <row r="636">
          <cell r="B636">
            <v>12.376480925212796</v>
          </cell>
          <cell r="C636">
            <v>12.732496354909275</v>
          </cell>
        </row>
        <row r="637">
          <cell r="B637">
            <v>12.381092076891596</v>
          </cell>
          <cell r="C637">
            <v>12.731861328241669</v>
          </cell>
        </row>
        <row r="638">
          <cell r="B638">
            <v>12.385703228570398</v>
          </cell>
          <cell r="C638">
            <v>12.731236841367995</v>
          </cell>
        </row>
        <row r="639">
          <cell r="B639">
            <v>12.390314380249198</v>
          </cell>
          <cell r="C639">
            <v>12.730622837724059</v>
          </cell>
        </row>
        <row r="640">
          <cell r="B640">
            <v>12.394925531927997</v>
          </cell>
          <cell r="C640">
            <v>12.730019261149712</v>
          </cell>
        </row>
        <row r="641">
          <cell r="B641">
            <v>12.399536683606796</v>
          </cell>
          <cell r="C641">
            <v>12.729426055885213</v>
          </cell>
        </row>
        <row r="642">
          <cell r="B642">
            <v>12.404147835285595</v>
          </cell>
          <cell r="C642">
            <v>12.72884316656771</v>
          </cell>
        </row>
        <row r="643">
          <cell r="B643">
            <v>12.408758986964395</v>
          </cell>
          <cell r="C643">
            <v>12.728270538227669</v>
          </cell>
        </row>
        <row r="644">
          <cell r="B644">
            <v>12.413370138643197</v>
          </cell>
          <cell r="C644">
            <v>12.727708116285427</v>
          </cell>
        </row>
        <row r="645">
          <cell r="B645">
            <v>12.417981290321997</v>
          </cell>
          <cell r="C645">
            <v>12.727155846547721</v>
          </cell>
        </row>
        <row r="646">
          <cell r="B646">
            <v>12.422592442000798</v>
          </cell>
          <cell r="C646">
            <v>12.726613675204286</v>
          </cell>
        </row>
        <row r="647">
          <cell r="B647">
            <v>12.4272035936796</v>
          </cell>
          <cell r="C647">
            <v>12.726081548824453</v>
          </cell>
        </row>
        <row r="648">
          <cell r="B648">
            <v>12.431814745358396</v>
          </cell>
          <cell r="C648">
            <v>12.725559414353846</v>
          </cell>
        </row>
        <row r="649">
          <cell r="B649">
            <v>12.436425897037198</v>
          </cell>
          <cell r="C649">
            <v>12.725047219111037</v>
          </cell>
        </row>
        <row r="650">
          <cell r="B650">
            <v>12.441037048715998</v>
          </cell>
          <cell r="C650">
            <v>12.724544910784315</v>
          </cell>
        </row>
        <row r="651">
          <cell r="B651">
            <v>12.445648200394798</v>
          </cell>
          <cell r="C651">
            <v>12.724052437428396</v>
          </cell>
        </row>
        <row r="652">
          <cell r="B652">
            <v>12.450259352073598</v>
          </cell>
          <cell r="C652">
            <v>12.723569747461273</v>
          </cell>
        </row>
        <row r="653">
          <cell r="B653">
            <v>12.454870503752396</v>
          </cell>
          <cell r="C653">
            <v>12.723096789661016</v>
          </cell>
        </row>
        <row r="654">
          <cell r="B654">
            <v>12.459481655431198</v>
          </cell>
          <cell r="C654">
            <v>12.722633513162634</v>
          </cell>
        </row>
        <row r="655">
          <cell r="B655">
            <v>12.464092807109997</v>
          </cell>
          <cell r="C655">
            <v>12.722179867454997</v>
          </cell>
        </row>
        <row r="656">
          <cell r="B656">
            <v>12.468703958788797</v>
          </cell>
          <cell r="C656">
            <v>12.721735802377729</v>
          </cell>
        </row>
        <row r="657">
          <cell r="B657">
            <v>12.473315110467597</v>
          </cell>
          <cell r="C657">
            <v>12.721301268118197</v>
          </cell>
        </row>
        <row r="658">
          <cell r="B658">
            <v>12.477926262146399</v>
          </cell>
          <cell r="C658">
            <v>12.720876215208488</v>
          </cell>
        </row>
        <row r="659">
          <cell r="B659">
            <v>12.482537413825195</v>
          </cell>
          <cell r="C659">
            <v>12.720460594522441</v>
          </cell>
        </row>
        <row r="660">
          <cell r="B660">
            <v>12.487148565503997</v>
          </cell>
          <cell r="C660">
            <v>12.720054357272687</v>
          </cell>
        </row>
        <row r="661">
          <cell r="B661">
            <v>12.491759717182797</v>
          </cell>
          <cell r="C661">
            <v>12.71965745500775</v>
          </cell>
        </row>
        <row r="662">
          <cell r="B662">
            <v>12.496370868861597</v>
          </cell>
          <cell r="C662">
            <v>12.719269839609145</v>
          </cell>
        </row>
        <row r="663">
          <cell r="B663">
            <v>12.500982020540398</v>
          </cell>
          <cell r="C663">
            <v>12.71889146328855</v>
          </cell>
        </row>
        <row r="664">
          <cell r="B664">
            <v>12.505593172219198</v>
          </cell>
          <cell r="C664">
            <v>12.718522278584938</v>
          </cell>
        </row>
        <row r="665">
          <cell r="B665">
            <v>12.510204323897996</v>
          </cell>
          <cell r="C665">
            <v>12.718162238361815</v>
          </cell>
        </row>
        <row r="666">
          <cell r="B666">
            <v>12.514815475576796</v>
          </cell>
          <cell r="C666">
            <v>12.71781129580444</v>
          </cell>
        </row>
        <row r="667">
          <cell r="B667">
            <v>12.519426627255596</v>
          </cell>
          <cell r="C667">
            <v>12.717469404417065</v>
          </cell>
        </row>
        <row r="668">
          <cell r="B668">
            <v>12.524037778934396</v>
          </cell>
          <cell r="C668">
            <v>12.717136518020258</v>
          </cell>
        </row>
        <row r="669">
          <cell r="B669">
            <v>12.528648930613198</v>
          </cell>
          <cell r="C669">
            <v>12.716812590748193</v>
          </cell>
        </row>
        <row r="670">
          <cell r="B670">
            <v>12.533260082291998</v>
          </cell>
          <cell r="C670">
            <v>12.716497577045997</v>
          </cell>
        </row>
        <row r="671">
          <cell r="B671">
            <v>12.537871233970797</v>
          </cell>
          <cell r="C671">
            <v>12.71619143166712</v>
          </cell>
        </row>
        <row r="672">
          <cell r="B672">
            <v>12.542482385649597</v>
          </cell>
          <cell r="C672">
            <v>12.715894109670746</v>
          </cell>
        </row>
        <row r="673">
          <cell r="B673">
            <v>12.547093537328397</v>
          </cell>
          <cell r="C673">
            <v>12.715605566419171</v>
          </cell>
        </row>
        <row r="674">
          <cell r="B674">
            <v>12.551704689007199</v>
          </cell>
          <cell r="C674">
            <v>12.715325757575314</v>
          </cell>
        </row>
        <row r="675">
          <cell r="B675">
            <v>12.556315840685999</v>
          </cell>
          <cell r="C675">
            <v>12.715054639100142</v>
          </cell>
        </row>
        <row r="676">
          <cell r="B676">
            <v>12.560926992364799</v>
          </cell>
          <cell r="C676">
            <v>12.714792167250183</v>
          </cell>
        </row>
        <row r="677">
          <cell r="B677">
            <v>12.565538144043597</v>
          </cell>
          <cell r="C677">
            <v>12.714538298575061</v>
          </cell>
        </row>
        <row r="678">
          <cell r="B678">
            <v>12.570149295722397</v>
          </cell>
          <cell r="C678">
            <v>12.714292989915041</v>
          </cell>
        </row>
        <row r="679">
          <cell r="B679">
            <v>12.574760447401198</v>
          </cell>
          <cell r="C679">
            <v>12.714056198398595</v>
          </cell>
        </row>
        <row r="680">
          <cell r="B680">
            <v>12.579371599079998</v>
          </cell>
          <cell r="C680">
            <v>12.713827881439997</v>
          </cell>
        </row>
        <row r="681">
          <cell r="B681">
            <v>12.583982750758798</v>
          </cell>
          <cell r="C681">
            <v>12.71360799673697</v>
          </cell>
        </row>
        <row r="682">
          <cell r="B682">
            <v>12.588593902437596</v>
          </cell>
          <cell r="C682">
            <v>12.713396502268301</v>
          </cell>
        </row>
        <row r="683">
          <cell r="B683">
            <v>12.593205054116396</v>
          </cell>
          <cell r="C683">
            <v>12.713193356291528</v>
          </cell>
        </row>
        <row r="684">
          <cell r="B684">
            <v>12.597816205795196</v>
          </cell>
          <cell r="C684">
            <v>12.712998517340642</v>
          </cell>
        </row>
        <row r="685">
          <cell r="B685">
            <v>12.602427357473998</v>
          </cell>
          <cell r="C685">
            <v>12.712811944223775</v>
          </cell>
        </row>
        <row r="686">
          <cell r="B686">
            <v>12.607038509152797</v>
          </cell>
          <cell r="C686">
            <v>12.712633596020952</v>
          </cell>
        </row>
        <row r="687">
          <cell r="B687">
            <v>12.611649660831596</v>
          </cell>
          <cell r="C687">
            <v>12.712463432081861</v>
          </cell>
        </row>
        <row r="688">
          <cell r="B688">
            <v>12.616260812510397</v>
          </cell>
          <cell r="C688">
            <v>12.712301412023621</v>
          </cell>
        </row>
        <row r="689">
          <cell r="B689">
            <v>12.620871964189195</v>
          </cell>
          <cell r="C689">
            <v>12.71214749572859</v>
          </cell>
        </row>
        <row r="690">
          <cell r="B690">
            <v>12.625483115867997</v>
          </cell>
          <cell r="C690">
            <v>12.712001643342193</v>
          </cell>
        </row>
        <row r="691">
          <cell r="B691">
            <v>12.630094267546797</v>
          </cell>
          <cell r="C691">
            <v>12.711863815270778</v>
          </cell>
        </row>
        <row r="692">
          <cell r="B692">
            <v>12.634705419225597</v>
          </cell>
          <cell r="C692">
            <v>12.711733972179463</v>
          </cell>
        </row>
        <row r="693">
          <cell r="B693">
            <v>12.639316570904398</v>
          </cell>
          <cell r="C693">
            <v>12.711612074990045</v>
          </cell>
        </row>
        <row r="694">
          <cell r="B694">
            <v>12.643927722583197</v>
          </cell>
          <cell r="C694">
            <v>12.711498084878896</v>
          </cell>
        </row>
        <row r="695">
          <cell r="B695">
            <v>12.648538874261998</v>
          </cell>
          <cell r="C695">
            <v>12.711391963274901</v>
          </cell>
        </row>
        <row r="696">
          <cell r="B696">
            <v>12.653150025940798</v>
          </cell>
          <cell r="C696">
            <v>12.711293671857412</v>
          </cell>
        </row>
        <row r="697">
          <cell r="B697">
            <v>12.657761177619598</v>
          </cell>
          <cell r="C697">
            <v>12.711203172554205</v>
          </cell>
        </row>
        <row r="698">
          <cell r="B698">
            <v>12.662372329298398</v>
          </cell>
          <cell r="C698">
            <v>12.711120427539491</v>
          </cell>
        </row>
        <row r="699">
          <cell r="B699">
            <v>12.666983480977196</v>
          </cell>
          <cell r="C699">
            <v>12.711045399231892</v>
          </cell>
        </row>
        <row r="700">
          <cell r="B700">
            <v>12.671594632655996</v>
          </cell>
          <cell r="C700">
            <v>12.710978050292512</v>
          </cell>
        </row>
        <row r="701">
          <cell r="B701">
            <v>12.676205784334797</v>
          </cell>
          <cell r="C701">
            <v>12.710918343622955</v>
          </cell>
        </row>
        <row r="702">
          <cell r="B702">
            <v>12.680816936013597</v>
          </cell>
          <cell r="C702">
            <v>12.710866242363389</v>
          </cell>
        </row>
        <row r="703">
          <cell r="B703">
            <v>12.685428087692397</v>
          </cell>
          <cell r="C703">
            <v>12.710821709890658</v>
          </cell>
        </row>
        <row r="704">
          <cell r="B704">
            <v>12.690039239371199</v>
          </cell>
          <cell r="C704">
            <v>12.710784709816368</v>
          </cell>
        </row>
        <row r="705">
          <cell r="B705">
            <v>12.694650391049999</v>
          </cell>
          <cell r="C705">
            <v>12.710755205984995</v>
          </cell>
        </row>
        <row r="706">
          <cell r="B706">
            <v>12.699261542728797</v>
          </cell>
          <cell r="C706">
            <v>12.710733162472064</v>
          </cell>
        </row>
        <row r="707">
          <cell r="B707">
            <v>12.703872694407597</v>
          </cell>
          <cell r="C707">
            <v>12.710718543582267</v>
          </cell>
        </row>
        <row r="708">
          <cell r="B708">
            <v>12.708483846086397</v>
          </cell>
          <cell r="C708">
            <v>12.710711313847654</v>
          </cell>
        </row>
        <row r="709">
          <cell r="B709">
            <v>12.713094997765197</v>
          </cell>
          <cell r="C709">
            <v>12.710711438025841</v>
          </cell>
        </row>
        <row r="710">
          <cell r="B710">
            <v>12.717706149443998</v>
          </cell>
          <cell r="C710">
            <v>12.710718881098186</v>
          </cell>
        </row>
        <row r="711">
          <cell r="B711">
            <v>12.722317301122796</v>
          </cell>
          <cell r="C711">
            <v>12.710733608268056</v>
          </cell>
        </row>
        <row r="712">
          <cell r="B712">
            <v>12.726928452801596</v>
          </cell>
          <cell r="C712">
            <v>12.710755584959026</v>
          </cell>
        </row>
        <row r="713">
          <cell r="B713">
            <v>12.731539604480396</v>
          </cell>
          <cell r="C713">
            <v>12.710784776813185</v>
          </cell>
        </row>
        <row r="714">
          <cell r="B714">
            <v>12.736150756159196</v>
          </cell>
          <cell r="C714">
            <v>12.710821149689378</v>
          </cell>
        </row>
        <row r="715">
          <cell r="B715">
            <v>12.740761907837998</v>
          </cell>
          <cell r="C715">
            <v>12.710864669661515</v>
          </cell>
        </row>
        <row r="716">
          <cell r="B716">
            <v>12.745373059516794</v>
          </cell>
          <cell r="C716">
            <v>12.71091530301689</v>
          </cell>
        </row>
        <row r="717">
          <cell r="B717">
            <v>12.749984211195599</v>
          </cell>
          <cell r="C717">
            <v>12.710973016254469</v>
          </cell>
        </row>
        <row r="718">
          <cell r="B718">
            <v>12.754595362874397</v>
          </cell>
          <cell r="C718">
            <v>12.711037776083277</v>
          </cell>
        </row>
        <row r="719">
          <cell r="B719">
            <v>12.759206514553197</v>
          </cell>
          <cell r="C719">
            <v>12.711109549420728</v>
          </cell>
        </row>
        <row r="720">
          <cell r="B720">
            <v>12.763817666231999</v>
          </cell>
          <cell r="C720">
            <v>12.711188303390996</v>
          </cell>
        </row>
        <row r="721">
          <cell r="B721">
            <v>12.768428817910799</v>
          </cell>
          <cell r="C721">
            <v>12.711274005323416</v>
          </cell>
        </row>
        <row r="722">
          <cell r="B722">
            <v>12.773039969589599</v>
          </cell>
          <cell r="C722">
            <v>12.711366622750871</v>
          </cell>
        </row>
        <row r="723">
          <cell r="B723">
            <v>12.777651121268397</v>
          </cell>
          <cell r="C723">
            <v>12.711466123408226</v>
          </cell>
        </row>
        <row r="724">
          <cell r="B724">
            <v>12.782262272947197</v>
          </cell>
          <cell r="C724">
            <v>12.71157247523074</v>
          </cell>
        </row>
        <row r="725">
          <cell r="B725">
            <v>12.786873424625997</v>
          </cell>
          <cell r="C725">
            <v>12.711685646352533</v>
          </cell>
        </row>
        <row r="726">
          <cell r="B726">
            <v>12.791484576304798</v>
          </cell>
          <cell r="C726">
            <v>12.711805605105029</v>
          </cell>
        </row>
        <row r="727">
          <cell r="B727">
            <v>12.796095727983598</v>
          </cell>
          <cell r="C727">
            <v>12.711932320015448</v>
          </cell>
        </row>
        <row r="728">
          <cell r="B728">
            <v>12.800706879662396</v>
          </cell>
          <cell r="C728">
            <v>12.712065759805272</v>
          </cell>
        </row>
        <row r="729">
          <cell r="B729">
            <v>12.805318031341196</v>
          </cell>
          <cell r="C729">
            <v>12.712205893388775</v>
          </cell>
        </row>
        <row r="730">
          <cell r="B730">
            <v>12.809929183019996</v>
          </cell>
          <cell r="C730">
            <v>12.712352689871535</v>
          </cell>
        </row>
        <row r="731">
          <cell r="B731">
            <v>12.814540334698798</v>
          </cell>
          <cell r="C731">
            <v>12.712506118548937</v>
          </cell>
        </row>
        <row r="732">
          <cell r="B732">
            <v>12.819151486377597</v>
          </cell>
          <cell r="C732">
            <v>12.712666148904749</v>
          </cell>
        </row>
        <row r="733">
          <cell r="B733">
            <v>12.823762638056397</v>
          </cell>
          <cell r="C733">
            <v>12.712832750609671</v>
          </cell>
        </row>
        <row r="734">
          <cell r="B734">
            <v>12.828373789735197</v>
          </cell>
          <cell r="C734">
            <v>12.713005893519894</v>
          </cell>
        </row>
        <row r="735">
          <cell r="B735">
            <v>12.832984941413995</v>
          </cell>
          <cell r="C735">
            <v>12.713185547675698</v>
          </cell>
        </row>
        <row r="736">
          <cell r="B736">
            <v>12.837596093092797</v>
          </cell>
          <cell r="C736">
            <v>12.713371683300059</v>
          </cell>
        </row>
        <row r="737">
          <cell r="B737">
            <v>12.842207244771597</v>
          </cell>
          <cell r="C737">
            <v>12.71356427079721</v>
          </cell>
        </row>
        <row r="738">
          <cell r="B738">
            <v>12.846818396450397</v>
          </cell>
          <cell r="C738">
            <v>12.713763280751335</v>
          </cell>
        </row>
        <row r="739">
          <cell r="B739">
            <v>12.851429548129197</v>
          </cell>
          <cell r="C739">
            <v>12.713968683925147</v>
          </cell>
        </row>
        <row r="740">
          <cell r="B740">
            <v>12.856040699807997</v>
          </cell>
          <cell r="C740">
            <v>12.714180451258542</v>
          </cell>
        </row>
        <row r="741">
          <cell r="B741">
            <v>12.860651851486796</v>
          </cell>
          <cell r="C741">
            <v>12.7143985538673</v>
          </cell>
        </row>
        <row r="742">
          <cell r="B742">
            <v>12.865263003165598</v>
          </cell>
          <cell r="C742">
            <v>12.714622963041711</v>
          </cell>
        </row>
        <row r="743">
          <cell r="B743">
            <v>12.869874154844398</v>
          </cell>
          <cell r="C743">
            <v>12.714853650245274</v>
          </cell>
        </row>
        <row r="744">
          <cell r="B744">
            <v>12.874485306523198</v>
          </cell>
          <cell r="C744">
            <v>12.715090587113401</v>
          </cell>
        </row>
        <row r="745">
          <cell r="B745">
            <v>12.879096458201996</v>
          </cell>
          <cell r="C745">
            <v>12.715333745452122</v>
          </cell>
        </row>
        <row r="746">
          <cell r="B746">
            <v>12.883707609880799</v>
          </cell>
          <cell r="C746">
            <v>12.715583097236795</v>
          </cell>
        </row>
        <row r="747">
          <cell r="B747">
            <v>12.888318761559598</v>
          </cell>
          <cell r="C747">
            <v>12.71583861461083</v>
          </cell>
        </row>
        <row r="748">
          <cell r="B748">
            <v>12.892929913238397</v>
          </cell>
          <cell r="C748">
            <v>12.716100269884468</v>
          </cell>
        </row>
        <row r="749">
          <cell r="B749">
            <v>12.897541064917197</v>
          </cell>
          <cell r="C749">
            <v>12.716368035533485</v>
          </cell>
        </row>
        <row r="750">
          <cell r="B750">
            <v>12.902152216595997</v>
          </cell>
          <cell r="C750">
            <v>12.716641884197994</v>
          </cell>
        </row>
        <row r="751">
          <cell r="B751">
            <v>12.906763368274799</v>
          </cell>
          <cell r="C751">
            <v>12.716921788681214</v>
          </cell>
        </row>
        <row r="752">
          <cell r="B752">
            <v>12.911374519953597</v>
          </cell>
          <cell r="C752">
            <v>12.717207721948228</v>
          </cell>
        </row>
        <row r="753">
          <cell r="B753">
            <v>12.915985671632397</v>
          </cell>
          <cell r="C753">
            <v>12.717499657124815</v>
          </cell>
        </row>
        <row r="754">
          <cell r="B754">
            <v>12.920596823311197</v>
          </cell>
          <cell r="C754">
            <v>12.717797567496252</v>
          </cell>
        </row>
        <row r="755">
          <cell r="B755">
            <v>12.925207974989997</v>
          </cell>
          <cell r="C755">
            <v>12.718101426506106</v>
          </cell>
        </row>
      </sheetData>
      <sheetData sheetId="12" refreshError="1">
        <row r="86">
          <cell r="B86">
            <v>14.2936554173952</v>
          </cell>
        </row>
        <row r="145">
          <cell r="B145">
            <v>12.510079197084</v>
          </cell>
          <cell r="C145">
            <v>14.634942306070153</v>
          </cell>
        </row>
        <row r="146">
          <cell r="B146">
            <v>12.5295340136904</v>
          </cell>
          <cell r="C146">
            <v>14.602894795453745</v>
          </cell>
        </row>
        <row r="147">
          <cell r="B147">
            <v>12.548988830296798</v>
          </cell>
          <cell r="C147">
            <v>14.572094297342398</v>
          </cell>
        </row>
        <row r="148">
          <cell r="B148">
            <v>12.5684436469032</v>
          </cell>
          <cell r="C148">
            <v>14.542485796478541</v>
          </cell>
        </row>
        <row r="149">
          <cell r="B149">
            <v>12.587898463509598</v>
          </cell>
          <cell r="C149">
            <v>14.514017466894884</v>
          </cell>
        </row>
        <row r="150">
          <cell r="B150">
            <v>12.607353280116</v>
          </cell>
          <cell r="C150">
            <v>14.486640444108</v>
          </cell>
        </row>
        <row r="151">
          <cell r="B151">
            <v>12.626808096722399</v>
          </cell>
          <cell r="C151">
            <v>14.460308616563086</v>
          </cell>
        </row>
        <row r="152">
          <cell r="B152">
            <v>12.646262913328799</v>
          </cell>
          <cell r="C152">
            <v>14.434978434458401</v>
          </cell>
        </row>
        <row r="153">
          <cell r="B153">
            <v>12.665717729935199</v>
          </cell>
          <cell r="C153">
            <v>14.410608734282695</v>
          </cell>
        </row>
        <row r="154">
          <cell r="B154">
            <v>12.685172546541599</v>
          </cell>
          <cell r="C154">
            <v>14.387160577579392</v>
          </cell>
        </row>
        <row r="155">
          <cell r="B155">
            <v>12.704627363147999</v>
          </cell>
          <cell r="C155">
            <v>14.364597102609599</v>
          </cell>
        </row>
        <row r="156">
          <cell r="B156">
            <v>12.724082179754399</v>
          </cell>
          <cell r="C156">
            <v>14.342883387725934</v>
          </cell>
        </row>
        <row r="157">
          <cell r="B157">
            <v>12.743536996360799</v>
          </cell>
          <cell r="C157">
            <v>14.321986325392581</v>
          </cell>
        </row>
        <row r="158">
          <cell r="B158">
            <v>12.762991812967201</v>
          </cell>
          <cell r="C158">
            <v>14.301874505896061</v>
          </cell>
        </row>
        <row r="159">
          <cell r="B159">
            <v>12.782446629573599</v>
          </cell>
          <cell r="C159">
            <v>14.282518109888143</v>
          </cell>
        </row>
        <row r="160">
          <cell r="B160">
            <v>12.80190144618</v>
          </cell>
          <cell r="C160">
            <v>14.263888808988</v>
          </cell>
        </row>
        <row r="161">
          <cell r="B161">
            <v>12.821356262786399</v>
          </cell>
          <cell r="C161">
            <v>14.245959673747199</v>
          </cell>
        </row>
        <row r="162">
          <cell r="B162">
            <v>12.8408110793928</v>
          </cell>
          <cell r="C162">
            <v>14.228705088348935</v>
          </cell>
        </row>
        <row r="163">
          <cell r="B163">
            <v>12.8602658959992</v>
          </cell>
          <cell r="C163">
            <v>14.212100671473596</v>
          </cell>
        </row>
        <row r="164">
          <cell r="B164">
            <v>12.8797207126056</v>
          </cell>
          <cell r="C164">
            <v>14.196123202816798</v>
          </cell>
        </row>
        <row r="165">
          <cell r="B165">
            <v>12.899175529212</v>
          </cell>
          <cell r="C165">
            <v>14.180750554794349</v>
          </cell>
        </row>
        <row r="166">
          <cell r="B166">
            <v>12.9186303458184</v>
          </cell>
          <cell r="C166">
            <v>14.165961629012036</v>
          </cell>
        </row>
        <row r="167">
          <cell r="B167">
            <v>12.9380851624248</v>
          </cell>
          <cell r="C167">
            <v>14.151736297116745</v>
          </cell>
        </row>
        <row r="168">
          <cell r="B168">
            <v>12.957539979031198</v>
          </cell>
          <cell r="C168">
            <v>14.138055345680506</v>
          </cell>
        </row>
        <row r="169">
          <cell r="B169">
            <v>12.976994795637601</v>
          </cell>
          <cell r="C169">
            <v>14.124900424800215</v>
          </cell>
        </row>
        <row r="170">
          <cell r="B170">
            <v>12.996449612244</v>
          </cell>
          <cell r="C170">
            <v>14.112254000123997</v>
          </cell>
        </row>
        <row r="171">
          <cell r="B171">
            <v>13.015904428850401</v>
          </cell>
          <cell r="C171">
            <v>14.100099308040738</v>
          </cell>
        </row>
        <row r="172">
          <cell r="B172">
            <v>13.035359245456799</v>
          </cell>
          <cell r="C172">
            <v>14.088420313791964</v>
          </cell>
        </row>
        <row r="173">
          <cell r="B173">
            <v>13.054814062063201</v>
          </cell>
          <cell r="C173">
            <v>14.077201672286245</v>
          </cell>
        </row>
        <row r="174">
          <cell r="B174">
            <v>13.074268878669599</v>
          </cell>
          <cell r="C174">
            <v>14.066428691414757</v>
          </cell>
        </row>
        <row r="175">
          <cell r="B175">
            <v>13.093723695275997</v>
          </cell>
          <cell r="C175">
            <v>14.05608729768379</v>
          </cell>
        </row>
        <row r="176">
          <cell r="B176">
            <v>13.113178511882401</v>
          </cell>
          <cell r="C176">
            <v>14.046164003995196</v>
          </cell>
        </row>
        <row r="177">
          <cell r="B177">
            <v>13.132633328488799</v>
          </cell>
          <cell r="C177">
            <v>14.036645879419842</v>
          </cell>
        </row>
        <row r="178">
          <cell r="B178">
            <v>13.152088145095201</v>
          </cell>
          <cell r="C178">
            <v>14.0275205208216</v>
          </cell>
        </row>
        <row r="179">
          <cell r="B179">
            <v>13.171542961701599</v>
          </cell>
          <cell r="C179">
            <v>14.018776026201161</v>
          </cell>
        </row>
        <row r="180">
          <cell r="B180">
            <v>13.190997778308001</v>
          </cell>
          <cell r="C180">
            <v>14.010400969639198</v>
          </cell>
        </row>
        <row r="181">
          <cell r="B181">
            <v>13.210452594914399</v>
          </cell>
          <cell r="C181">
            <v>14.002384377728029</v>
          </cell>
        </row>
        <row r="182">
          <cell r="B182">
            <v>13.229907411520799</v>
          </cell>
          <cell r="C182">
            <v>13.994715707389693</v>
          </cell>
        </row>
        <row r="183">
          <cell r="B183">
            <v>13.2493622281272</v>
          </cell>
          <cell r="C183">
            <v>13.98738482498614</v>
          </cell>
        </row>
        <row r="184">
          <cell r="B184">
            <v>13.268817044733598</v>
          </cell>
          <cell r="C184">
            <v>13.980381986634645</v>
          </cell>
        </row>
        <row r="185">
          <cell r="B185">
            <v>13.28827186134</v>
          </cell>
          <cell r="C185">
            <v>13.973697819647997</v>
          </cell>
        </row>
        <row r="186">
          <cell r="B186">
            <v>13.307726677946398</v>
          </cell>
          <cell r="C186">
            <v>13.967323305025312</v>
          </cell>
        </row>
        <row r="187">
          <cell r="B187">
            <v>13.3271814945528</v>
          </cell>
          <cell r="C187">
            <v>13.961249760924604</v>
          </cell>
        </row>
        <row r="188">
          <cell r="B188">
            <v>13.346636311159198</v>
          </cell>
          <cell r="C188">
            <v>13.955468827053599</v>
          </cell>
        </row>
        <row r="189">
          <cell r="B189">
            <v>13.366091127765598</v>
          </cell>
          <cell r="C189">
            <v>13.949972449919736</v>
          </cell>
        </row>
        <row r="190">
          <cell r="B190">
            <v>13.385545944372</v>
          </cell>
          <cell r="C190">
            <v>13.944752868884729</v>
          </cell>
        </row>
        <row r="191">
          <cell r="B191">
            <v>13.405000760978398</v>
          </cell>
          <cell r="C191">
            <v>13.939802602972929</v>
          </cell>
        </row>
        <row r="192">
          <cell r="B192">
            <v>13.4244555775848</v>
          </cell>
          <cell r="C192">
            <v>13.935114438386398</v>
          </cell>
        </row>
        <row r="193">
          <cell r="B193">
            <v>13.443910394191198</v>
          </cell>
          <cell r="C193">
            <v>13.930681416682873</v>
          </cell>
        </row>
        <row r="194">
          <cell r="B194">
            <v>13.463365210797599</v>
          </cell>
          <cell r="C194">
            <v>13.926496823575954</v>
          </cell>
        </row>
        <row r="195">
          <cell r="B195">
            <v>13.482820027403999</v>
          </cell>
          <cell r="C195">
            <v>13.92255417831965</v>
          </cell>
        </row>
        <row r="196">
          <cell r="B196">
            <v>13.502274844010399</v>
          </cell>
          <cell r="C196">
            <v>13.918847223641956</v>
          </cell>
        </row>
        <row r="197">
          <cell r="B197">
            <v>13.521729660616799</v>
          </cell>
          <cell r="C197">
            <v>13.915369916194708</v>
          </cell>
        </row>
        <row r="198">
          <cell r="B198">
            <v>13.541184477223199</v>
          </cell>
          <cell r="C198">
            <v>13.912116417488988</v>
          </cell>
        </row>
        <row r="199">
          <cell r="B199">
            <v>13.560639293829599</v>
          </cell>
          <cell r="C199">
            <v>13.909081085287621</v>
          </cell>
        </row>
        <row r="200">
          <cell r="B200">
            <v>13.580094110435999</v>
          </cell>
          <cell r="C200">
            <v>13.906258465427998</v>
          </cell>
        </row>
        <row r="201">
          <cell r="B201">
            <v>13.599548927042401</v>
          </cell>
          <cell r="C201">
            <v>13.903643284050405</v>
          </cell>
        </row>
        <row r="202">
          <cell r="B202">
            <v>13.619003743648801</v>
          </cell>
          <cell r="C202">
            <v>13.901230440208561</v>
          </cell>
        </row>
        <row r="203">
          <cell r="B203">
            <v>13.6384585602552</v>
          </cell>
          <cell r="C203">
            <v>13.899014998840622</v>
          </cell>
        </row>
        <row r="204">
          <cell r="B204">
            <v>13.657913376861599</v>
          </cell>
          <cell r="C204">
            <v>13.896992184080281</v>
          </cell>
        </row>
        <row r="205">
          <cell r="B205">
            <v>13.677368193468</v>
          </cell>
          <cell r="C205">
            <v>13.895157372888958</v>
          </cell>
        </row>
        <row r="206">
          <cell r="B206">
            <v>13.696823010074398</v>
          </cell>
          <cell r="C206">
            <v>13.893506088991201</v>
          </cell>
        </row>
        <row r="207">
          <cell r="B207">
            <v>13.716277826680798</v>
          </cell>
          <cell r="C207">
            <v>13.892033997096604</v>
          </cell>
        </row>
        <row r="208">
          <cell r="B208">
            <v>13.7357326432872</v>
          </cell>
          <cell r="C208">
            <v>13.8907368973926</v>
          </cell>
        </row>
        <row r="209">
          <cell r="B209">
            <v>13.7551874598936</v>
          </cell>
          <cell r="C209">
            <v>13.889610720293357</v>
          </cell>
        </row>
        <row r="210">
          <cell r="B210">
            <v>13.7746422765</v>
          </cell>
          <cell r="C210">
            <v>13.888651521431076</v>
          </cell>
        </row>
        <row r="211">
          <cell r="B211">
            <v>13.7940970931064</v>
          </cell>
          <cell r="C211">
            <v>13.887855476876664</v>
          </cell>
        </row>
        <row r="212">
          <cell r="B212">
            <v>13.8135519097128</v>
          </cell>
          <cell r="C212">
            <v>13.887218878577672</v>
          </cell>
        </row>
        <row r="213">
          <cell r="B213">
            <v>13.8330067263192</v>
          </cell>
          <cell r="C213">
            <v>13.886738130002021</v>
          </cell>
        </row>
        <row r="214">
          <cell r="B214">
            <v>13.8524615429256</v>
          </cell>
          <cell r="C214">
            <v>13.886409741976797</v>
          </cell>
        </row>
        <row r="215">
          <cell r="B215">
            <v>13.871916359532001</v>
          </cell>
          <cell r="C215">
            <v>13.886230328711999</v>
          </cell>
        </row>
        <row r="216">
          <cell r="B216">
            <v>13.891371176138399</v>
          </cell>
          <cell r="C216">
            <v>13.886196603999668</v>
          </cell>
        </row>
        <row r="217">
          <cell r="B217">
            <v>13.910825992744801</v>
          </cell>
          <cell r="C217">
            <v>13.886305377579536</v>
          </cell>
        </row>
        <row r="218">
          <cell r="B218">
            <v>13.930280809351199</v>
          </cell>
          <cell r="C218">
            <v>13.886553551662644</v>
          </cell>
        </row>
        <row r="219">
          <cell r="B219">
            <v>13.949735625957601</v>
          </cell>
          <cell r="C219">
            <v>13.88693811760503</v>
          </cell>
        </row>
        <row r="220">
          <cell r="B220">
            <v>13.969190442563999</v>
          </cell>
          <cell r="C220">
            <v>13.887456152723999</v>
          </cell>
        </row>
        <row r="221">
          <cell r="B221">
            <v>13.988645259170399</v>
          </cell>
          <cell r="C221">
            <v>13.888104817249838</v>
          </cell>
        </row>
        <row r="222">
          <cell r="B222">
            <v>14.008100075776801</v>
          </cell>
          <cell r="C222">
            <v>13.888881351406344</v>
          </cell>
        </row>
        <row r="223">
          <cell r="B223">
            <v>14.027554892383199</v>
          </cell>
          <cell r="C223">
            <v>13.88978307261385</v>
          </cell>
        </row>
        <row r="224">
          <cell r="B224">
            <v>14.0470097089896</v>
          </cell>
          <cell r="C224">
            <v>13.8908073728088</v>
          </cell>
        </row>
        <row r="225">
          <cell r="B225">
            <v>14.066464525595999</v>
          </cell>
          <cell r="C225">
            <v>13.891951715874205</v>
          </cell>
        </row>
        <row r="226">
          <cell r="B226">
            <v>14.0859193422024</v>
          </cell>
          <cell r="C226">
            <v>13.893213635175746</v>
          </cell>
        </row>
        <row r="227">
          <cell r="B227">
            <v>14.1053741588088</v>
          </cell>
          <cell r="C227">
            <v>13.894590731198397</v>
          </cell>
        </row>
        <row r="228">
          <cell r="B228">
            <v>14.124828975415198</v>
          </cell>
          <cell r="C228">
            <v>13.896080669278895</v>
          </cell>
        </row>
        <row r="229">
          <cell r="B229">
            <v>14.1442837920216</v>
          </cell>
          <cell r="C229">
            <v>13.897681177429497</v>
          </cell>
        </row>
        <row r="230">
          <cell r="B230">
            <v>14.163738608627998</v>
          </cell>
          <cell r="C230">
            <v>13.899390044248801</v>
          </cell>
        </row>
        <row r="231">
          <cell r="B231">
            <v>14.1831934252344</v>
          </cell>
          <cell r="C231">
            <v>13.901205116915568</v>
          </cell>
        </row>
      </sheetData>
      <sheetData sheetId="13" refreshError="1">
        <row r="86">
          <cell r="B86">
            <v>12.852652706944001</v>
          </cell>
        </row>
        <row r="145">
          <cell r="B145">
            <v>12.661895733815999</v>
          </cell>
          <cell r="C145">
            <v>15.507303629554151</v>
          </cell>
        </row>
        <row r="146">
          <cell r="B146">
            <v>12.676902353942401</v>
          </cell>
          <cell r="C146">
            <v>15.464305075225745</v>
          </cell>
        </row>
        <row r="147">
          <cell r="B147">
            <v>12.691908974068799</v>
          </cell>
          <cell r="C147">
            <v>15.422814039237386</v>
          </cell>
        </row>
        <row r="148">
          <cell r="B148">
            <v>12.7069155941952</v>
          </cell>
          <cell r="C148">
            <v>15.382764013427009</v>
          </cell>
        </row>
        <row r="149">
          <cell r="B149">
            <v>12.721922214321602</v>
          </cell>
          <cell r="C149">
            <v>15.344092345178192</v>
          </cell>
        </row>
        <row r="150">
          <cell r="B150">
            <v>12.736928834447998</v>
          </cell>
          <cell r="C150">
            <v>15.306739962024</v>
          </cell>
        </row>
        <row r="151">
          <cell r="B151">
            <v>12.751935454574399</v>
          </cell>
          <cell r="C151">
            <v>15.270651119523816</v>
          </cell>
        </row>
        <row r="152">
          <cell r="B152">
            <v>12.766942074700799</v>
          </cell>
          <cell r="C152">
            <v>15.235773170150399</v>
          </cell>
        </row>
        <row r="153">
          <cell r="B153">
            <v>12.781948694827202</v>
          </cell>
          <cell r="C153">
            <v>15.202056351172503</v>
          </cell>
        </row>
        <row r="154">
          <cell r="B154">
            <v>12.7969553149536</v>
          </cell>
          <cell r="C154">
            <v>15.169453589736261</v>
          </cell>
        </row>
        <row r="155">
          <cell r="B155">
            <v>12.811961935079999</v>
          </cell>
          <cell r="C155">
            <v>15.13792032354</v>
          </cell>
        </row>
        <row r="156">
          <cell r="B156">
            <v>12.826968555206401</v>
          </cell>
          <cell r="C156">
            <v>15.107414335666357</v>
          </cell>
        </row>
        <row r="157">
          <cell r="B157">
            <v>12.841975175332797</v>
          </cell>
          <cell r="C157">
            <v>15.077895602284583</v>
          </cell>
        </row>
        <row r="158">
          <cell r="B158">
            <v>12.856981795459198</v>
          </cell>
          <cell r="C158">
            <v>15.04932615206806</v>
          </cell>
        </row>
        <row r="159">
          <cell r="B159">
            <v>12.8719884155856</v>
          </cell>
          <cell r="C159">
            <v>15.021669936288999</v>
          </cell>
        </row>
        <row r="160">
          <cell r="B160">
            <v>12.886995035712001</v>
          </cell>
          <cell r="C160">
            <v>14.994892708656</v>
          </cell>
        </row>
        <row r="161">
          <cell r="B161">
            <v>12.902001655838399</v>
          </cell>
          <cell r="C161">
            <v>14.968961914052535</v>
          </cell>
        </row>
        <row r="162">
          <cell r="B162">
            <v>12.917008275964799</v>
          </cell>
          <cell r="C162">
            <v>14.943846585416544</v>
          </cell>
        </row>
        <row r="163">
          <cell r="B163">
            <v>12.932014896091198</v>
          </cell>
          <cell r="C163">
            <v>14.919517248074515</v>
          </cell>
        </row>
        <row r="164">
          <cell r="B164">
            <v>12.947021516217601</v>
          </cell>
          <cell r="C164">
            <v>14.895945830908799</v>
          </cell>
        </row>
        <row r="165">
          <cell r="B165">
            <v>12.962028136343999</v>
          </cell>
          <cell r="C165">
            <v>14.873105583795528</v>
          </cell>
        </row>
        <row r="166">
          <cell r="B166">
            <v>12.977034756470399</v>
          </cell>
          <cell r="C166">
            <v>14.850971000802641</v>
          </cell>
        </row>
        <row r="167">
          <cell r="B167">
            <v>12.9920413765968</v>
          </cell>
          <cell r="C167">
            <v>14.829517748684605</v>
          </cell>
        </row>
        <row r="168">
          <cell r="B168">
            <v>13.0070479967232</v>
          </cell>
          <cell r="C168">
            <v>14.80872260025251</v>
          </cell>
        </row>
        <row r="169">
          <cell r="B169">
            <v>13.022054616849598</v>
          </cell>
          <cell r="C169">
            <v>14.788563372236036</v>
          </cell>
        </row>
        <row r="170">
          <cell r="B170">
            <v>13.037061236975999</v>
          </cell>
          <cell r="C170">
            <v>14.769018867287999</v>
          </cell>
        </row>
        <row r="171">
          <cell r="B171">
            <v>13.052067857102401</v>
          </cell>
          <cell r="C171">
            <v>14.750068819812737</v>
          </cell>
        </row>
        <row r="172">
          <cell r="B172">
            <v>13.067074477228799</v>
          </cell>
          <cell r="C172">
            <v>14.73169384532744</v>
          </cell>
        </row>
        <row r="173">
          <cell r="B173">
            <v>13.082081097355198</v>
          </cell>
          <cell r="C173">
            <v>14.713875393090502</v>
          </cell>
        </row>
        <row r="174">
          <cell r="B174">
            <v>13.0970877174816</v>
          </cell>
          <cell r="C174">
            <v>14.696595701753564</v>
          </cell>
        </row>
        <row r="175">
          <cell r="B175">
            <v>13.112094337608001</v>
          </cell>
          <cell r="C175">
            <v>14.679837757814527</v>
          </cell>
        </row>
        <row r="176">
          <cell r="B176">
            <v>13.127100957734399</v>
          </cell>
          <cell r="C176">
            <v>14.663585256667197</v>
          </cell>
        </row>
        <row r="177">
          <cell r="B177">
            <v>13.142107577860799</v>
          </cell>
          <cell r="C177">
            <v>14.647822566060297</v>
          </cell>
        </row>
        <row r="178">
          <cell r="B178">
            <v>13.1571141979872</v>
          </cell>
          <cell r="C178">
            <v>14.632534691793598</v>
          </cell>
        </row>
        <row r="179">
          <cell r="B179">
            <v>13.172120818113598</v>
          </cell>
          <cell r="C179">
            <v>14.617707245493163</v>
          </cell>
        </row>
        <row r="180">
          <cell r="B180">
            <v>13.187127438239997</v>
          </cell>
          <cell r="C180">
            <v>14.60332641432</v>
          </cell>
        </row>
        <row r="181">
          <cell r="B181">
            <v>13.202134058366401</v>
          </cell>
          <cell r="C181">
            <v>14.589378932478247</v>
          </cell>
        </row>
        <row r="182">
          <cell r="B182">
            <v>13.2171406784928</v>
          </cell>
          <cell r="C182">
            <v>14.57585205439934</v>
          </cell>
        </row>
        <row r="183">
          <cell r="B183">
            <v>13.232147298619198</v>
          </cell>
          <cell r="C183">
            <v>14.56273352948824</v>
          </cell>
        </row>
        <row r="184">
          <cell r="B184">
            <v>13.247153918745598</v>
          </cell>
          <cell r="C184">
            <v>14.550011578326645</v>
          </cell>
        </row>
        <row r="185">
          <cell r="B185">
            <v>13.262160538871999</v>
          </cell>
          <cell r="C185">
            <v>14.537674870236</v>
          </cell>
        </row>
        <row r="186">
          <cell r="B186">
            <v>13.277167158998401</v>
          </cell>
          <cell r="C186">
            <v>14.525712502110519</v>
          </cell>
        </row>
        <row r="187">
          <cell r="B187">
            <v>13.292173779124798</v>
          </cell>
          <cell r="C187">
            <v>14.514113978437164</v>
          </cell>
        </row>
        <row r="188">
          <cell r="B188">
            <v>13.3071803992512</v>
          </cell>
          <cell r="C188">
            <v>14.502869192425599</v>
          </cell>
        </row>
        <row r="189">
          <cell r="B189">
            <v>13.3221870193776</v>
          </cell>
          <cell r="C189">
            <v>14.49196840817687</v>
          </cell>
        </row>
        <row r="190">
          <cell r="B190">
            <v>13.337193639504001</v>
          </cell>
          <cell r="C190">
            <v>14.481402243824729</v>
          </cell>
        </row>
        <row r="191">
          <cell r="B191">
            <v>13.352200259630399</v>
          </cell>
          <cell r="C191">
            <v>14.471161655588173</v>
          </cell>
        </row>
        <row r="192">
          <cell r="B192">
            <v>13.3672068797568</v>
          </cell>
          <cell r="C192">
            <v>14.461237922678398</v>
          </cell>
        </row>
        <row r="193">
          <cell r="B193">
            <v>13.3822134998832</v>
          </cell>
          <cell r="C193">
            <v>14.451622633007087</v>
          </cell>
        </row>
        <row r="194">
          <cell r="B194">
            <v>13.397220120009598</v>
          </cell>
          <cell r="C194">
            <v>14.442307669646903</v>
          </cell>
        </row>
        <row r="195">
          <cell r="B195">
            <v>13.412226740135999</v>
          </cell>
          <cell r="C195">
            <v>14.433285197998433</v>
          </cell>
        </row>
        <row r="196">
          <cell r="B196">
            <v>13.427233360262399</v>
          </cell>
          <cell r="C196">
            <v>14.424547653620854</v>
          </cell>
        </row>
        <row r="197">
          <cell r="B197">
            <v>13.442239980388802</v>
          </cell>
          <cell r="C197">
            <v>14.416087730686709</v>
          </cell>
        </row>
        <row r="198">
          <cell r="B198">
            <v>13.457246600515198</v>
          </cell>
          <cell r="C198">
            <v>14.407898371023702</v>
          </cell>
        </row>
        <row r="199">
          <cell r="B199">
            <v>13.472253220641599</v>
          </cell>
          <cell r="C199">
            <v>14.399972753709037</v>
          </cell>
        </row>
        <row r="200">
          <cell r="B200">
            <v>13.487259840767999</v>
          </cell>
          <cell r="C200">
            <v>14.392304285183998</v>
          </cell>
        </row>
        <row r="201">
          <cell r="B201">
            <v>13.502266460894397</v>
          </cell>
          <cell r="C201">
            <v>14.38488658985877</v>
          </cell>
        </row>
        <row r="202">
          <cell r="B202">
            <v>13.5172730810208</v>
          </cell>
          <cell r="C202">
            <v>14.377713501179253</v>
          </cell>
        </row>
        <row r="203">
          <cell r="B203">
            <v>13.5322797011472</v>
          </cell>
          <cell r="C203">
            <v>14.370779053129697</v>
          </cell>
        </row>
        <row r="204">
          <cell r="B204">
            <v>13.547286321273601</v>
          </cell>
          <cell r="C204">
            <v>14.364077472146478</v>
          </cell>
        </row>
        <row r="205">
          <cell r="B205">
            <v>13.562292941400001</v>
          </cell>
          <cell r="C205">
            <v>14.357603169419997</v>
          </cell>
        </row>
        <row r="206">
          <cell r="B206">
            <v>13.577299561526399</v>
          </cell>
          <cell r="C206">
            <v>14.351350733563198</v>
          </cell>
        </row>
        <row r="207">
          <cell r="B207">
            <v>13.592306181652798</v>
          </cell>
          <cell r="C207">
            <v>14.345314923626399</v>
          </cell>
        </row>
        <row r="208">
          <cell r="B208">
            <v>13.607312801779202</v>
          </cell>
          <cell r="C208">
            <v>14.339490662439598</v>
          </cell>
        </row>
        <row r="209">
          <cell r="B209">
            <v>13.622319421905599</v>
          </cell>
          <cell r="C209">
            <v>14.333873030264426</v>
          </cell>
        </row>
        <row r="210">
          <cell r="B210">
            <v>13.637326042031999</v>
          </cell>
          <cell r="C210">
            <v>14.328457258739073</v>
          </cell>
        </row>
        <row r="211">
          <cell r="B211">
            <v>13.6523326621584</v>
          </cell>
          <cell r="C211">
            <v>14.323238725100575</v>
          </cell>
        </row>
        <row r="212">
          <cell r="B212">
            <v>13.6673392822848</v>
          </cell>
          <cell r="C212">
            <v>14.31821294666967</v>
          </cell>
        </row>
        <row r="213">
          <cell r="B213">
            <v>13.6823459024112</v>
          </cell>
          <cell r="C213">
            <v>14.313375575584544</v>
          </cell>
        </row>
        <row r="214">
          <cell r="B214">
            <v>13.697352522537599</v>
          </cell>
          <cell r="C214">
            <v>14.308722393770294</v>
          </cell>
        </row>
        <row r="215">
          <cell r="B215">
            <v>13.712359142664001</v>
          </cell>
          <cell r="C215">
            <v>14.304249308132</v>
          </cell>
        </row>
        <row r="216">
          <cell r="B216">
            <v>13.727365762790399</v>
          </cell>
          <cell r="C216">
            <v>14.299952345959907</v>
          </cell>
        </row>
        <row r="217">
          <cell r="B217">
            <v>13.742372382916798</v>
          </cell>
          <cell r="C217">
            <v>14.295827650535774</v>
          </cell>
        </row>
        <row r="218">
          <cell r="B218">
            <v>13.757379003043201</v>
          </cell>
          <cell r="C218">
            <v>14.291871476930295</v>
          </cell>
        </row>
        <row r="219">
          <cell r="B219">
            <v>13.772385623169601</v>
          </cell>
          <cell r="C219">
            <v>14.288080187981919</v>
          </cell>
        </row>
        <row r="220">
          <cell r="B220">
            <v>13.787392243295999</v>
          </cell>
          <cell r="C220">
            <v>14.284450250447998</v>
          </cell>
        </row>
        <row r="221">
          <cell r="B221">
            <v>13.802398863422399</v>
          </cell>
          <cell r="C221">
            <v>14.280978231319709</v>
          </cell>
        </row>
        <row r="222">
          <cell r="B222">
            <v>13.8174054835488</v>
          </cell>
          <cell r="C222">
            <v>14.277660794292705</v>
          </cell>
        </row>
        <row r="223">
          <cell r="B223">
            <v>13.832412103675198</v>
          </cell>
          <cell r="C223">
            <v>14.274494696385851</v>
          </cell>
        </row>
        <row r="224">
          <cell r="B224">
            <v>13.847418723801599</v>
          </cell>
          <cell r="C224">
            <v>14.2714767847008</v>
          </cell>
        </row>
        <row r="225">
          <cell r="B225">
            <v>13.862425343928001</v>
          </cell>
          <cell r="C225">
            <v>14.268603993315722</v>
          </cell>
        </row>
        <row r="226">
          <cell r="B226">
            <v>13.8774319640544</v>
          </cell>
          <cell r="C226">
            <v>14.265873340306651</v>
          </cell>
        </row>
        <row r="227">
          <cell r="B227">
            <v>13.8924385841808</v>
          </cell>
          <cell r="C227">
            <v>14.2632819248904</v>
          </cell>
        </row>
        <row r="228">
          <cell r="B228">
            <v>13.907445204307198</v>
          </cell>
          <cell r="C228">
            <v>14.260826924683329</v>
          </cell>
        </row>
        <row r="229">
          <cell r="B229">
            <v>13.922451824433601</v>
          </cell>
          <cell r="C229">
            <v>14.25850559307049</v>
          </cell>
        </row>
        <row r="230">
          <cell r="B230">
            <v>13.937458444560001</v>
          </cell>
          <cell r="C230">
            <v>14.256315256679997</v>
          </cell>
        </row>
        <row r="231">
          <cell r="B231">
            <v>13.952465064686399</v>
          </cell>
          <cell r="C231">
            <v>14.25425331295777</v>
          </cell>
        </row>
        <row r="232">
          <cell r="B232">
            <v>13.9674716848128</v>
          </cell>
        </row>
      </sheetData>
      <sheetData sheetId="14" refreshError="1"/>
      <sheetData sheetId="15" refreshError="1">
        <row r="8">
          <cell r="A8">
            <v>5</v>
          </cell>
          <cell r="AJ8">
            <v>10.936253750400001</v>
          </cell>
          <cell r="AK8">
            <v>36.753010958399997</v>
          </cell>
          <cell r="AL8">
            <v>15.361293475200002</v>
          </cell>
          <cell r="AM8">
            <v>32.815651792800004</v>
          </cell>
        </row>
        <row r="9">
          <cell r="A9">
            <v>6</v>
          </cell>
          <cell r="N9">
            <v>14.293655417395202</v>
          </cell>
          <cell r="O9">
            <v>42.024148111897603</v>
          </cell>
          <cell r="P9">
            <v>13.363354139007999</v>
          </cell>
          <cell r="Q9">
            <v>37.528599018570667</v>
          </cell>
          <cell r="AJ9">
            <v>12.0989364672</v>
          </cell>
          <cell r="AK9">
            <v>32.547108316799999</v>
          </cell>
          <cell r="AL9">
            <v>15.665670455359999</v>
          </cell>
          <cell r="AM9">
            <v>29.931956821546667</v>
          </cell>
        </row>
        <row r="10">
          <cell r="A10">
            <v>7</v>
          </cell>
          <cell r="N10">
            <v>14.556302705894398</v>
          </cell>
          <cell r="O10">
            <v>38.081409676147203</v>
          </cell>
          <cell r="P10">
            <v>13.664864761376</v>
          </cell>
          <cell r="Q10">
            <v>34.097957651659428</v>
          </cell>
          <cell r="AD10">
            <v>13.03665</v>
          </cell>
          <cell r="AE10">
            <v>20.940523371428572</v>
          </cell>
          <cell r="AH10">
            <v>10.647123480960001</v>
          </cell>
          <cell r="AI10">
            <v>27.682290405394287</v>
          </cell>
          <cell r="AJ10">
            <v>13.261619184000001</v>
          </cell>
          <cell r="AK10">
            <v>29.708989675200005</v>
          </cell>
          <cell r="AL10">
            <v>15.97004743552</v>
          </cell>
          <cell r="AM10">
            <v>27.915657124960003</v>
          </cell>
        </row>
        <row r="11">
          <cell r="A11">
            <v>8</v>
          </cell>
          <cell r="N11">
            <v>14.8189499943936</v>
          </cell>
          <cell r="O11">
            <v>35.157186760396804</v>
          </cell>
          <cell r="P11">
            <v>13.966375383743999</v>
          </cell>
          <cell r="Q11">
            <v>31.562665454272004</v>
          </cell>
          <cell r="AD11">
            <v>13.1039172</v>
          </cell>
          <cell r="AE11">
            <v>19.956743400000001</v>
          </cell>
          <cell r="AH11">
            <v>10.89150688704</v>
          </cell>
          <cell r="AI11">
            <v>25.568168502719999</v>
          </cell>
          <cell r="AJ11">
            <v>14.424301900800002</v>
          </cell>
          <cell r="AK11">
            <v>27.725736033600004</v>
          </cell>
          <cell r="AL11">
            <v>16.274424415680002</v>
          </cell>
          <cell r="AM11">
            <v>26.441479475039998</v>
          </cell>
        </row>
        <row r="12">
          <cell r="A12">
            <v>9</v>
          </cell>
          <cell r="N12">
            <v>15.081597282892799</v>
          </cell>
          <cell r="O12">
            <v>32.911974191313071</v>
          </cell>
          <cell r="P12">
            <v>14.267886006112001</v>
          </cell>
          <cell r="Q12">
            <v>29.624272703233785</v>
          </cell>
          <cell r="AD12">
            <v>13.171184400000001</v>
          </cell>
          <cell r="AE12">
            <v>19.199055333333334</v>
          </cell>
          <cell r="AH12">
            <v>11.135890293119999</v>
          </cell>
          <cell r="AI12">
            <v>23.951005179093336</v>
          </cell>
          <cell r="AJ12">
            <v>15.586984617600002</v>
          </cell>
          <cell r="AK12">
            <v>26.312392392</v>
          </cell>
          <cell r="AL12">
            <v>16.578801395839999</v>
          </cell>
          <cell r="AM12">
            <v>25.328716522897775</v>
          </cell>
        </row>
        <row r="13">
          <cell r="A13">
            <v>10</v>
          </cell>
          <cell r="L13">
            <v>11.682603967871998</v>
          </cell>
          <cell r="M13">
            <v>25.950679633535998</v>
          </cell>
          <cell r="N13">
            <v>15.344244571392002</v>
          </cell>
          <cell r="O13">
            <v>31.142068864896004</v>
          </cell>
          <cell r="P13">
            <v>14.56939662848</v>
          </cell>
          <cell r="Q13">
            <v>28.103709564640003</v>
          </cell>
          <cell r="AD13">
            <v>13.238451600000001</v>
          </cell>
          <cell r="AE13">
            <v>18.599631599999999</v>
          </cell>
          <cell r="AH13">
            <v>11.3802736992</v>
          </cell>
          <cell r="AI13">
            <v>22.681712860800001</v>
          </cell>
          <cell r="AJ13">
            <v>16.749667334400005</v>
          </cell>
          <cell r="AK13">
            <v>25.297985750399999</v>
          </cell>
          <cell r="AL13">
            <v>16.883178376</v>
          </cell>
          <cell r="AM13">
            <v>24.468943859199996</v>
          </cell>
        </row>
        <row r="14">
          <cell r="A14">
            <v>11</v>
          </cell>
          <cell r="L14">
            <v>11.7660115675392</v>
          </cell>
          <cell r="M14">
            <v>24.65737310027869</v>
          </cell>
          <cell r="N14">
            <v>15.606891859891201</v>
          </cell>
          <cell r="O14">
            <v>29.717841533145602</v>
          </cell>
          <cell r="P14">
            <v>14.870907250847999</v>
          </cell>
          <cell r="Q14">
            <v>26.887022507824</v>
          </cell>
          <cell r="AD14">
            <v>13.305718800000001</v>
          </cell>
          <cell r="AE14">
            <v>18.115309199999999</v>
          </cell>
          <cell r="AH14">
            <v>11.624657105279999</v>
          </cell>
          <cell r="AI14">
            <v>21.665417637294546</v>
          </cell>
          <cell r="AJ14">
            <v>17.912350051200001</v>
          </cell>
          <cell r="AK14">
            <v>24.573715108800005</v>
          </cell>
          <cell r="AL14">
            <v>17.187555356160001</v>
          </cell>
          <cell r="AM14">
            <v>23.793164132552729</v>
          </cell>
        </row>
        <row r="15">
          <cell r="A15">
            <v>12</v>
          </cell>
          <cell r="L15">
            <v>11.849419167206397</v>
          </cell>
          <cell r="M15">
            <v>23.586568289203196</v>
          </cell>
          <cell r="N15">
            <v>15.869539148390402</v>
          </cell>
          <cell r="O15">
            <v>28.552872697395202</v>
          </cell>
          <cell r="P15">
            <v>15.172417873216</v>
          </cell>
          <cell r="Q15">
            <v>25.89824251234133</v>
          </cell>
          <cell r="AD15">
            <v>13.372986000000001</v>
          </cell>
          <cell r="AE15">
            <v>17.717312800000002</v>
          </cell>
          <cell r="AH15">
            <v>11.869040511360001</v>
          </cell>
          <cell r="AI15">
            <v>20.838870234880002</v>
          </cell>
          <cell r="AJ15">
            <v>19.075032768</v>
          </cell>
          <cell r="AK15">
            <v>24.067046467200001</v>
          </cell>
          <cell r="AL15">
            <v>17.491932336320001</v>
          </cell>
          <cell r="AM15">
            <v>23.255379108693333</v>
          </cell>
        </row>
        <row r="16">
          <cell r="A16">
            <v>13</v>
          </cell>
          <cell r="L16">
            <v>11.9328267668736</v>
          </cell>
          <cell r="M16">
            <v>22.686918649036798</v>
          </cell>
          <cell r="N16">
            <v>16.132186436889601</v>
          </cell>
          <cell r="O16">
            <v>27.587333473952491</v>
          </cell>
          <cell r="P16">
            <v>15.473928495584001</v>
          </cell>
          <cell r="Q16">
            <v>25.084775640961233</v>
          </cell>
          <cell r="AD16">
            <v>13.440253200000001</v>
          </cell>
          <cell r="AE16">
            <v>17.385721015384615</v>
          </cell>
          <cell r="AH16">
            <v>12.11342391744</v>
          </cell>
          <cell r="AI16">
            <v>20.158282694843077</v>
          </cell>
          <cell r="AJ16">
            <v>20.237715484799999</v>
          </cell>
          <cell r="AK16">
            <v>23.727763979446156</v>
          </cell>
          <cell r="AL16">
            <v>17.796309316479999</v>
          </cell>
          <cell r="AM16">
            <v>22.82374385620923</v>
          </cell>
        </row>
        <row r="17">
          <cell r="A17">
            <v>14</v>
          </cell>
          <cell r="L17">
            <v>12.016234366540798</v>
          </cell>
          <cell r="M17">
            <v>21.921748071727542</v>
          </cell>
          <cell r="N17">
            <v>16.3948337253888</v>
          </cell>
          <cell r="O17">
            <v>26.778488945894399</v>
          </cell>
          <cell r="P17">
            <v>15.775439117951999</v>
          </cell>
          <cell r="Q17">
            <v>24.409054795661717</v>
          </cell>
          <cell r="AD17">
            <v>13.507520400000001</v>
          </cell>
          <cell r="AE17">
            <v>17.106304285714284</v>
          </cell>
          <cell r="AH17">
            <v>12.357807323519999</v>
          </cell>
          <cell r="AI17">
            <v>19.592377903817145</v>
          </cell>
          <cell r="AJ17">
            <v>21.400398201599998</v>
          </cell>
          <cell r="AK17">
            <v>23.519999184</v>
          </cell>
          <cell r="AL17">
            <v>18.100686296639999</v>
          </cell>
          <cell r="AM17">
            <v>22.475511995520002</v>
          </cell>
        </row>
        <row r="18">
          <cell r="A18">
            <v>15</v>
          </cell>
          <cell r="L18">
            <v>12.099641966207999</v>
          </cell>
          <cell r="M18">
            <v>21.264160744703997</v>
          </cell>
          <cell r="N18">
            <v>16.657481013887999</v>
          </cell>
          <cell r="O18">
            <v>26.095000174144001</v>
          </cell>
          <cell r="P18">
            <v>16.07694974032</v>
          </cell>
          <cell r="Q18">
            <v>23.843530771226668</v>
          </cell>
          <cell r="AD18">
            <v>13.574787600000001</v>
          </cell>
          <cell r="AE18">
            <v>16.8686276</v>
          </cell>
          <cell r="AH18">
            <v>12.6021907296</v>
          </cell>
          <cell r="AI18">
            <v>19.118219312000001</v>
          </cell>
          <cell r="AJ18">
            <v>22.563080918400001</v>
          </cell>
          <cell r="AK18">
            <v>23.417448542399999</v>
          </cell>
          <cell r="AL18">
            <v>18.4050632768</v>
          </cell>
          <cell r="AM18">
            <v>22.194002848266667</v>
          </cell>
        </row>
        <row r="19">
          <cell r="A19">
            <v>16</v>
          </cell>
          <cell r="L19">
            <v>12.1830495658752</v>
          </cell>
          <cell r="M19">
            <v>20.693984808537596</v>
          </cell>
          <cell r="N19">
            <v>16.920128302387198</v>
          </cell>
          <cell r="O19">
            <v>25.5133629543936</v>
          </cell>
          <cell r="P19">
            <v>16.378460362687999</v>
          </cell>
          <cell r="Q19">
            <v>23.367541663743999</v>
          </cell>
          <cell r="AD19">
            <v>13.6420548</v>
          </cell>
          <cell r="AE19">
            <v>16.664864699999999</v>
          </cell>
          <cell r="AH19">
            <v>12.846574135679999</v>
          </cell>
          <cell r="AI19">
            <v>18.718604507040002</v>
          </cell>
          <cell r="AJ19">
            <v>23.7257636352</v>
          </cell>
          <cell r="AK19">
            <v>23.400384400800004</v>
          </cell>
          <cell r="AL19">
            <v>18.709440256960001</v>
          </cell>
          <cell r="AM19">
            <v>21.966705905680001</v>
          </cell>
        </row>
        <row r="20">
          <cell r="A20">
            <v>17</v>
          </cell>
          <cell r="L20">
            <v>12.266457165542398</v>
          </cell>
          <cell r="M20">
            <v>20.195794723665315</v>
          </cell>
          <cell r="N20">
            <v>17.182775590886401</v>
          </cell>
          <cell r="O20">
            <v>25.015603483349079</v>
          </cell>
          <cell r="P20">
            <v>16.679970985056002</v>
          </cell>
          <cell r="Q20">
            <v>22.965287193751532</v>
          </cell>
          <cell r="AD20">
            <v>13.709322</v>
          </cell>
          <cell r="AE20">
            <v>16.489030799999998</v>
          </cell>
          <cell r="AH20">
            <v>13.09095754176</v>
          </cell>
          <cell r="AI20">
            <v>18.380378703021179</v>
          </cell>
          <cell r="AL20">
            <v>19.013817237120001</v>
          </cell>
          <cell r="AM20">
            <v>21.784054308112943</v>
          </cell>
        </row>
        <row r="21">
          <cell r="A21">
            <v>18</v>
          </cell>
          <cell r="L21">
            <v>12.349864765209599</v>
          </cell>
          <cell r="M21">
            <v>19.757592848204798</v>
          </cell>
          <cell r="N21">
            <v>17.4454228793856</v>
          </cell>
          <cell r="O21">
            <v>24.587742136226137</v>
          </cell>
          <cell r="P21">
            <v>16.981481607424001</v>
          </cell>
          <cell r="Q21">
            <v>22.624478255000888</v>
          </cell>
          <cell r="AD21">
            <v>13.7765892</v>
          </cell>
          <cell r="AE21">
            <v>16.336471066666668</v>
          </cell>
          <cell r="AH21">
            <v>13.335340947839999</v>
          </cell>
          <cell r="AI21">
            <v>18.093310399786667</v>
          </cell>
          <cell r="AL21">
            <v>19.318194217280002</v>
          </cell>
          <cell r="AM21">
            <v>21.638607164728889</v>
          </cell>
        </row>
        <row r="22">
          <cell r="A22">
            <v>19</v>
          </cell>
          <cell r="L22">
            <v>12.4332723648768</v>
          </cell>
          <cell r="M22">
            <v>19.369907359617343</v>
          </cell>
          <cell r="N22">
            <v>17.708070167884802</v>
          </cell>
          <cell r="O22">
            <v>24.218742367142404</v>
          </cell>
          <cell r="P22">
            <v>17.282992229792004</v>
          </cell>
          <cell r="Q22">
            <v>22.335412921506524</v>
          </cell>
          <cell r="AD22">
            <v>13.8438564</v>
          </cell>
          <cell r="AE22">
            <v>16.203510631578951</v>
          </cell>
          <cell r="AH22">
            <v>13.579724353920001</v>
          </cell>
          <cell r="AI22">
            <v>17.849322097212632</v>
          </cell>
        </row>
        <row r="23">
          <cell r="A23">
            <v>20</v>
          </cell>
          <cell r="F23">
            <v>13.937668800000001</v>
          </cell>
          <cell r="G23">
            <v>16.300059600000001</v>
          </cell>
          <cell r="L23">
            <v>12.516679964544</v>
          </cell>
          <cell r="M23">
            <v>19.025160799871998</v>
          </cell>
          <cell r="N23">
            <v>17.970717456384001</v>
          </cell>
          <cell r="O23">
            <v>23.899774939392</v>
          </cell>
          <cell r="P23">
            <v>17.58450285216</v>
          </cell>
          <cell r="Q23">
            <v>22.090329652480001</v>
          </cell>
          <cell r="AD23">
            <v>13.9111236</v>
          </cell>
          <cell r="AE23">
            <v>16.087209600000001</v>
          </cell>
          <cell r="AH23">
            <v>13.82410776</v>
          </cell>
          <cell r="AI23">
            <v>17.641951795199997</v>
          </cell>
        </row>
        <row r="24">
          <cell r="A24">
            <v>21</v>
          </cell>
          <cell r="F24">
            <v>13.988958719999999</v>
          </cell>
          <cell r="G24">
            <v>16.188785988571425</v>
          </cell>
          <cell r="L24">
            <v>12.600087564211197</v>
          </cell>
          <cell r="M24">
            <v>18.717219036277029</v>
          </cell>
          <cell r="N24">
            <v>18.2333647448832</v>
          </cell>
          <cell r="O24">
            <v>23.6236923756416</v>
          </cell>
          <cell r="P24">
            <v>17.886013474528003</v>
          </cell>
          <cell r="Q24">
            <v>21.882945295854476</v>
          </cell>
          <cell r="AD24">
            <v>13.9783908</v>
          </cell>
          <cell r="AE24">
            <v>15.985188057142855</v>
          </cell>
          <cell r="AH24">
            <v>14.068491166080001</v>
          </cell>
          <cell r="AI24">
            <v>17.465968350811426</v>
          </cell>
        </row>
        <row r="25">
          <cell r="A25">
            <v>22</v>
          </cell>
          <cell r="F25">
            <v>14.040248640000002</v>
          </cell>
          <cell r="G25">
            <v>16.089959519999997</v>
          </cell>
          <cell r="L25">
            <v>12.683495163878399</v>
          </cell>
          <cell r="M25">
            <v>18.441063232993745</v>
          </cell>
          <cell r="N25">
            <v>18.496012033382403</v>
          </cell>
          <cell r="O25">
            <v>23.384646739891199</v>
          </cell>
          <cell r="P25">
            <v>18.187524096896002</v>
          </cell>
          <cell r="Q25">
            <v>21.708119090848001</v>
          </cell>
          <cell r="AD25">
            <v>14.045658</v>
          </cell>
          <cell r="AE25">
            <v>15.8954988</v>
          </cell>
          <cell r="AH25">
            <v>14.31287457216</v>
          </cell>
          <cell r="AI25">
            <v>17.317091738007271</v>
          </cell>
        </row>
        <row r="26">
          <cell r="A26">
            <v>23</v>
          </cell>
          <cell r="F26">
            <v>14.091538560000002</v>
          </cell>
          <cell r="G26">
            <v>16.001956653913044</v>
          </cell>
          <cell r="L26">
            <v>12.766902763545598</v>
          </cell>
          <cell r="M26">
            <v>18.192547395198886</v>
          </cell>
          <cell r="N26">
            <v>18.758659321881598</v>
          </cell>
          <cell r="O26">
            <v>23.177807128488627</v>
          </cell>
          <cell r="P26">
            <v>18.489034719264001</v>
          </cell>
          <cell r="Q26">
            <v>21.561604322032</v>
          </cell>
          <cell r="AD26">
            <v>14.112925199999999</v>
          </cell>
          <cell r="AE26">
            <v>15.816533269565216</v>
          </cell>
          <cell r="AH26">
            <v>14.557257978239999</v>
          </cell>
          <cell r="AI26">
            <v>17.191786283102608</v>
          </cell>
        </row>
        <row r="27">
          <cell r="A27">
            <v>24</v>
          </cell>
          <cell r="F27">
            <v>14.14282848</v>
          </cell>
          <cell r="G27">
            <v>15.923424439999998</v>
          </cell>
          <cell r="L27">
            <v>12.850310363212797</v>
          </cell>
          <cell r="M27">
            <v>17.968216527206398</v>
          </cell>
          <cell r="N27">
            <v>19.021306610380798</v>
          </cell>
          <cell r="O27">
            <v>22.999147788390406</v>
          </cell>
          <cell r="P27">
            <v>18.790545341632001</v>
          </cell>
          <cell r="Q27">
            <v>21.439862059882667</v>
          </cell>
          <cell r="AD27">
            <v>14.180192399999999</v>
          </cell>
          <cell r="AE27">
            <v>15.746951000000001</v>
          </cell>
          <cell r="AH27">
            <v>14.801641384319998</v>
          </cell>
          <cell r="AI27">
            <v>17.087105591359997</v>
          </cell>
        </row>
        <row r="28">
          <cell r="A28">
            <v>25</v>
          </cell>
          <cell r="F28">
            <v>14.194118399999999</v>
          </cell>
          <cell r="G28">
            <v>15.8532264</v>
          </cell>
          <cell r="L28">
            <v>12.933717962879998</v>
          </cell>
          <cell r="M28">
            <v>17.765168432639999</v>
          </cell>
          <cell r="N28">
            <v>19.28395389888</v>
          </cell>
          <cell r="O28">
            <v>22.845287087040003</v>
          </cell>
          <cell r="P28">
            <v>19.092055964000004</v>
          </cell>
          <cell r="Q28">
            <v>21.339919603600002</v>
          </cell>
          <cell r="AD28">
            <v>14.247459600000001</v>
          </cell>
          <cell r="AE28">
            <v>15.685626000000003</v>
          </cell>
          <cell r="AH28">
            <v>15.046024790399999</v>
          </cell>
          <cell r="AI28">
            <v>17.000574691200001</v>
          </cell>
        </row>
        <row r="29">
          <cell r="A29">
            <v>26</v>
          </cell>
          <cell r="F29">
            <v>14.245408320000001</v>
          </cell>
          <cell r="G29">
            <v>15.79040089846154</v>
          </cell>
          <cell r="L29">
            <v>13.017125562547198</v>
          </cell>
          <cell r="M29">
            <v>17.580947406873598</v>
          </cell>
          <cell r="N29">
            <v>19.546601187379203</v>
          </cell>
          <cell r="O29">
            <v>22.713363643043447</v>
          </cell>
          <cell r="P29">
            <v>19.393566586367999</v>
          </cell>
          <cell r="Q29">
            <v>21.259261590968613</v>
          </cell>
          <cell r="AD29">
            <v>14.314726800000001</v>
          </cell>
          <cell r="AE29">
            <v>15.63160550769231</v>
          </cell>
        </row>
        <row r="30">
          <cell r="A30">
            <v>27</v>
          </cell>
          <cell r="F30">
            <v>14.296698240000001</v>
          </cell>
          <cell r="G30">
            <v>15.734128764444446</v>
          </cell>
          <cell r="L30">
            <v>13.100533162214401</v>
          </cell>
          <cell r="M30">
            <v>17.413461553373864</v>
          </cell>
          <cell r="N30">
            <v>19.809248475878402</v>
          </cell>
          <cell r="O30">
            <v>22.600939983361425</v>
          </cell>
          <cell r="P30">
            <v>19.695077208736002</v>
          </cell>
          <cell r="Q30">
            <v>21.195745306027263</v>
          </cell>
          <cell r="AD30">
            <v>14.381994000000001</v>
          </cell>
          <cell r="AE30">
            <v>15.584077911111114</v>
          </cell>
        </row>
        <row r="31">
          <cell r="A31">
            <v>28</v>
          </cell>
          <cell r="F31">
            <v>14.34798816</v>
          </cell>
          <cell r="G31">
            <v>15.68370785142857</v>
          </cell>
          <cell r="L31">
            <v>13.183940761881599</v>
          </cell>
          <cell r="M31">
            <v>17.260917817969368</v>
          </cell>
          <cell r="N31">
            <v>20.071895764377601</v>
          </cell>
          <cell r="O31">
            <v>22.505926845388803</v>
          </cell>
          <cell r="P31">
            <v>19.996587831104002</v>
          </cell>
          <cell r="Q31">
            <v>21.147534135094855</v>
          </cell>
          <cell r="AD31">
            <v>14.4492612</v>
          </cell>
          <cell r="AE31">
            <v>15.542347542857142</v>
          </cell>
        </row>
        <row r="32">
          <cell r="A32">
            <v>29</v>
          </cell>
          <cell r="F32">
            <v>14.39927808</v>
          </cell>
          <cell r="G32">
            <v>15.638532860689656</v>
          </cell>
          <cell r="L32">
            <v>13.267348361548798</v>
          </cell>
          <cell r="M32">
            <v>17.121770464305435</v>
          </cell>
          <cell r="N32">
            <v>25.084671131520004</v>
          </cell>
          <cell r="O32">
            <v>22.426523140672884</v>
          </cell>
          <cell r="P32">
            <v>20.298098453472001</v>
          </cell>
          <cell r="Q32">
            <v>21.11304479051531</v>
          </cell>
          <cell r="AD32">
            <v>14.5165284</v>
          </cell>
          <cell r="AE32">
            <v>15.505814689655173</v>
          </cell>
        </row>
        <row r="33">
          <cell r="A33">
            <v>30</v>
          </cell>
          <cell r="F33">
            <v>14.450568000000001</v>
          </cell>
          <cell r="G33">
            <v>15.598079200000001</v>
          </cell>
          <cell r="L33">
            <v>13.350755961215999</v>
          </cell>
          <cell r="M33">
            <v>16.994679854207995</v>
          </cell>
          <cell r="N33">
            <v>26.338579238400005</v>
          </cell>
          <cell r="O33">
            <v>22.361167925888005</v>
          </cell>
          <cell r="P33">
            <v>20.59960907584</v>
          </cell>
          <cell r="Q33">
            <v>21.090905089653333</v>
          </cell>
          <cell r="AD33">
            <v>14.5837956</v>
          </cell>
          <cell r="AE33">
            <v>15.473959600000001</v>
          </cell>
        </row>
        <row r="34">
          <cell r="A34">
            <v>31</v>
          </cell>
          <cell r="F34">
            <v>14.501857920000003</v>
          </cell>
          <cell r="G34">
            <v>15.561889966451611</v>
          </cell>
          <cell r="L34">
            <v>13.434163560883199</v>
          </cell>
          <cell r="M34">
            <v>16.878479206041597</v>
          </cell>
          <cell r="N34">
            <v>27.592487345280006</v>
          </cell>
          <cell r="O34">
            <v>22.308501669750505</v>
          </cell>
          <cell r="P34">
            <v>20.901119698208003</v>
          </cell>
          <cell r="Q34">
            <v>21.079919905697551</v>
          </cell>
        </row>
        <row r="35">
          <cell r="A35">
            <v>32</v>
          </cell>
          <cell r="F35">
            <v>14.553147840000001</v>
          </cell>
          <cell r="G35">
            <v>15.52956537</v>
          </cell>
          <cell r="L35">
            <v>13.517571160550398</v>
          </cell>
          <cell r="M35">
            <v>16.772147585875196</v>
          </cell>
          <cell r="N35">
            <v>28.846395452160007</v>
          </cell>
          <cell r="O35">
            <v>22.267334782387202</v>
          </cell>
          <cell r="P35">
            <v>21.202630320576002</v>
          </cell>
          <cell r="Q35">
            <v>21.079043502688002</v>
          </cell>
        </row>
        <row r="36">
          <cell r="A36">
            <v>33</v>
          </cell>
          <cell r="F36">
            <v>14.60443776</v>
          </cell>
          <cell r="G36">
            <v>15.50075408</v>
          </cell>
          <cell r="L36">
            <v>13.600978760217599</v>
          </cell>
          <cell r="M36">
            <v>16.674787809345162</v>
          </cell>
          <cell r="N36">
            <v>30.10030355904</v>
          </cell>
          <cell r="O36">
            <v>22.236621866636799</v>
          </cell>
          <cell r="P36">
            <v>29.495262987840007</v>
          </cell>
          <cell r="Q36">
            <v>21.087356900538666</v>
          </cell>
        </row>
        <row r="37">
          <cell r="A37">
            <v>34</v>
          </cell>
          <cell r="F37">
            <v>14.65572768</v>
          </cell>
          <cell r="G37">
            <v>15.475146098823533</v>
          </cell>
          <cell r="L37">
            <v>13.684386359884797</v>
          </cell>
          <cell r="M37">
            <v>16.585608243189455</v>
          </cell>
          <cell r="P37">
            <v>31.233241784320004</v>
          </cell>
          <cell r="Q37">
            <v>21.104049234467766</v>
          </cell>
        </row>
        <row r="38">
          <cell r="A38">
            <v>35</v>
          </cell>
          <cell r="D38">
            <v>19.63580208099</v>
          </cell>
          <cell r="E38">
            <v>24.003558817352143</v>
          </cell>
          <cell r="F38">
            <v>14.707017600000002</v>
          </cell>
          <cell r="G38">
            <v>15.452466857142859</v>
          </cell>
          <cell r="H38">
            <v>17.101838438999998</v>
          </cell>
          <cell r="I38">
            <v>23.778442999499998</v>
          </cell>
          <cell r="L38">
            <v>13.767793959551998</v>
          </cell>
          <cell r="M38">
            <v>16.503907726518854</v>
          </cell>
          <cell r="P38">
            <v>32.971220580800008</v>
          </cell>
          <cell r="Q38">
            <v>21.128402309954286</v>
          </cell>
        </row>
        <row r="39">
          <cell r="A39">
            <v>36</v>
          </cell>
          <cell r="D39">
            <v>19.746735330503999</v>
          </cell>
          <cell r="E39">
            <v>23.883772980918664</v>
          </cell>
          <cell r="F39">
            <v>14.758307520000001</v>
          </cell>
          <cell r="G39">
            <v>15.432472293333335</v>
          </cell>
          <cell r="H39">
            <v>17.1457360984</v>
          </cell>
          <cell r="I39">
            <v>23.59359145142222</v>
          </cell>
          <cell r="L39">
            <v>13.8512015592192</v>
          </cell>
          <cell r="M39">
            <v>16.429063005209599</v>
          </cell>
          <cell r="P39">
            <v>34.709199377280008</v>
          </cell>
          <cell r="Q39">
            <v>21.159777731868445</v>
          </cell>
        </row>
        <row r="40">
          <cell r="A40">
            <v>37</v>
          </cell>
          <cell r="D40">
            <v>19.857668580018</v>
          </cell>
          <cell r="E40">
            <v>23.773460250495486</v>
          </cell>
          <cell r="F40">
            <v>14.809597439999999</v>
          </cell>
          <cell r="G40">
            <v>15.414944730810811</v>
          </cell>
          <cell r="H40">
            <v>17.189633757799999</v>
          </cell>
          <cell r="I40">
            <v>23.419918302143241</v>
          </cell>
          <cell r="L40">
            <v>13.934609158886399</v>
          </cell>
          <cell r="M40">
            <v>16.360518203962116</v>
          </cell>
          <cell r="P40">
            <v>36.447178173760001</v>
          </cell>
          <cell r="Q40">
            <v>21.197606120770164</v>
          </cell>
        </row>
        <row r="41">
          <cell r="A41">
            <v>38</v>
          </cell>
          <cell r="D41">
            <v>19.968601829532002</v>
          </cell>
          <cell r="E41">
            <v>23.671872749292316</v>
          </cell>
          <cell r="F41">
            <v>14.860887360000001</v>
          </cell>
          <cell r="G41">
            <v>15.399689406315792</v>
          </cell>
          <cell r="H41">
            <v>17.233531417199998</v>
          </cell>
          <cell r="I41">
            <v>23.256541046494736</v>
          </cell>
          <cell r="L41">
            <v>14.0180167585536</v>
          </cell>
          <cell r="M41">
            <v>16.297775960666272</v>
          </cell>
          <cell r="P41">
            <v>38.185156970240008</v>
          </cell>
          <cell r="Q41">
            <v>21.241378031897266</v>
          </cell>
        </row>
        <row r="42">
          <cell r="A42">
            <v>39</v>
          </cell>
          <cell r="D42">
            <v>20.079535079046</v>
          </cell>
          <cell r="E42">
            <v>23.578339305830688</v>
          </cell>
          <cell r="F42">
            <v>14.912177280000002</v>
          </cell>
          <cell r="G42">
            <v>15.386531532307691</v>
          </cell>
          <cell r="H42">
            <v>17.277429076600001</v>
          </cell>
          <cell r="I42">
            <v>23.102667692658972</v>
          </cell>
          <cell r="L42">
            <v>14.101424358220799</v>
          </cell>
          <cell r="M42">
            <v>16.240389924710396</v>
          </cell>
        </row>
        <row r="43">
          <cell r="A43">
            <v>40</v>
          </cell>
          <cell r="D43">
            <v>20.190468328560002</v>
          </cell>
          <cell r="E43">
            <v>23.492255865779999</v>
          </cell>
          <cell r="F43">
            <v>14.9634672</v>
          </cell>
          <cell r="G43">
            <v>15.375313800000001</v>
          </cell>
          <cell r="H43">
            <v>17.321326736</v>
          </cell>
          <cell r="I43">
            <v>22.957585447999996</v>
          </cell>
          <cell r="L43">
            <v>14.184831957887999</v>
          </cell>
          <cell r="M43">
            <v>16.187958380544</v>
          </cell>
        </row>
        <row r="44">
          <cell r="A44">
            <v>41</v>
          </cell>
          <cell r="D44">
            <v>20.301401578074</v>
          </cell>
          <cell r="E44">
            <v>23.413077306939442</v>
          </cell>
          <cell r="F44">
            <v>15.014757119999999</v>
          </cell>
          <cell r="G44">
            <v>15.365894247804878</v>
          </cell>
          <cell r="H44">
            <v>17.365224395399999</v>
          </cell>
          <cell r="I44">
            <v>22.82065106062683</v>
          </cell>
          <cell r="L44">
            <v>14.268239557555198</v>
          </cell>
          <cell r="M44">
            <v>16.1401188043776</v>
          </cell>
        </row>
        <row r="45">
          <cell r="A45">
            <v>42</v>
          </cell>
          <cell r="D45">
            <v>20.412334827588001</v>
          </cell>
          <cell r="E45">
            <v>23.340310423508289</v>
          </cell>
          <cell r="F45">
            <v>15.066047040000001</v>
          </cell>
          <cell r="G45">
            <v>15.358144434285716</v>
          </cell>
          <cell r="H45">
            <v>17.409122054800001</v>
          </cell>
          <cell r="I45">
            <v>22.691282540733329</v>
          </cell>
          <cell r="L45">
            <v>14.351647157222398</v>
          </cell>
          <cell r="M45">
            <v>16.096543198496914</v>
          </cell>
        </row>
        <row r="46">
          <cell r="A46">
            <v>43</v>
          </cell>
          <cell r="D46">
            <v>20.523268077101999</v>
          </cell>
          <cell r="E46">
            <v>23.273507889295185</v>
          </cell>
          <cell r="F46">
            <v>15.117336960000001</v>
          </cell>
          <cell r="G46">
            <v>15.351947866046512</v>
          </cell>
          <cell r="H46">
            <v>17.4530197142</v>
          </cell>
          <cell r="I46">
            <v>22.568952037099997</v>
          </cell>
          <cell r="L46">
            <v>14.435054756889597</v>
          </cell>
          <cell r="M46">
            <v>16.056934076602939</v>
          </cell>
        </row>
        <row r="47">
          <cell r="A47">
            <v>44</v>
          </cell>
          <cell r="D47">
            <v>20.634201326616001</v>
          </cell>
          <cell r="E47">
            <v>23.212263044126185</v>
          </cell>
          <cell r="F47">
            <v>15.168626880000001</v>
          </cell>
          <cell r="G47">
            <v>15.34719864</v>
          </cell>
          <cell r="H47">
            <v>17.496917373599999</v>
          </cell>
          <cell r="I47">
            <v>22.453179684981819</v>
          </cell>
          <cell r="L47">
            <v>14.5184623565568</v>
          </cell>
          <cell r="M47">
            <v>16.021020996605671</v>
          </cell>
        </row>
        <row r="48">
          <cell r="A48">
            <v>45</v>
          </cell>
          <cell r="D48">
            <v>20.745134576129999</v>
          </cell>
          <cell r="E48">
            <v>23.156205375398333</v>
          </cell>
          <cell r="F48">
            <v>15.2199168</v>
          </cell>
          <cell r="G48">
            <v>15.343800266666669</v>
          </cell>
          <cell r="H48">
            <v>17.540815032999998</v>
          </cell>
          <cell r="I48">
            <v>22.343528274277777</v>
          </cell>
          <cell r="L48">
            <v>14.601869956224</v>
          </cell>
          <cell r="M48">
            <v>15.988557555711999</v>
          </cell>
        </row>
        <row r="49">
          <cell r="A49">
            <v>46</v>
          </cell>
          <cell r="D49">
            <v>20.856067825644004</v>
          </cell>
          <cell r="E49">
            <v>23.104996588995913</v>
          </cell>
          <cell r="F49">
            <v>15.27120672</v>
          </cell>
          <cell r="G49">
            <v>15.34166464695652</v>
          </cell>
          <cell r="H49">
            <v>17.5847126924</v>
          </cell>
          <cell r="I49">
            <v>22.23959861315652</v>
          </cell>
          <cell r="L49">
            <v>14.685277555891199</v>
          </cell>
          <cell r="M49">
            <v>15.959318777458641</v>
          </cell>
        </row>
        <row r="50">
          <cell r="A50">
            <v>47</v>
          </cell>
          <cell r="D50">
            <v>20.967001075158002</v>
          </cell>
          <cell r="E50">
            <v>23.058327181791768</v>
          </cell>
          <cell r="F50">
            <v>15.322496640000002</v>
          </cell>
          <cell r="G50">
            <v>15.340711179574466</v>
          </cell>
          <cell r="H50">
            <v>17.628610351799999</v>
          </cell>
          <cell r="I50">
            <v>22.141025483559577</v>
          </cell>
          <cell r="L50">
            <v>14.7686851555584</v>
          </cell>
          <cell r="M50">
            <v>15.93309883231537</v>
          </cell>
        </row>
        <row r="51">
          <cell r="A51">
            <v>48</v>
          </cell>
          <cell r="D51">
            <v>21.077934324672</v>
          </cell>
          <cell r="E51">
            <v>23.015913442585997</v>
          </cell>
          <cell r="F51">
            <v>15.373786560000001</v>
          </cell>
          <cell r="G51">
            <v>15.340865980000002</v>
          </cell>
          <cell r="H51">
            <v>17.672508011199998</v>
          </cell>
          <cell r="I51">
            <v>22.047474102266666</v>
          </cell>
          <cell r="L51">
            <v>14.852092755225598</v>
          </cell>
          <cell r="M51">
            <v>15.9097090432128</v>
          </cell>
        </row>
        <row r="52">
          <cell r="A52">
            <v>49</v>
          </cell>
          <cell r="D52">
            <v>21.188867574185998</v>
          </cell>
          <cell r="E52">
            <v>22.977494820276675</v>
          </cell>
          <cell r="F52">
            <v>15.42507648</v>
          </cell>
          <cell r="G52">
            <v>15.342061195102044</v>
          </cell>
          <cell r="H52">
            <v>17.716405670600004</v>
          </cell>
          <cell r="I52">
            <v>21.958637015299999</v>
          </cell>
          <cell r="L52">
            <v>14.935500354892799</v>
          </cell>
          <cell r="M52">
            <v>15.888976135291301</v>
          </cell>
        </row>
        <row r="53">
          <cell r="A53">
            <v>50</v>
          </cell>
          <cell r="D53">
            <v>21.2998008237</v>
          </cell>
          <cell r="E53">
            <v>22.94283160785</v>
          </cell>
          <cell r="F53">
            <v>15.476366400000002</v>
          </cell>
          <cell r="G53">
            <v>15.344234399999999</v>
          </cell>
          <cell r="H53">
            <v>17.760303329999999</v>
          </cell>
          <cell r="I53">
            <v>21.874231364999996</v>
          </cell>
          <cell r="L53">
            <v>15.018907954559999</v>
          </cell>
          <cell r="M53">
            <v>15.870740695679999</v>
          </cell>
        </row>
        <row r="54">
          <cell r="A54">
            <v>51</v>
          </cell>
          <cell r="D54">
            <v>21.410734073213998</v>
          </cell>
          <cell r="E54">
            <v>22.911702898842297</v>
          </cell>
          <cell r="F54">
            <v>15.527656320000002</v>
          </cell>
          <cell r="G54">
            <v>15.347328065882355</v>
          </cell>
          <cell r="H54">
            <v>17.804200989399998</v>
          </cell>
          <cell r="I54">
            <v>21.793996478621569</v>
          </cell>
        </row>
        <row r="55">
          <cell r="A55">
            <v>52</v>
          </cell>
          <cell r="D55">
            <v>21.521667322728</v>
          </cell>
          <cell r="E55">
            <v>22.883904779594769</v>
          </cell>
          <cell r="F55">
            <v>15.578946240000001</v>
          </cell>
          <cell r="G55">
            <v>15.35128908923077</v>
          </cell>
          <cell r="H55">
            <v>17.848098648800001</v>
          </cell>
          <cell r="I55">
            <v>21.717691735169232</v>
          </cell>
        </row>
        <row r="56">
          <cell r="A56">
            <v>53</v>
          </cell>
          <cell r="D56">
            <v>21.632600572242001</v>
          </cell>
          <cell r="E56">
            <v>22.859248726158736</v>
          </cell>
          <cell r="F56">
            <v>15.630236159999999</v>
          </cell>
          <cell r="G56">
            <v>15.356068374339625</v>
          </cell>
          <cell r="H56">
            <v>17.8919963082</v>
          </cell>
          <cell r="I56">
            <v>21.645094673722642</v>
          </cell>
        </row>
        <row r="57">
          <cell r="A57">
            <v>54</v>
          </cell>
          <cell r="D57">
            <v>21.743533821755999</v>
          </cell>
          <cell r="E57">
            <v>22.837560179322441</v>
          </cell>
          <cell r="F57">
            <v>15.681526080000001</v>
          </cell>
          <cell r="G57">
            <v>15.361620462222223</v>
          </cell>
          <cell r="H57">
            <v>17.935893967600002</v>
          </cell>
          <cell r="I57">
            <v>21.575999311948149</v>
          </cell>
        </row>
        <row r="58">
          <cell r="A58">
            <v>55</v>
          </cell>
          <cell r="D58">
            <v>21.854467071269998</v>
          </cell>
          <cell r="E58">
            <v>22.818677275089541</v>
          </cell>
          <cell r="F58">
            <v>15.732816000000001</v>
          </cell>
          <cell r="G58">
            <v>15.367903200000002</v>
          </cell>
          <cell r="H58">
            <v>17.979791626999997</v>
          </cell>
          <cell r="I58">
            <v>21.510214648045451</v>
          </cell>
        </row>
        <row r="59">
          <cell r="A59">
            <v>56</v>
          </cell>
          <cell r="D59">
            <v>21.965400320783999</v>
          </cell>
          <cell r="E59">
            <v>22.802449711177712</v>
          </cell>
          <cell r="H59">
            <v>18.0236892864</v>
          </cell>
          <cell r="I59">
            <v>21.447563323200001</v>
          </cell>
        </row>
        <row r="60">
          <cell r="A60">
            <v>57</v>
          </cell>
          <cell r="D60">
            <v>22.076333570298001</v>
          </cell>
          <cell r="E60">
            <v>22.788737732833209</v>
          </cell>
          <cell r="H60">
            <v>18.067586945799999</v>
          </cell>
          <cell r="I60">
            <v>21.387880424829824</v>
          </cell>
        </row>
        <row r="61">
          <cell r="A61">
            <v>58</v>
          </cell>
          <cell r="D61">
            <v>22.187266819811999</v>
          </cell>
          <cell r="E61">
            <v>22.77741122356117</v>
          </cell>
          <cell r="H61">
            <v>18.111484605199998</v>
          </cell>
          <cell r="I61">
            <v>21.331012413634479</v>
          </cell>
        </row>
        <row r="62">
          <cell r="A62">
            <v>59</v>
          </cell>
          <cell r="D62">
            <v>22.298200069325997</v>
          </cell>
          <cell r="E62">
            <v>22.768348888324013</v>
          </cell>
          <cell r="H62">
            <v>18.1553822646</v>
          </cell>
          <cell r="I62">
            <v>21.276816159757622</v>
          </cell>
        </row>
        <row r="63">
          <cell r="A63">
            <v>60</v>
          </cell>
          <cell r="D63">
            <v>22.409133318839999</v>
          </cell>
          <cell r="E63">
            <v>22.761437518420003</v>
          </cell>
          <cell r="H63">
            <v>18.199279923999999</v>
          </cell>
          <cell r="I63">
            <v>21.225158075333333</v>
          </cell>
        </row>
        <row r="64">
          <cell r="A64">
            <v>61</v>
          </cell>
          <cell r="D64">
            <v>22.520066568354</v>
          </cell>
          <cell r="E64">
            <v>22.756571328668802</v>
          </cell>
          <cell r="H64">
            <v>18.243177583399998</v>
          </cell>
          <cell r="I64">
            <v>21.175913332355734</v>
          </cell>
        </row>
        <row r="65">
          <cell r="A65">
            <v>62</v>
          </cell>
          <cell r="D65">
            <v>22.630999817867998</v>
          </cell>
          <cell r="E65">
            <v>22.753651358740449</v>
          </cell>
          <cell r="H65">
            <v>18.287075242799997</v>
          </cell>
          <cell r="I65">
            <v>21.128965156238706</v>
          </cell>
        </row>
        <row r="66">
          <cell r="A66">
            <v>63</v>
          </cell>
          <cell r="D66">
            <v>22.741933067382</v>
          </cell>
          <cell r="E66">
            <v>22.752584931500522</v>
          </cell>
          <cell r="H66">
            <v>18.330972902199999</v>
          </cell>
          <cell r="I66">
            <v>21.084204186655555</v>
          </cell>
        </row>
        <row r="67">
          <cell r="A67">
            <v>64</v>
          </cell>
          <cell r="D67">
            <v>22.852866316895998</v>
          </cell>
          <cell r="E67">
            <v>22.753285162135498</v>
          </cell>
          <cell r="H67">
            <v>18.374870561599998</v>
          </cell>
          <cell r="I67">
            <v>21.0415278983</v>
          </cell>
        </row>
        <row r="68">
          <cell r="A68">
            <v>65</v>
          </cell>
          <cell r="D68">
            <v>22.96379956641</v>
          </cell>
          <cell r="E68">
            <v>22.755670512589614</v>
          </cell>
          <cell r="H68">
            <v>18.418768220999997</v>
          </cell>
          <cell r="I68">
            <v>21.000840075115381</v>
          </cell>
        </row>
        <row r="69">
          <cell r="A69">
            <v>66</v>
          </cell>
          <cell r="D69">
            <v>23.074732815923998</v>
          </cell>
          <cell r="E69">
            <v>22.759664386507453</v>
          </cell>
          <cell r="H69">
            <v>18.462665880400003</v>
          </cell>
          <cell r="I69">
            <v>20.962050332321212</v>
          </cell>
        </row>
        <row r="70">
          <cell r="A70">
            <v>67</v>
          </cell>
          <cell r="D70">
            <v>23.185666065438003</v>
          </cell>
          <cell r="E70">
            <v>22.765194760450342</v>
          </cell>
          <cell r="H70">
            <v>18.506563539799998</v>
          </cell>
          <cell r="I70">
            <v>20.925073681243287</v>
          </cell>
        </row>
        <row r="71">
          <cell r="A71">
            <v>68</v>
          </cell>
          <cell r="D71">
            <v>23.296599314952001</v>
          </cell>
          <cell r="E71">
            <v>22.772193847652467</v>
          </cell>
          <cell r="H71">
            <v>18.550461199199997</v>
          </cell>
          <cell r="I71">
            <v>20.889830132541174</v>
          </cell>
        </row>
        <row r="72">
          <cell r="A72">
            <v>69</v>
          </cell>
          <cell r="D72">
            <v>23.407532564466003</v>
          </cell>
          <cell r="E72">
            <v>22.780597791015609</v>
          </cell>
          <cell r="H72">
            <v>18.5943588586</v>
          </cell>
          <cell r="I72">
            <v>20.856244333937681</v>
          </cell>
        </row>
        <row r="73">
          <cell r="A73">
            <v>70</v>
          </cell>
          <cell r="D73">
            <v>23.518465813980001</v>
          </cell>
          <cell r="E73">
            <v>22.790346382418566</v>
          </cell>
          <cell r="H73">
            <v>18.638256517999999</v>
          </cell>
          <cell r="I73">
            <v>20.824245239000003</v>
          </cell>
        </row>
        <row r="74">
          <cell r="A74">
            <v>71</v>
          </cell>
          <cell r="D74">
            <v>23.629399063494002</v>
          </cell>
          <cell r="E74">
            <v>22.801382805747</v>
          </cell>
          <cell r="H74">
            <v>18.682154177400001</v>
          </cell>
          <cell r="I74">
            <v>20.793765803911267</v>
          </cell>
        </row>
        <row r="75">
          <cell r="A75">
            <v>72</v>
          </cell>
          <cell r="D75">
            <v>23.740332313008004</v>
          </cell>
          <cell r="E75">
            <v>22.813653401337334</v>
          </cell>
          <cell r="H75">
            <v>18.7260518368</v>
          </cell>
          <cell r="I75">
            <v>20.764742709511111</v>
          </cell>
        </row>
        <row r="76">
          <cell r="A76">
            <v>73</v>
          </cell>
          <cell r="D76">
            <v>23.851265562522002</v>
          </cell>
          <cell r="E76">
            <v>22.827107449781543</v>
          </cell>
          <cell r="H76">
            <v>18.769949496199999</v>
          </cell>
          <cell r="I76">
            <v>20.737116106182189</v>
          </cell>
        </row>
        <row r="77">
          <cell r="A77">
            <v>74</v>
          </cell>
          <cell r="D77">
            <v>23.962198812035997</v>
          </cell>
          <cell r="E77">
            <v>22.841696973261243</v>
          </cell>
          <cell r="H77">
            <v>18.813847155599998</v>
          </cell>
          <cell r="I77">
            <v>20.710829379421622</v>
          </cell>
        </row>
        <row r="78">
          <cell r="A78">
            <v>75</v>
          </cell>
          <cell r="D78">
            <v>24.073132061549998</v>
          </cell>
          <cell r="E78">
            <v>22.857376552774994</v>
          </cell>
          <cell r="H78">
            <v>18.857744814999997</v>
          </cell>
          <cell r="I78">
            <v>20.685828934166668</v>
          </cell>
        </row>
        <row r="79">
          <cell r="A79">
            <v>76</v>
          </cell>
          <cell r="D79">
            <v>24.184065311064</v>
          </cell>
          <cell r="E79">
            <v>22.874103159795155</v>
          </cell>
          <cell r="H79">
            <v>18.901642474400003</v>
          </cell>
          <cell r="I79">
            <v>20.662063996147371</v>
          </cell>
        </row>
        <row r="80">
          <cell r="A80">
            <v>77</v>
          </cell>
          <cell r="D80">
            <v>24.294998560577998</v>
          </cell>
          <cell r="E80">
            <v>22.891836001042243</v>
          </cell>
          <cell r="H80">
            <v>18.945540133799998</v>
          </cell>
          <cell r="I80">
            <v>20.639486428718179</v>
          </cell>
        </row>
        <row r="81">
          <cell r="A81">
            <v>78</v>
          </cell>
          <cell r="D81">
            <v>24.405931810092</v>
          </cell>
          <cell r="E81">
            <v>22.910536375199847</v>
          </cell>
          <cell r="H81">
            <v>18.9894377932</v>
          </cell>
          <cell r="I81">
            <v>20.618050563779487</v>
          </cell>
        </row>
        <row r="82">
          <cell r="A82">
            <v>79</v>
          </cell>
          <cell r="D82">
            <v>24.516865059605998</v>
          </cell>
          <cell r="E82">
            <v>22.930167540511857</v>
          </cell>
          <cell r="H82">
            <v>19.033335452599999</v>
          </cell>
          <cell r="I82">
            <v>20.597713045540505</v>
          </cell>
        </row>
        <row r="83">
          <cell r="A83">
            <v>80</v>
          </cell>
          <cell r="D83">
            <v>24.627798309119999</v>
          </cell>
          <cell r="E83">
            <v>22.950694592309993</v>
          </cell>
          <cell r="H83">
            <v>19.077233111999998</v>
          </cell>
          <cell r="I83">
            <v>20.578432685999996</v>
          </cell>
          <cell r="T83">
            <v>18.985132756920002</v>
          </cell>
          <cell r="U83">
            <v>21.153250070472005</v>
          </cell>
          <cell r="V83">
            <v>19.111325971328004</v>
          </cell>
          <cell r="W83">
            <v>22.237323880864004</v>
          </cell>
        </row>
        <row r="84">
          <cell r="A84">
            <v>81</v>
          </cell>
          <cell r="H84">
            <v>19.121130771400001</v>
          </cell>
          <cell r="I84">
            <v>20.560170331132099</v>
          </cell>
          <cell r="T84">
            <v>19.013984117601602</v>
          </cell>
          <cell r="U84">
            <v>21.126661284876803</v>
          </cell>
          <cell r="V84">
            <v>19.133580686889601</v>
          </cell>
          <cell r="W84">
            <v>22.198868688867023</v>
          </cell>
        </row>
        <row r="85">
          <cell r="A85">
            <v>82</v>
          </cell>
          <cell r="H85">
            <v>19.165028430799996</v>
          </cell>
          <cell r="I85">
            <v>20.542888736863414</v>
          </cell>
          <cell r="T85">
            <v>19.042835478283202</v>
          </cell>
          <cell r="U85">
            <v>21.101072852109308</v>
          </cell>
          <cell r="V85">
            <v>19.155835402451203</v>
          </cell>
          <cell r="W85">
            <v>22.161622827352431</v>
          </cell>
        </row>
        <row r="86">
          <cell r="A86">
            <v>83</v>
          </cell>
          <cell r="H86">
            <v>19.208926090200002</v>
          </cell>
          <cell r="I86">
            <v>20.526552454015661</v>
          </cell>
          <cell r="T86">
            <v>19.071686838964801</v>
          </cell>
          <cell r="U86">
            <v>21.076448614838402</v>
          </cell>
          <cell r="V86">
            <v>19.178090118012801</v>
          </cell>
          <cell r="W86">
            <v>22.125542585579897</v>
          </cell>
        </row>
        <row r="87">
          <cell r="A87">
            <v>84</v>
          </cell>
          <cell r="H87">
            <v>19.252823749599997</v>
          </cell>
          <cell r="I87">
            <v>20.511127721466664</v>
          </cell>
          <cell r="T87">
            <v>19.100538199646405</v>
          </cell>
          <cell r="U87">
            <v>21.052754137510629</v>
          </cell>
          <cell r="V87">
            <v>19.200344833574402</v>
          </cell>
          <cell r="W87">
            <v>22.090586334272913</v>
          </cell>
        </row>
        <row r="88">
          <cell r="A88">
            <v>85</v>
          </cell>
          <cell r="H88">
            <v>19.296721408999996</v>
          </cell>
          <cell r="I88">
            <v>20.496582366852937</v>
          </cell>
          <cell r="T88">
            <v>19.129389560328001</v>
          </cell>
          <cell r="U88">
            <v>21.029956605069174</v>
          </cell>
          <cell r="V88">
            <v>19.222599549136</v>
          </cell>
          <cell r="W88">
            <v>22.056714403179765</v>
          </cell>
        </row>
        <row r="89">
          <cell r="A89">
            <v>86</v>
          </cell>
          <cell r="H89">
            <v>19.340619068400002</v>
          </cell>
          <cell r="I89">
            <v>20.482885714199995</v>
          </cell>
          <cell r="T89">
            <v>19.158240921009604</v>
          </cell>
          <cell r="U89">
            <v>21.008024728738938</v>
          </cell>
          <cell r="V89">
            <v>19.244854264697601</v>
          </cell>
          <cell r="W89">
            <v>22.023888967176706</v>
          </cell>
        </row>
        <row r="90">
          <cell r="A90">
            <v>87</v>
          </cell>
          <cell r="H90">
            <v>19.384516727799998</v>
          </cell>
          <cell r="I90">
            <v>20.470008497922986</v>
          </cell>
          <cell r="T90">
            <v>19.187092281691204</v>
          </cell>
          <cell r="U90">
            <v>20.986928658309189</v>
          </cell>
          <cell r="V90">
            <v>19.267108980259199</v>
          </cell>
          <cell r="W90">
            <v>21.992073940226156</v>
          </cell>
        </row>
        <row r="91">
          <cell r="A91">
            <v>88</v>
          </cell>
          <cell r="H91">
            <v>19.4284143872</v>
          </cell>
          <cell r="I91">
            <v>20.457922782690908</v>
          </cell>
          <cell r="T91">
            <v>19.2159436423728</v>
          </cell>
          <cell r="U91">
            <v>20.966639900396945</v>
          </cell>
          <cell r="V91">
            <v>19.289363695820803</v>
          </cell>
          <cell r="W91">
            <v>21.961234876564948</v>
          </cell>
        </row>
        <row r="92">
          <cell r="A92">
            <v>89</v>
          </cell>
          <cell r="H92">
            <v>19.472312046599999</v>
          </cell>
          <cell r="I92">
            <v>20.446601888693259</v>
          </cell>
          <cell r="T92">
            <v>19.244795003054403</v>
          </cell>
          <cell r="U92">
            <v>20.947131242220728</v>
          </cell>
          <cell r="V92">
            <v>19.311618411382401</v>
          </cell>
          <cell r="W92">
            <v>21.931338878554122</v>
          </cell>
        </row>
        <row r="93">
          <cell r="A93">
            <v>90</v>
          </cell>
          <cell r="H93">
            <v>19.516209706000001</v>
          </cell>
          <cell r="I93">
            <v>20.436020321888886</v>
          </cell>
          <cell r="T93">
            <v>19.273646363736002</v>
          </cell>
          <cell r="U93">
            <v>20.928376680456001</v>
          </cell>
          <cell r="V93">
            <v>19.333873126944003</v>
          </cell>
          <cell r="W93">
            <v>21.902354510672001</v>
          </cell>
        </row>
        <row r="94">
          <cell r="A94">
            <v>91</v>
          </cell>
          <cell r="H94">
            <v>19.560107365399997</v>
          </cell>
          <cell r="I94">
            <v>20.426153708853846</v>
          </cell>
          <cell r="T94">
            <v>19.302497724417606</v>
          </cell>
          <cell r="U94">
            <v>20.910351354781508</v>
          </cell>
          <cell r="V94">
            <v>19.356127842505604</v>
          </cell>
          <cell r="W94">
            <v>21.874251719178073</v>
          </cell>
        </row>
        <row r="95">
          <cell r="A95">
            <v>92</v>
          </cell>
          <cell r="H95">
            <v>19.604005024799999</v>
          </cell>
          <cell r="I95">
            <v>20.41697873587826</v>
          </cell>
          <cell r="T95">
            <v>19.331349085099198</v>
          </cell>
          <cell r="U95">
            <v>20.893031485759511</v>
          </cell>
          <cell r="V95">
            <v>19.378382558067198</v>
          </cell>
          <cell r="W95">
            <v>21.847001757016209</v>
          </cell>
        </row>
        <row r="96">
          <cell r="A96">
            <v>93</v>
          </cell>
          <cell r="H96">
            <v>19.647902684200002</v>
          </cell>
          <cell r="I96">
            <v>20.408473091992473</v>
          </cell>
          <cell r="T96">
            <v>19.360200445780801</v>
          </cell>
          <cell r="U96">
            <v>20.876394316723822</v>
          </cell>
          <cell r="V96">
            <v>19.400637273628799</v>
          </cell>
          <cell r="W96">
            <v>21.820577113562788</v>
          </cell>
        </row>
        <row r="97">
          <cell r="A97">
            <v>94</v>
          </cell>
          <cell r="H97">
            <v>19.691800343599997</v>
          </cell>
          <cell r="I97">
            <v>20.400615415629787</v>
          </cell>
          <cell r="T97">
            <v>19.389051806462401</v>
          </cell>
          <cell r="U97">
            <v>20.86041805937699</v>
          </cell>
          <cell r="V97">
            <v>19.422891989190401</v>
          </cell>
          <cell r="W97">
            <v>21.794951448859031</v>
          </cell>
        </row>
        <row r="98">
          <cell r="A98">
            <v>95</v>
          </cell>
          <cell r="H98">
            <v>19.735698003</v>
          </cell>
          <cell r="I98">
            <v>20.393385244657896</v>
          </cell>
          <cell r="T98">
            <v>19.417903167143997</v>
          </cell>
          <cell r="U98">
            <v>20.845081842823582</v>
          </cell>
          <cell r="V98">
            <v>19.445146704752005</v>
          </cell>
          <cell r="W98">
            <v>21.770099531997054</v>
          </cell>
        </row>
        <row r="99">
          <cell r="A99">
            <v>96</v>
          </cell>
          <cell r="H99">
            <v>19.779595662399998</v>
          </cell>
          <cell r="I99">
            <v>20.386762969533333</v>
          </cell>
          <cell r="T99">
            <v>19.4467545278256</v>
          </cell>
          <cell r="U99">
            <v>20.830365665788801</v>
          </cell>
          <cell r="V99">
            <v>19.4674014203136</v>
          </cell>
          <cell r="W99">
            <v>21.745997183356803</v>
          </cell>
        </row>
        <row r="100">
          <cell r="A100">
            <v>97</v>
          </cell>
          <cell r="H100">
            <v>19.823493321799997</v>
          </cell>
          <cell r="I100">
            <v>20.380729789353605</v>
          </cell>
          <cell r="T100">
            <v>19.4756058885072</v>
          </cell>
          <cell r="U100">
            <v>20.816250351792693</v>
          </cell>
          <cell r="V100">
            <v>19.489656135875201</v>
          </cell>
          <cell r="W100">
            <v>21.722621220415949</v>
          </cell>
        </row>
        <row r="101">
          <cell r="A101">
            <v>98</v>
          </cell>
          <cell r="H101">
            <v>19.8673909812</v>
          </cell>
          <cell r="I101">
            <v>20.3752676706</v>
          </cell>
          <cell r="T101">
            <v>19.5044572491888</v>
          </cell>
          <cell r="U101">
            <v>20.802717507068767</v>
          </cell>
          <cell r="V101">
            <v>19.511910851436802</v>
          </cell>
          <cell r="W101">
            <v>21.699949406877582</v>
          </cell>
        </row>
        <row r="102">
          <cell r="A102">
            <v>99</v>
          </cell>
          <cell r="H102">
            <v>19.911288640599999</v>
          </cell>
          <cell r="I102">
            <v>20.370359308380806</v>
          </cell>
          <cell r="T102">
            <v>19.533308609870399</v>
          </cell>
          <cell r="U102">
            <v>20.789749481033017</v>
          </cell>
          <cell r="V102">
            <v>19.5341655669984</v>
          </cell>
          <cell r="W102">
            <v>21.677960404881016</v>
          </cell>
        </row>
        <row r="103">
          <cell r="A103">
            <v>100</v>
          </cell>
          <cell r="H103">
            <v>19.955186300000001</v>
          </cell>
          <cell r="I103">
            <v>20.365988090000002</v>
          </cell>
          <cell r="T103">
            <v>19.562159970552003</v>
          </cell>
          <cell r="U103">
            <v>20.7773293291248</v>
          </cell>
          <cell r="V103">
            <v>19.556420282559998</v>
          </cell>
          <cell r="W103">
            <v>21.656633730080003</v>
          </cell>
        </row>
        <row r="104">
          <cell r="A104">
            <v>101</v>
          </cell>
          <cell r="H104">
            <v>19.999083959399997</v>
          </cell>
          <cell r="I104">
            <v>20.3621380606901</v>
          </cell>
          <cell r="T104">
            <v>19.591011331233602</v>
          </cell>
          <cell r="U104">
            <v>20.765440777855176</v>
          </cell>
          <cell r="V104">
            <v>19.578674998121599</v>
          </cell>
          <cell r="W104">
            <v>21.635949709389514</v>
          </cell>
        </row>
        <row r="105">
          <cell r="A105">
            <v>102</v>
          </cell>
          <cell r="H105">
            <v>20.042981618799995</v>
          </cell>
          <cell r="I105">
            <v>20.358793891360783</v>
          </cell>
          <cell r="T105">
            <v>19.619862691915198</v>
          </cell>
          <cell r="U105">
            <v>20.754068191911248</v>
          </cell>
          <cell r="V105">
            <v>19.600929713683204</v>
          </cell>
          <cell r="W105">
            <v>21.615889441218073</v>
          </cell>
        </row>
        <row r="106">
          <cell r="A106">
            <v>103</v>
          </cell>
          <cell r="H106">
            <v>20.086879278200001</v>
          </cell>
          <cell r="I106">
            <v>20.355940848226215</v>
          </cell>
          <cell r="T106">
            <v>19.648714052596802</v>
          </cell>
          <cell r="U106">
            <v>20.74319654317673</v>
          </cell>
          <cell r="V106">
            <v>19.623184429244802</v>
          </cell>
          <cell r="W106">
            <v>21.596434758016578</v>
          </cell>
        </row>
        <row r="107">
          <cell r="A107">
            <v>104</v>
          </cell>
          <cell r="H107">
            <v>20.130776937599997</v>
          </cell>
          <cell r="I107">
            <v>20.353564764184611</v>
          </cell>
          <cell r="T107">
            <v>19.677565413278401</v>
          </cell>
          <cell r="U107">
            <v>20.732811381539818</v>
          </cell>
          <cell r="V107">
            <v>19.645439144806403</v>
          </cell>
          <cell r="W107">
            <v>21.577568190987815</v>
          </cell>
        </row>
        <row r="108">
          <cell r="A108">
            <v>105</v>
          </cell>
          <cell r="T108">
            <v>19.706416773960001</v>
          </cell>
          <cell r="U108">
            <v>20.722898807369145</v>
          </cell>
          <cell r="V108">
            <v>19.667693860368001</v>
          </cell>
          <cell r="W108">
            <v>21.559272936812572</v>
          </cell>
        </row>
        <row r="109">
          <cell r="A109">
            <v>106</v>
          </cell>
          <cell r="T109">
            <v>19.735268134641601</v>
          </cell>
          <cell r="U109">
            <v>20.713445445547745</v>
          </cell>
          <cell r="V109">
            <v>19.689948575929602</v>
          </cell>
          <cell r="W109">
            <v>21.541532826259139</v>
          </cell>
        </row>
        <row r="110">
          <cell r="A110">
            <v>107</v>
          </cell>
          <cell r="T110">
            <v>19.764119495323204</v>
          </cell>
          <cell r="U110">
            <v>20.704438420963022</v>
          </cell>
          <cell r="V110">
            <v>19.7122032914912</v>
          </cell>
          <cell r="W110">
            <v>21.524332294553076</v>
          </cell>
        </row>
        <row r="111">
          <cell r="A111">
            <v>108</v>
          </cell>
          <cell r="T111">
            <v>19.7929708560048</v>
          </cell>
          <cell r="U111">
            <v>20.695865335358398</v>
          </cell>
          <cell r="V111">
            <v>19.734458007052801</v>
          </cell>
          <cell r="W111">
            <v>21.507656353393063</v>
          </cell>
        </row>
        <row r="112">
          <cell r="A112">
            <v>109</v>
          </cell>
          <cell r="T112">
            <v>19.8218222166864</v>
          </cell>
          <cell r="U112">
            <v>20.687714245459201</v>
          </cell>
          <cell r="V112">
            <v>19.756712722614399</v>
          </cell>
          <cell r="W112">
            <v>21.491490564507195</v>
          </cell>
        </row>
        <row r="113">
          <cell r="A113">
            <v>110</v>
          </cell>
          <cell r="T113">
            <v>19.850673577368003</v>
          </cell>
          <cell r="U113">
            <v>20.679973642291642</v>
          </cell>
          <cell r="V113">
            <v>19.778967438176004</v>
          </cell>
          <cell r="W113">
            <v>21.475821014651636</v>
          </cell>
        </row>
        <row r="114">
          <cell r="A114">
            <v>111</v>
          </cell>
          <cell r="T114">
            <v>19.879524938049602</v>
          </cell>
          <cell r="U114">
            <v>20.672632431619718</v>
          </cell>
          <cell r="V114">
            <v>19.801222153737601</v>
          </cell>
          <cell r="W114">
            <v>21.460634291960694</v>
          </cell>
        </row>
        <row r="115">
          <cell r="A115">
            <v>112</v>
          </cell>
          <cell r="T115">
            <v>19.908376298731202</v>
          </cell>
          <cell r="U115">
            <v>20.665679915430172</v>
          </cell>
          <cell r="V115">
            <v>19.823476869299203</v>
          </cell>
          <cell r="W115">
            <v>21.445917463563887</v>
          </cell>
        </row>
        <row r="116">
          <cell r="A116">
            <v>113</v>
          </cell>
          <cell r="T116">
            <v>19.937227659412802</v>
          </cell>
          <cell r="U116">
            <v>20.659105774400455</v>
          </cell>
          <cell r="V116">
            <v>19.8457315848608</v>
          </cell>
          <cell r="W116">
            <v>21.431658054391463</v>
          </cell>
        </row>
        <row r="117">
          <cell r="A117">
            <v>114</v>
          </cell>
          <cell r="T117">
            <v>19.966079020094405</v>
          </cell>
          <cell r="U117">
            <v>20.652900051289514</v>
          </cell>
          <cell r="V117">
            <v>19.867986300422398</v>
          </cell>
          <cell r="W117">
            <v>21.417844027095409</v>
          </cell>
        </row>
        <row r="118">
          <cell r="A118">
            <v>115</v>
          </cell>
          <cell r="T118">
            <v>19.994930380776001</v>
          </cell>
          <cell r="U118">
            <v>20.647053135195133</v>
          </cell>
          <cell r="V118">
            <v>19.890241015984</v>
          </cell>
          <cell r="W118">
            <v>21.404463763018086</v>
          </cell>
        </row>
        <row r="119">
          <cell r="A119">
            <v>116</v>
          </cell>
          <cell r="T119">
            <v>20.023781741457601</v>
          </cell>
          <cell r="U119">
            <v>20.641555746625489</v>
          </cell>
          <cell r="V119">
            <v>19.912495731545601</v>
          </cell>
          <cell r="W119">
            <v>21.391506044145217</v>
          </cell>
        </row>
        <row r="120">
          <cell r="A120">
            <v>117</v>
          </cell>
          <cell r="T120">
            <v>20.052633102139204</v>
          </cell>
          <cell r="U120">
            <v>20.636398923336372</v>
          </cell>
          <cell r="V120">
            <v>19.934750447107206</v>
          </cell>
          <cell r="W120">
            <v>21.378960035984374</v>
          </cell>
        </row>
        <row r="121">
          <cell r="A121">
            <v>118</v>
          </cell>
          <cell r="T121">
            <v>20.081484462820796</v>
          </cell>
          <cell r="U121">
            <v>20.631574006888439</v>
          </cell>
          <cell r="V121">
            <v>19.9570051626688</v>
          </cell>
          <cell r="W121">
            <v>21.36681527131406</v>
          </cell>
        </row>
        <row r="122">
          <cell r="A122">
            <v>119</v>
          </cell>
          <cell r="T122">
            <v>20.1103358235024</v>
          </cell>
          <cell r="U122">
            <v>20.627072629882324</v>
          </cell>
          <cell r="V122">
            <v>19.979259878230401</v>
          </cell>
          <cell r="W122">
            <v>21.355061634752179</v>
          </cell>
        </row>
        <row r="123">
          <cell r="A123">
            <v>120</v>
          </cell>
          <cell r="T123">
            <v>20.139187184183999</v>
          </cell>
          <cell r="U123">
            <v>20.622886703831998</v>
          </cell>
          <cell r="V123">
            <v>20.001514593792002</v>
          </cell>
          <cell r="W123">
            <v>21.343689348096003</v>
          </cell>
        </row>
        <row r="124">
          <cell r="A124">
            <v>121</v>
          </cell>
          <cell r="T124">
            <v>20.168038544865603</v>
          </cell>
          <cell r="U124">
            <v>20.619008407639377</v>
          </cell>
          <cell r="V124">
            <v>20.0237693093536</v>
          </cell>
          <cell r="W124">
            <v>21.332688956389198</v>
          </cell>
        </row>
        <row r="125">
          <cell r="A125">
            <v>122</v>
          </cell>
          <cell r="T125">
            <v>20.196889905547199</v>
          </cell>
          <cell r="U125">
            <v>20.615430176635829</v>
          </cell>
          <cell r="V125">
            <v>20.046024024915198</v>
          </cell>
          <cell r="W125">
            <v>21.322051314673995</v>
          </cell>
        </row>
        <row r="126">
          <cell r="A126">
            <v>123</v>
          </cell>
          <cell r="T126">
            <v>20.225741266228802</v>
          </cell>
          <cell r="U126">
            <v>20.612144692158207</v>
          </cell>
          <cell r="V126">
            <v>20.068278740476799</v>
          </cell>
          <cell r="W126">
            <v>21.31176757538962</v>
          </cell>
        </row>
        <row r="127">
          <cell r="A127">
            <v>124</v>
          </cell>
          <cell r="T127">
            <v>20.254592626910402</v>
          </cell>
          <cell r="U127">
            <v>20.609144871629265</v>
          </cell>
          <cell r="V127">
            <v>20.090533456038401</v>
          </cell>
          <cell r="W127">
            <v>21.30182917638049</v>
          </cell>
        </row>
        <row r="128">
          <cell r="A128">
            <v>125</v>
          </cell>
          <cell r="T128">
            <v>20.283443987592001</v>
          </cell>
          <cell r="U128">
            <v>20.606423859114237</v>
          </cell>
          <cell r="V128">
            <v>20.112788171600005</v>
          </cell>
          <cell r="W128">
            <v>21.292227829479998</v>
          </cell>
        </row>
        <row r="129">
          <cell r="A129">
            <v>126</v>
          </cell>
          <cell r="T129">
            <v>20.312295348273601</v>
          </cell>
          <cell r="U129">
            <v>20.603975016327087</v>
          </cell>
          <cell r="V129">
            <v>20.135042887161603</v>
          </cell>
          <cell r="W129">
            <v>21.282955509637944</v>
          </cell>
        </row>
        <row r="130">
          <cell r="A130">
            <v>127</v>
          </cell>
          <cell r="T130">
            <v>20.3411467089552</v>
          </cell>
          <cell r="U130">
            <v>20.601791914061636</v>
          </cell>
          <cell r="V130">
            <v>20.157297602723201</v>
          </cell>
          <cell r="W130">
            <v>21.274004444561601</v>
          </cell>
        </row>
        <row r="131">
          <cell r="A131">
            <v>128</v>
          </cell>
          <cell r="T131">
            <v>20.3699980696368</v>
          </cell>
          <cell r="U131">
            <v>20.599868324024399</v>
          </cell>
          <cell r="V131">
            <v>20.179552318284802</v>
          </cell>
          <cell r="W131">
            <v>21.265367104842401</v>
          </cell>
        </row>
        <row r="132">
          <cell r="A132">
            <v>129</v>
          </cell>
          <cell r="T132">
            <v>20.3988494303184</v>
          </cell>
          <cell r="U132">
            <v>20.598198211047293</v>
          </cell>
          <cell r="V132">
            <v>20.2018070338464</v>
          </cell>
          <cell r="W132">
            <v>21.257036194541804</v>
          </cell>
        </row>
        <row r="133">
          <cell r="A133">
            <v>130</v>
          </cell>
          <cell r="T133">
            <v>20.427700791000003</v>
          </cell>
          <cell r="U133">
            <v>20.596775725659693</v>
          </cell>
          <cell r="V133">
            <v>20.224061749408001</v>
          </cell>
          <cell r="W133">
            <v>21.249004642211691</v>
          </cell>
        </row>
        <row r="134">
          <cell r="A134">
            <v>131</v>
          </cell>
          <cell r="T134">
            <v>20.456552151681599</v>
          </cell>
          <cell r="U134">
            <v>20.595595197000769</v>
          </cell>
          <cell r="V134">
            <v>20.246316464969599</v>
          </cell>
          <cell r="W134">
            <v>21.241265592326027</v>
          </cell>
        </row>
        <row r="135">
          <cell r="A135">
            <v>132</v>
          </cell>
          <cell r="T135">
            <v>20.485403512363202</v>
          </cell>
          <cell r="U135">
            <v>20.594651126053964</v>
          </cell>
          <cell r="V135">
            <v>20.268571180531204</v>
          </cell>
          <cell r="W135">
            <v>21.233812397101964</v>
          </cell>
        </row>
        <row r="136">
          <cell r="A136">
            <v>133</v>
          </cell>
          <cell r="T136">
            <v>20.514254873044802</v>
          </cell>
          <cell r="U136">
            <v>20.593938179186672</v>
          </cell>
          <cell r="V136">
            <v>20.290825896092802</v>
          </cell>
          <cell r="W136">
            <v>21.226638608690006</v>
          </cell>
        </row>
        <row r="137">
          <cell r="A137">
            <v>134</v>
          </cell>
          <cell r="T137">
            <v>20.543106233726402</v>
          </cell>
          <cell r="U137">
            <v>20.593451181979201</v>
          </cell>
          <cell r="V137">
            <v>20.313080611654403</v>
          </cell>
          <cell r="W137">
            <v>21.219737971713773</v>
          </cell>
        </row>
        <row r="138">
          <cell r="A138">
            <v>135</v>
          </cell>
          <cell r="T138">
            <v>20.571957594408001</v>
          </cell>
          <cell r="U138">
            <v>20.593185113328001</v>
          </cell>
          <cell r="V138">
            <v>20.335335327216001</v>
          </cell>
          <cell r="W138">
            <v>21.213104416141338</v>
          </cell>
        </row>
        <row r="139">
          <cell r="A139">
            <v>136</v>
          </cell>
          <cell r="T139">
            <v>20.600808955089601</v>
          </cell>
          <cell r="U139">
            <v>20.593135099809036</v>
          </cell>
          <cell r="V139">
            <v>20.357590042777598</v>
          </cell>
          <cell r="W139">
            <v>21.206732050471157</v>
          </cell>
        </row>
        <row r="140">
          <cell r="A140">
            <v>137</v>
          </cell>
          <cell r="T140">
            <v>20.629660315771204</v>
          </cell>
          <cell r="U140">
            <v>20.593296410288023</v>
          </cell>
          <cell r="V140">
            <v>20.3798447583392</v>
          </cell>
          <cell r="W140">
            <v>21.200615155216319</v>
          </cell>
        </row>
        <row r="141">
          <cell r="A141">
            <v>138</v>
          </cell>
          <cell r="T141">
            <v>20.6585116764528</v>
          </cell>
          <cell r="U141">
            <v>20.593664450765008</v>
          </cell>
          <cell r="V141">
            <v>20.402099473900801</v>
          </cell>
          <cell r="W141">
            <v>21.194748176672142</v>
          </cell>
        </row>
        <row r="142">
          <cell r="A142">
            <v>139</v>
          </cell>
          <cell r="T142">
            <v>20.687363037134403</v>
          </cell>
          <cell r="U142">
            <v>20.594234759441473</v>
          </cell>
          <cell r="V142">
            <v>20.424354189462406</v>
          </cell>
          <cell r="W142">
            <v>21.189125720952781</v>
          </cell>
        </row>
        <row r="143">
          <cell r="A143">
            <v>140</v>
          </cell>
          <cell r="T143">
            <v>20.716214397816003</v>
          </cell>
          <cell r="U143">
            <v>20.595003001998858</v>
          </cell>
          <cell r="V143">
            <v>20.446608905024</v>
          </cell>
          <cell r="W143">
            <v>21.18374254828343</v>
          </cell>
        </row>
        <row r="144">
          <cell r="A144">
            <v>141</v>
          </cell>
          <cell r="T144">
            <v>20.745065758497599</v>
          </cell>
          <cell r="U144">
            <v>20.595964967077993</v>
          </cell>
          <cell r="V144">
            <v>20.468863620585601</v>
          </cell>
          <cell r="W144">
            <v>21.178593567535351</v>
          </cell>
        </row>
        <row r="145">
          <cell r="A145">
            <v>142</v>
          </cell>
          <cell r="T145">
            <v>20.773917119179202</v>
          </cell>
          <cell r="U145">
            <v>20.597116561949548</v>
          </cell>
          <cell r="V145">
            <v>20.491118336147203</v>
          </cell>
          <cell r="W145">
            <v>21.173673830991905</v>
          </cell>
        </row>
        <row r="146">
          <cell r="A146">
            <v>143</v>
          </cell>
          <cell r="T146">
            <v>20.802768479860802</v>
          </cell>
          <cell r="U146">
            <v>20.598453808366123</v>
          </cell>
          <cell r="V146">
            <v>20.5133730517088</v>
          </cell>
          <cell r="W146">
            <v>21.168978529334119</v>
          </cell>
        </row>
        <row r="147">
          <cell r="A147">
            <v>144</v>
          </cell>
          <cell r="T147">
            <v>20.831619840542405</v>
          </cell>
          <cell r="U147">
            <v>20.599972838587203</v>
          </cell>
          <cell r="V147">
            <v>20.535627767270398</v>
          </cell>
          <cell r="W147">
            <v>21.164502986835203</v>
          </cell>
        </row>
        <row r="148">
          <cell r="A148">
            <v>145</v>
          </cell>
          <cell r="T148">
            <v>20.860471201223998</v>
          </cell>
          <cell r="U148">
            <v>20.601669891568552</v>
          </cell>
          <cell r="V148">
            <v>20.557882482831999</v>
          </cell>
          <cell r="W148">
            <v>21.16024265675393</v>
          </cell>
        </row>
        <row r="149">
          <cell r="A149">
            <v>146</v>
          </cell>
          <cell r="T149">
            <v>20.889322561905601</v>
          </cell>
          <cell r="U149">
            <v>20.603541309308255</v>
          </cell>
          <cell r="V149">
            <v>20.580137198393601</v>
          </cell>
          <cell r="W149">
            <v>21.156193116917347</v>
          </cell>
        </row>
        <row r="150">
          <cell r="A150">
            <v>147</v>
          </cell>
          <cell r="T150">
            <v>20.918173922587201</v>
          </cell>
          <cell r="U150">
            <v>20.605583533341843</v>
          </cell>
          <cell r="V150">
            <v>20.602391913955206</v>
          </cell>
          <cell r="W150">
            <v>21.152350065483724</v>
          </cell>
        </row>
        <row r="151">
          <cell r="A151">
            <v>148</v>
          </cell>
          <cell r="T151">
            <v>20.947025283268797</v>
          </cell>
          <cell r="U151">
            <v>20.607793101379588</v>
          </cell>
          <cell r="V151">
            <v>20.6246466295168</v>
          </cell>
          <cell r="W151">
            <v>21.148709316877319</v>
          </cell>
        </row>
        <row r="152">
          <cell r="A152">
            <v>149</v>
          </cell>
          <cell r="T152">
            <v>20.9758766439504</v>
          </cell>
          <cell r="U152">
            <v>20.610166644079122</v>
          </cell>
          <cell r="V152">
            <v>20.646901345078401</v>
          </cell>
          <cell r="W152">
            <v>21.145266797886851</v>
          </cell>
        </row>
        <row r="153">
          <cell r="A153">
            <v>150</v>
          </cell>
          <cell r="R153">
            <v>10.862110305322998</v>
          </cell>
          <cell r="S153">
            <v>16.78247558507983</v>
          </cell>
          <cell r="T153">
            <v>21.004728004632</v>
          </cell>
          <cell r="U153">
            <v>20.612700881947202</v>
          </cell>
          <cell r="V153">
            <v>20.669156060640002</v>
          </cell>
          <cell r="W153">
            <v>21.142018543919995</v>
          </cell>
          <cell r="X153" t="e">
            <v>#REF!</v>
          </cell>
          <cell r="Y153" t="e">
            <v>#REF!</v>
          </cell>
          <cell r="Z153" t="e">
            <v>#REF!</v>
          </cell>
          <cell r="AA153" t="e">
            <v>#REF!</v>
          </cell>
          <cell r="AB153" t="e">
            <v>#REF!</v>
          </cell>
          <cell r="AC153" t="e">
            <v>#REF!</v>
          </cell>
        </row>
        <row r="154">
          <cell r="A154">
            <v>151</v>
          </cell>
          <cell r="R154">
            <v>10.866878503472019</v>
          </cell>
          <cell r="S154">
            <v>16.743283656730942</v>
          </cell>
          <cell r="X154" t="e">
            <v>#REF!</v>
          </cell>
          <cell r="Y154" t="e">
            <v>#REF!</v>
          </cell>
          <cell r="Z154" t="e">
            <v>#REF!</v>
          </cell>
          <cell r="AA154" t="e">
            <v>#REF!</v>
          </cell>
          <cell r="AB154" t="e">
            <v>#REF!</v>
          </cell>
          <cell r="AC154" t="e">
            <v>#REF!</v>
          </cell>
        </row>
        <row r="155">
          <cell r="A155">
            <v>152</v>
          </cell>
          <cell r="R155">
            <v>10.871646701621039</v>
          </cell>
          <cell r="S155">
            <v>16.704638781374467</v>
          </cell>
          <cell r="X155" t="e">
            <v>#REF!</v>
          </cell>
          <cell r="Y155" t="e">
            <v>#REF!</v>
          </cell>
          <cell r="Z155" t="e">
            <v>#REF!</v>
          </cell>
          <cell r="AA155" t="e">
            <v>#REF!</v>
          </cell>
          <cell r="AB155" t="e">
            <v>#REF!</v>
          </cell>
          <cell r="AC155" t="e">
            <v>#REF!</v>
          </cell>
        </row>
        <row r="156">
          <cell r="A156">
            <v>153</v>
          </cell>
          <cell r="R156">
            <v>10.876414899770058</v>
          </cell>
          <cell r="S156">
            <v>16.666530232481144</v>
          </cell>
          <cell r="X156" t="e">
            <v>#REF!</v>
          </cell>
          <cell r="Y156" t="e">
            <v>#REF!</v>
          </cell>
          <cell r="Z156" t="e">
            <v>#REF!</v>
          </cell>
          <cell r="AA156" t="e">
            <v>#REF!</v>
          </cell>
          <cell r="AB156" t="e">
            <v>#REF!</v>
          </cell>
          <cell r="AC156" t="e">
            <v>#REF!</v>
          </cell>
        </row>
        <row r="157">
          <cell r="A157">
            <v>154</v>
          </cell>
          <cell r="R157">
            <v>10.881183097919079</v>
          </cell>
          <cell r="S157">
            <v>16.628947562132851</v>
          </cell>
          <cell r="X157" t="e">
            <v>#REF!</v>
          </cell>
          <cell r="Y157" t="e">
            <v>#REF!</v>
          </cell>
          <cell r="Z157" t="e">
            <v>#REF!</v>
          </cell>
          <cell r="AA157" t="e">
            <v>#REF!</v>
          </cell>
          <cell r="AB157" t="e">
            <v>#REF!</v>
          </cell>
          <cell r="AC157" t="e">
            <v>#REF!</v>
          </cell>
        </row>
        <row r="158">
          <cell r="A158">
            <v>155</v>
          </cell>
          <cell r="R158">
            <v>10.885951296068098</v>
          </cell>
          <cell r="S158">
            <v>16.591880592035178</v>
          </cell>
          <cell r="X158" t="e">
            <v>#REF!</v>
          </cell>
          <cell r="Y158" t="e">
            <v>#REF!</v>
          </cell>
          <cell r="Z158" t="e">
            <v>#REF!</v>
          </cell>
          <cell r="AA158" t="e">
            <v>#REF!</v>
          </cell>
          <cell r="AB158" t="e">
            <v>#REF!</v>
          </cell>
          <cell r="AC158" t="e">
            <v>#REF!</v>
          </cell>
        </row>
        <row r="159">
          <cell r="A159">
            <v>156</v>
          </cell>
          <cell r="R159">
            <v>10.890719494217119</v>
          </cell>
          <cell r="S159">
            <v>16.555319404875611</v>
          </cell>
          <cell r="X159" t="e">
            <v>#REF!</v>
          </cell>
          <cell r="Y159" t="e">
            <v>#REF!</v>
          </cell>
          <cell r="Z159" t="e">
            <v>#REF!</v>
          </cell>
          <cell r="AA159" t="e">
            <v>#REF!</v>
          </cell>
          <cell r="AB159" t="e">
            <v>#REF!</v>
          </cell>
          <cell r="AC159" t="e">
            <v>#REF!</v>
          </cell>
        </row>
        <row r="160">
          <cell r="A160">
            <v>157</v>
          </cell>
          <cell r="R160">
            <v>10.895487692366139</v>
          </cell>
          <cell r="S160">
            <v>16.519254336012018</v>
          </cell>
          <cell r="X160" t="e">
            <v>#REF!</v>
          </cell>
          <cell r="Y160" t="e">
            <v>#REF!</v>
          </cell>
          <cell r="Z160" t="e">
            <v>#REF!</v>
          </cell>
          <cell r="AA160" t="e">
            <v>#REF!</v>
          </cell>
          <cell r="AB160" t="e">
            <v>#REF!</v>
          </cell>
          <cell r="AC160" t="e">
            <v>#REF!</v>
          </cell>
        </row>
        <row r="161">
          <cell r="A161">
            <v>158</v>
          </cell>
          <cell r="R161">
            <v>10.900255890515158</v>
          </cell>
          <cell r="S161">
            <v>16.483675965476756</v>
          </cell>
          <cell r="X161" t="e">
            <v>#REF!</v>
          </cell>
          <cell r="Y161" t="e">
            <v>#REF!</v>
          </cell>
          <cell r="Z161" t="e">
            <v>#REF!</v>
          </cell>
          <cell r="AA161" t="e">
            <v>#REF!</v>
          </cell>
          <cell r="AB161" t="e">
            <v>#REF!</v>
          </cell>
          <cell r="AC161" t="e">
            <v>#REF!</v>
          </cell>
        </row>
        <row r="162">
          <cell r="A162">
            <v>159</v>
          </cell>
          <cell r="R162">
            <v>10.905024088664179</v>
          </cell>
          <cell r="S162">
            <v>16.448575110282498</v>
          </cell>
          <cell r="X162" t="e">
            <v>#REF!</v>
          </cell>
          <cell r="Y162" t="e">
            <v>#REF!</v>
          </cell>
          <cell r="Z162" t="e">
            <v>#REF!</v>
          </cell>
          <cell r="AA162" t="e">
            <v>#REF!</v>
          </cell>
          <cell r="AB162" t="e">
            <v>#REF!</v>
          </cell>
          <cell r="AC162" t="e">
            <v>#REF!</v>
          </cell>
        </row>
        <row r="163">
          <cell r="A163">
            <v>160</v>
          </cell>
          <cell r="R163">
            <v>10.9097922868132</v>
          </cell>
          <cell r="S163">
            <v>16.413942817016597</v>
          </cell>
          <cell r="X163" t="e">
            <v>#REF!</v>
          </cell>
          <cell r="Y163" t="e">
            <v>#REF!</v>
          </cell>
          <cell r="Z163" t="e">
            <v>#REF!</v>
          </cell>
          <cell r="AA163" t="e">
            <v>#REF!</v>
          </cell>
          <cell r="AB163" t="e">
            <v>#REF!</v>
          </cell>
          <cell r="AC163" t="e">
            <v>#REF!</v>
          </cell>
        </row>
        <row r="164">
          <cell r="A164">
            <v>161</v>
          </cell>
          <cell r="R164">
            <v>10.914560484962218</v>
          </cell>
          <cell r="S164">
            <v>16.37977035471145</v>
          </cell>
          <cell r="X164" t="e">
            <v>#REF!</v>
          </cell>
          <cell r="Y164" t="e">
            <v>#REF!</v>
          </cell>
          <cell r="Z164" t="e">
            <v>#REF!</v>
          </cell>
          <cell r="AA164" t="e">
            <v>#REF!</v>
          </cell>
          <cell r="AB164" t="e">
            <v>#REF!</v>
          </cell>
          <cell r="AC164" t="e">
            <v>#REF!</v>
          </cell>
        </row>
        <row r="165">
          <cell r="A165">
            <v>162</v>
          </cell>
          <cell r="R165">
            <v>10.919328683111239</v>
          </cell>
          <cell r="S165">
            <v>16.34604920797889</v>
          </cell>
          <cell r="X165" t="e">
            <v>#REF!</v>
          </cell>
          <cell r="Y165" t="e">
            <v>#REF!</v>
          </cell>
          <cell r="Z165" t="e">
            <v>#REF!</v>
          </cell>
          <cell r="AA165" t="e">
            <v>#REF!</v>
          </cell>
          <cell r="AB165" t="e">
            <v>#REF!</v>
          </cell>
          <cell r="AC165" t="e">
            <v>#REF!</v>
          </cell>
        </row>
        <row r="166">
          <cell r="A166">
            <v>163</v>
          </cell>
          <cell r="R166">
            <v>10.924096881260258</v>
          </cell>
          <cell r="S166">
            <v>16.312771070397336</v>
          </cell>
          <cell r="X166" t="e">
            <v>#REF!</v>
          </cell>
          <cell r="Y166" t="e">
            <v>#REF!</v>
          </cell>
          <cell r="Z166" t="e">
            <v>#REF!</v>
          </cell>
          <cell r="AA166" t="e">
            <v>#REF!</v>
          </cell>
          <cell r="AB166" t="e">
            <v>#REF!</v>
          </cell>
          <cell r="AC166" t="e">
            <v>#REF!</v>
          </cell>
        </row>
        <row r="167">
          <cell r="A167">
            <v>164</v>
          </cell>
          <cell r="R167">
            <v>10.928865079409277</v>
          </cell>
          <cell r="S167">
            <v>16.279927838140861</v>
          </cell>
          <cell r="X167" t="e">
            <v>#REF!</v>
          </cell>
          <cell r="Y167" t="e">
            <v>#REF!</v>
          </cell>
          <cell r="Z167" t="e">
            <v>#REF!</v>
          </cell>
          <cell r="AA167" t="e">
            <v>#REF!</v>
          </cell>
          <cell r="AB167" t="e">
            <v>#REF!</v>
          </cell>
          <cell r="AC167" t="e">
            <v>#REF!</v>
          </cell>
        </row>
        <row r="168">
          <cell r="A168">
            <v>165</v>
          </cell>
          <cell r="R168">
            <v>10.933633277558299</v>
          </cell>
          <cell r="S168">
            <v>16.247511603839907</v>
          </cell>
          <cell r="X168" t="e">
            <v>#REF!</v>
          </cell>
          <cell r="Y168" t="e">
            <v>#REF!</v>
          </cell>
          <cell r="Z168" t="e">
            <v>#REF!</v>
          </cell>
          <cell r="AA168" t="e">
            <v>#REF!</v>
          </cell>
          <cell r="AB168" t="e">
            <v>#REF!</v>
          </cell>
          <cell r="AC168" t="e">
            <v>#REF!</v>
          </cell>
        </row>
        <row r="169">
          <cell r="A169">
            <v>166</v>
          </cell>
          <cell r="R169">
            <v>10.93840147570732</v>
          </cell>
          <cell r="S169">
            <v>16.215514650663959</v>
          </cell>
          <cell r="X169" t="e">
            <v>#REF!</v>
          </cell>
          <cell r="Y169" t="e">
            <v>#REF!</v>
          </cell>
          <cell r="Z169" t="e">
            <v>#REF!</v>
          </cell>
          <cell r="AA169" t="e">
            <v>#REF!</v>
          </cell>
          <cell r="AB169" t="e">
            <v>#REF!</v>
          </cell>
          <cell r="AC169" t="e">
            <v>#REF!</v>
          </cell>
        </row>
        <row r="170">
          <cell r="A170">
            <v>167</v>
          </cell>
          <cell r="R170">
            <v>10.943169673856339</v>
          </cell>
          <cell r="S170">
            <v>16.183929446616759</v>
          </cell>
          <cell r="X170" t="e">
            <v>#REF!</v>
          </cell>
          <cell r="Y170" t="e">
            <v>#REF!</v>
          </cell>
          <cell r="Z170" t="e">
            <v>#REF!</v>
          </cell>
          <cell r="AA170" t="e">
            <v>#REF!</v>
          </cell>
          <cell r="AB170" t="e">
            <v>#REF!</v>
          </cell>
          <cell r="AC170" t="e">
            <v>#REF!</v>
          </cell>
        </row>
        <row r="171">
          <cell r="A171">
            <v>168</v>
          </cell>
          <cell r="R171">
            <v>10.947937872005358</v>
          </cell>
          <cell r="S171">
            <v>16.152748639035298</v>
          </cell>
          <cell r="X171" t="e">
            <v>#REF!</v>
          </cell>
          <cell r="Y171" t="e">
            <v>#REF!</v>
          </cell>
          <cell r="Z171" t="e">
            <v>#REF!</v>
          </cell>
          <cell r="AA171" t="e">
            <v>#REF!</v>
          </cell>
          <cell r="AB171" t="e">
            <v>#REF!</v>
          </cell>
          <cell r="AC171" t="e">
            <v>#REF!</v>
          </cell>
        </row>
        <row r="172">
          <cell r="A172">
            <v>169</v>
          </cell>
          <cell r="R172">
            <v>10.952706070154379</v>
          </cell>
          <cell r="S172">
            <v>16.121965049284082</v>
          </cell>
          <cell r="X172" t="e">
            <v>#REF!</v>
          </cell>
          <cell r="Y172" t="e">
            <v>#REF!</v>
          </cell>
          <cell r="Z172" t="e">
            <v>#REF!</v>
          </cell>
          <cell r="AA172" t="e">
            <v>#REF!</v>
          </cell>
          <cell r="AB172" t="e">
            <v>#REF!</v>
          </cell>
          <cell r="AC172" t="e">
            <v>#REF!</v>
          </cell>
        </row>
        <row r="173">
          <cell r="A173">
            <v>170</v>
          </cell>
          <cell r="R173">
            <v>10.957474268303399</v>
          </cell>
          <cell r="S173">
            <v>16.091571667636696</v>
          </cell>
          <cell r="X173" t="e">
            <v>#REF!</v>
          </cell>
          <cell r="Y173" t="e">
            <v>#REF!</v>
          </cell>
          <cell r="Z173" t="e">
            <v>#REF!</v>
          </cell>
          <cell r="AA173" t="e">
            <v>#REF!</v>
          </cell>
          <cell r="AB173" t="e">
            <v>#REF!</v>
          </cell>
          <cell r="AC173" t="e">
            <v>#REF!</v>
          </cell>
        </row>
        <row r="174">
          <cell r="A174">
            <v>171</v>
          </cell>
          <cell r="R174">
            <v>10.96224246645242</v>
          </cell>
          <cell r="S174">
            <v>16.061561648336941</v>
          </cell>
          <cell r="X174" t="e">
            <v>#REF!</v>
          </cell>
          <cell r="Y174" t="e">
            <v>#REF!</v>
          </cell>
          <cell r="Z174" t="e">
            <v>#REF!</v>
          </cell>
          <cell r="AA174" t="e">
            <v>#REF!</v>
          </cell>
          <cell r="AB174" t="e">
            <v>#REF!</v>
          </cell>
          <cell r="AC174" t="e">
            <v>#REF!</v>
          </cell>
        </row>
        <row r="175">
          <cell r="A175">
            <v>172</v>
          </cell>
          <cell r="R175">
            <v>10.967010664601439</v>
          </cell>
          <cell r="S175">
            <v>16.031928304832228</v>
          </cell>
          <cell r="X175" t="e">
            <v>#REF!</v>
          </cell>
          <cell r="Y175" t="e">
            <v>#REF!</v>
          </cell>
          <cell r="Z175" t="e">
            <v>#REF!</v>
          </cell>
          <cell r="AA175" t="e">
            <v>#REF!</v>
          </cell>
          <cell r="AB175" t="e">
            <v>#REF!</v>
          </cell>
          <cell r="AC175" t="e">
            <v>#REF!</v>
          </cell>
        </row>
        <row r="176">
          <cell r="A176">
            <v>173</v>
          </cell>
          <cell r="R176">
            <v>10.971778862750458</v>
          </cell>
          <cell r="S176">
            <v>16.002665105172369</v>
          </cell>
          <cell r="X176" t="e">
            <v>#REF!</v>
          </cell>
          <cell r="Y176" t="e">
            <v>#REF!</v>
          </cell>
          <cell r="Z176" t="e">
            <v>#REF!</v>
          </cell>
          <cell r="AA176" t="e">
            <v>#REF!</v>
          </cell>
          <cell r="AB176" t="e">
            <v>#REF!</v>
          </cell>
          <cell r="AC176" t="e">
            <v>#REF!</v>
          </cell>
        </row>
        <row r="177">
          <cell r="A177">
            <v>174</v>
          </cell>
          <cell r="R177">
            <v>10.976547060899479</v>
          </cell>
          <cell r="S177">
            <v>15.973765667566921</v>
          </cell>
          <cell r="X177" t="e">
            <v>#REF!</v>
          </cell>
          <cell r="Y177" t="e">
            <v>#REF!</v>
          </cell>
          <cell r="Z177" t="e">
            <v>#REF!</v>
          </cell>
          <cell r="AA177" t="e">
            <v>#REF!</v>
          </cell>
          <cell r="AB177" t="e">
            <v>#REF!</v>
          </cell>
          <cell r="AC177" t="e">
            <v>#REF!</v>
          </cell>
        </row>
        <row r="178">
          <cell r="A178">
            <v>175</v>
          </cell>
          <cell r="R178">
            <v>10.981315259048499</v>
          </cell>
          <cell r="S178">
            <v>15.945223756094963</v>
          </cell>
          <cell r="X178" t="e">
            <v>#REF!</v>
          </cell>
          <cell r="Y178" t="e">
            <v>#REF!</v>
          </cell>
          <cell r="Z178" t="e">
            <v>#REF!</v>
          </cell>
          <cell r="AA178" t="e">
            <v>#REF!</v>
          </cell>
          <cell r="AB178" t="e">
            <v>#REF!</v>
          </cell>
          <cell r="AC178" t="e">
            <v>#REF!</v>
          </cell>
        </row>
        <row r="179">
          <cell r="A179">
            <v>176</v>
          </cell>
          <cell r="R179">
            <v>10.986083457197518</v>
          </cell>
          <cell r="S179">
            <v>15.91703327656103</v>
          </cell>
          <cell r="X179" t="e">
            <v>#REF!</v>
          </cell>
          <cell r="Y179" t="e">
            <v>#REF!</v>
          </cell>
          <cell r="Z179" t="e">
            <v>#REF!</v>
          </cell>
          <cell r="AA179" t="e">
            <v>#REF!</v>
          </cell>
          <cell r="AB179" t="e">
            <v>#REF!</v>
          </cell>
          <cell r="AC179" t="e">
            <v>#REF!</v>
          </cell>
        </row>
        <row r="180">
          <cell r="A180">
            <v>177</v>
          </cell>
          <cell r="R180">
            <v>10.990851655346539</v>
          </cell>
          <cell r="S180">
            <v>15.889188272491602</v>
          </cell>
          <cell r="X180" t="e">
            <v>#REF!</v>
          </cell>
          <cell r="Y180" t="e">
            <v>#REF!</v>
          </cell>
          <cell r="Z180" t="e">
            <v>#REF!</v>
          </cell>
          <cell r="AA180" t="e">
            <v>#REF!</v>
          </cell>
          <cell r="AB180" t="e">
            <v>#REF!</v>
          </cell>
          <cell r="AC180" t="e">
            <v>#REF!</v>
          </cell>
        </row>
        <row r="181">
          <cell r="A181">
            <v>178</v>
          </cell>
          <cell r="R181">
            <v>10.99561985349556</v>
          </cell>
          <cell r="S181">
            <v>15.861682921266487</v>
          </cell>
          <cell r="X181" t="e">
            <v>#REF!</v>
          </cell>
          <cell r="Y181" t="e">
            <v>#REF!</v>
          </cell>
          <cell r="Z181" t="e">
            <v>#REF!</v>
          </cell>
          <cell r="AA181" t="e">
            <v>#REF!</v>
          </cell>
          <cell r="AB181" t="e">
            <v>#REF!</v>
          </cell>
          <cell r="AC181" t="e">
            <v>#REF!</v>
          </cell>
        </row>
        <row r="182">
          <cell r="A182">
            <v>179</v>
          </cell>
          <cell r="R182">
            <v>11.000388051644579</v>
          </cell>
          <cell r="S182">
            <v>15.834511530379913</v>
          </cell>
          <cell r="X182" t="e">
            <v>#REF!</v>
          </cell>
          <cell r="Y182" t="e">
            <v>#REF!</v>
          </cell>
          <cell r="Z182" t="e">
            <v>#REF!</v>
          </cell>
          <cell r="AA182" t="e">
            <v>#REF!</v>
          </cell>
          <cell r="AB182" t="e">
            <v>#REF!</v>
          </cell>
          <cell r="AC182" t="e">
            <v>#REF!</v>
          </cell>
        </row>
        <row r="183">
          <cell r="A183">
            <v>180</v>
          </cell>
          <cell r="R183">
            <v>11.005156249793599</v>
          </cell>
          <cell r="S183">
            <v>15.807668533826243</v>
          </cell>
          <cell r="X183" t="e">
            <v>#REF!</v>
          </cell>
          <cell r="Y183" t="e">
            <v>#REF!</v>
          </cell>
          <cell r="Z183" t="e">
            <v>#REF!</v>
          </cell>
          <cell r="AA183" t="e">
            <v>#REF!</v>
          </cell>
          <cell r="AB183" t="e">
            <v>#REF!</v>
          </cell>
          <cell r="AC183" t="e">
            <v>#REF!</v>
          </cell>
        </row>
        <row r="184">
          <cell r="A184">
            <v>181</v>
          </cell>
          <cell r="R184">
            <v>11.009924447942618</v>
          </cell>
          <cell r="S184">
            <v>15.781148488605481</v>
          </cell>
          <cell r="X184" t="e">
            <v>#REF!</v>
          </cell>
          <cell r="Y184" t="e">
            <v>#REF!</v>
          </cell>
          <cell r="Z184" t="e">
            <v>#REF!</v>
          </cell>
          <cell r="AA184" t="e">
            <v>#REF!</v>
          </cell>
          <cell r="AB184" t="e">
            <v>#REF!</v>
          </cell>
          <cell r="AC184" t="e">
            <v>#REF!</v>
          </cell>
        </row>
        <row r="185">
          <cell r="A185">
            <v>182</v>
          </cell>
          <cell r="R185">
            <v>11.014692646091639</v>
          </cell>
          <cell r="S185">
            <v>15.754946071344007</v>
          </cell>
          <cell r="X185" t="e">
            <v>#REF!</v>
          </cell>
          <cell r="Y185" t="e">
            <v>#REF!</v>
          </cell>
          <cell r="Z185" t="e">
            <v>#REF!</v>
          </cell>
          <cell r="AA185" t="e">
            <v>#REF!</v>
          </cell>
          <cell r="AB185" t="e">
            <v>#REF!</v>
          </cell>
          <cell r="AC185" t="e">
            <v>#REF!</v>
          </cell>
        </row>
        <row r="186">
          <cell r="A186">
            <v>183</v>
          </cell>
          <cell r="R186">
            <v>11.01946084424066</v>
          </cell>
          <cell r="S186">
            <v>15.729056075026092</v>
          </cell>
          <cell r="X186" t="e">
            <v>#REF!</v>
          </cell>
          <cell r="Y186" t="e">
            <v>#REF!</v>
          </cell>
          <cell r="Z186" t="e">
            <v>#REF!</v>
          </cell>
          <cell r="AA186" t="e">
            <v>#REF!</v>
          </cell>
          <cell r="AB186" t="e">
            <v>#REF!</v>
          </cell>
          <cell r="AC186" t="e">
            <v>#REF!</v>
          </cell>
        </row>
        <row r="187">
          <cell r="A187">
            <v>184</v>
          </cell>
          <cell r="R187">
            <v>11.024229042389679</v>
          </cell>
          <cell r="S187">
            <v>15.703473405832014</v>
          </cell>
          <cell r="X187" t="e">
            <v>#REF!</v>
          </cell>
          <cell r="Y187" t="e">
            <v>#REF!</v>
          </cell>
          <cell r="Z187" t="e">
            <v>#REF!</v>
          </cell>
          <cell r="AA187" t="e">
            <v>#REF!</v>
          </cell>
          <cell r="AB187" t="e">
            <v>#REF!</v>
          </cell>
          <cell r="AC187" t="e">
            <v>#REF!</v>
          </cell>
        </row>
        <row r="188">
          <cell r="A188">
            <v>185</v>
          </cell>
          <cell r="R188">
            <v>11.028997240538699</v>
          </cell>
          <cell r="S188">
            <v>15.678193080078673</v>
          </cell>
          <cell r="X188" t="e">
            <v>#REF!</v>
          </cell>
          <cell r="Y188" t="e">
            <v>#REF!</v>
          </cell>
          <cell r="Z188" t="e">
            <v>#REF!</v>
          </cell>
          <cell r="AA188" t="e">
            <v>#REF!</v>
          </cell>
          <cell r="AB188" t="e">
            <v>#REF!</v>
          </cell>
          <cell r="AC188" t="e">
            <v>#REF!</v>
          </cell>
        </row>
        <row r="189">
          <cell r="A189">
            <v>186</v>
          </cell>
          <cell r="R189">
            <v>11.033765438687718</v>
          </cell>
          <cell r="S189">
            <v>15.653210221258968</v>
          </cell>
          <cell r="X189" t="e">
            <v>#REF!</v>
          </cell>
          <cell r="Y189" t="e">
            <v>#REF!</v>
          </cell>
          <cell r="Z189" t="e">
            <v>#REF!</v>
          </cell>
          <cell r="AA189" t="e">
            <v>#REF!</v>
          </cell>
          <cell r="AB189" t="e">
            <v>#REF!</v>
          </cell>
          <cell r="AC189" t="e">
            <v>#REF!</v>
          </cell>
        </row>
        <row r="190">
          <cell r="A190">
            <v>187</v>
          </cell>
          <cell r="R190">
            <v>11.038533636836737</v>
          </cell>
          <cell r="S190">
            <v>15.628520057176095</v>
          </cell>
          <cell r="X190" t="e">
            <v>#REF!</v>
          </cell>
          <cell r="Y190" t="e">
            <v>#REF!</v>
          </cell>
          <cell r="Z190" t="e">
            <v>#REF!</v>
          </cell>
          <cell r="AA190" t="e">
            <v>#REF!</v>
          </cell>
          <cell r="AB190" t="e">
            <v>#REF!</v>
          </cell>
          <cell r="AC190" t="e">
            <v>#REF!</v>
          </cell>
        </row>
        <row r="191">
          <cell r="A191">
            <v>188</v>
          </cell>
          <cell r="R191">
            <v>11.043301834985758</v>
          </cell>
          <cell r="S191">
            <v>15.604117917169368</v>
          </cell>
          <cell r="X191" t="e">
            <v>#REF!</v>
          </cell>
          <cell r="Y191" t="e">
            <v>#REF!</v>
          </cell>
          <cell r="Z191" t="e">
            <v>#REF!</v>
          </cell>
          <cell r="AA191" t="e">
            <v>#REF!</v>
          </cell>
          <cell r="AB191" t="e">
            <v>#REF!</v>
          </cell>
          <cell r="AC191" t="e">
            <v>#REF!</v>
          </cell>
        </row>
        <row r="192">
          <cell r="A192">
            <v>189</v>
          </cell>
          <cell r="R192">
            <v>11.048070033134779</v>
          </cell>
          <cell r="S192">
            <v>15.579999229428051</v>
          </cell>
          <cell r="X192" t="e">
            <v>#REF!</v>
          </cell>
          <cell r="Y192" t="e">
            <v>#REF!</v>
          </cell>
          <cell r="Z192" t="e">
            <v>#REF!</v>
          </cell>
          <cell r="AA192" t="e">
            <v>#REF!</v>
          </cell>
          <cell r="AB192" t="e">
            <v>#REF!</v>
          </cell>
          <cell r="AC192" t="e">
            <v>#REF!</v>
          </cell>
        </row>
        <row r="193">
          <cell r="A193">
            <v>190</v>
          </cell>
          <cell r="R193">
            <v>11.052838231283799</v>
          </cell>
          <cell r="S193">
            <v>15.556159518390057</v>
          </cell>
          <cell r="X193" t="e">
            <v>#REF!</v>
          </cell>
          <cell r="Y193" t="e">
            <v>#REF!</v>
          </cell>
          <cell r="Z193" t="e">
            <v>#REF!</v>
          </cell>
          <cell r="AA193" t="e">
            <v>#REF!</v>
          </cell>
          <cell r="AB193" t="e">
            <v>#REF!</v>
          </cell>
          <cell r="AC193" t="e">
            <v>#REF!</v>
          </cell>
        </row>
        <row r="194">
          <cell r="A194">
            <v>191</v>
          </cell>
          <cell r="R194">
            <v>11.057606429432818</v>
          </cell>
          <cell r="S194">
            <v>15.532594402222353</v>
          </cell>
          <cell r="X194" t="e">
            <v>#REF!</v>
          </cell>
          <cell r="Y194" t="e">
            <v>#REF!</v>
          </cell>
          <cell r="Z194" t="e">
            <v>#REF!</v>
          </cell>
          <cell r="AA194" t="e">
            <v>#REF!</v>
          </cell>
          <cell r="AB194" t="e">
            <v>#REF!</v>
          </cell>
          <cell r="AC194" t="e">
            <v>#REF!</v>
          </cell>
        </row>
        <row r="195">
          <cell r="A195">
            <v>192</v>
          </cell>
          <cell r="R195">
            <v>11.062374627581839</v>
          </cell>
          <cell r="S195">
            <v>15.509299590380087</v>
          </cell>
          <cell r="X195" t="e">
            <v>#REF!</v>
          </cell>
          <cell r="Y195" t="e">
            <v>#REF!</v>
          </cell>
          <cell r="Z195" t="e">
            <v>#REF!</v>
          </cell>
          <cell r="AA195" t="e">
            <v>#REF!</v>
          </cell>
          <cell r="AB195" t="e">
            <v>#REF!</v>
          </cell>
          <cell r="AC195" t="e">
            <v>#REF!</v>
          </cell>
        </row>
        <row r="196">
          <cell r="A196">
            <v>193</v>
          </cell>
          <cell r="R196">
            <v>11.067142825730858</v>
          </cell>
          <cell r="S196">
            <v>15.486270881241621</v>
          </cell>
          <cell r="X196" t="e">
            <v>#REF!</v>
          </cell>
          <cell r="Y196" t="e">
            <v>#REF!</v>
          </cell>
          <cell r="Z196" t="e">
            <v>#REF!</v>
          </cell>
          <cell r="AA196" t="e">
            <v>#REF!</v>
          </cell>
          <cell r="AB196" t="e">
            <v>#REF!</v>
          </cell>
          <cell r="AC196" t="e">
            <v>#REF!</v>
          </cell>
        </row>
        <row r="197">
          <cell r="A197">
            <v>194</v>
          </cell>
          <cell r="R197">
            <v>11.071911023879879</v>
          </cell>
          <cell r="S197">
            <v>15.463504159816692</v>
          </cell>
          <cell r="X197" t="e">
            <v>#REF!</v>
          </cell>
          <cell r="Y197" t="e">
            <v>#REF!</v>
          </cell>
          <cell r="Z197" t="e">
            <v>#REF!</v>
          </cell>
          <cell r="AA197" t="e">
            <v>#REF!</v>
          </cell>
          <cell r="AB197" t="e">
            <v>#REF!</v>
          </cell>
          <cell r="AC197" t="e">
            <v>#REF!</v>
          </cell>
        </row>
        <row r="198">
          <cell r="A198">
            <v>195</v>
          </cell>
          <cell r="R198">
            <v>11.076679222028899</v>
          </cell>
          <cell r="S198">
            <v>15.440995395525091</v>
          </cell>
          <cell r="X198" t="e">
            <v>#REF!</v>
          </cell>
          <cell r="Y198" t="e">
            <v>#REF!</v>
          </cell>
          <cell r="Z198" t="e">
            <v>#REF!</v>
          </cell>
          <cell r="AA198" t="e">
            <v>#REF!</v>
          </cell>
          <cell r="AB198" t="e">
            <v>#REF!</v>
          </cell>
          <cell r="AC198" t="e">
            <v>#REF!</v>
          </cell>
        </row>
        <row r="199">
          <cell r="A199">
            <v>196</v>
          </cell>
          <cell r="R199">
            <v>11.081447420177918</v>
          </cell>
          <cell r="S199">
            <v>15.418740640043346</v>
          </cell>
          <cell r="X199" t="e">
            <v>#REF!</v>
          </cell>
          <cell r="Y199" t="e">
            <v>#REF!</v>
          </cell>
          <cell r="Z199" t="e">
            <v>#REF!</v>
          </cell>
          <cell r="AA199" t="e">
            <v>#REF!</v>
          </cell>
          <cell r="AB199" t="e">
            <v>#REF!</v>
          </cell>
          <cell r="AC199" t="e">
            <v>#REF!</v>
          </cell>
        </row>
        <row r="200">
          <cell r="A200">
            <v>197</v>
          </cell>
          <cell r="R200">
            <v>11.086215618326939</v>
          </cell>
          <cell r="S200">
            <v>15.396736025216997</v>
          </cell>
          <cell r="X200" t="e">
            <v>#REF!</v>
          </cell>
          <cell r="Y200" t="e">
            <v>#REF!</v>
          </cell>
          <cell r="Z200" t="e">
            <v>#REF!</v>
          </cell>
          <cell r="AA200" t="e">
            <v>#REF!</v>
          </cell>
          <cell r="AB200" t="e">
            <v>#REF!</v>
          </cell>
          <cell r="AC200" t="e">
            <v>#REF!</v>
          </cell>
        </row>
        <row r="201">
          <cell r="A201">
            <v>198</v>
          </cell>
          <cell r="R201">
            <v>11.090983816475958</v>
          </cell>
          <cell r="S201">
            <v>15.37497776103611</v>
          </cell>
          <cell r="X201" t="e">
            <v>#REF!</v>
          </cell>
          <cell r="Y201" t="e">
            <v>#REF!</v>
          </cell>
          <cell r="Z201" t="e">
            <v>#REF!</v>
          </cell>
          <cell r="AA201" t="e">
            <v>#REF!</v>
          </cell>
          <cell r="AB201" t="e">
            <v>#REF!</v>
          </cell>
          <cell r="AC201" t="e">
            <v>#REF!</v>
          </cell>
        </row>
        <row r="202">
          <cell r="A202">
            <v>199</v>
          </cell>
          <cell r="R202">
            <v>11.095752014624978</v>
          </cell>
          <cell r="S202">
            <v>15.353462133671858</v>
          </cell>
          <cell r="X202" t="e">
            <v>#REF!</v>
          </cell>
          <cell r="Y202" t="e">
            <v>#REF!</v>
          </cell>
          <cell r="Z202" t="e">
            <v>#REF!</v>
          </cell>
          <cell r="AA202" t="e">
            <v>#REF!</v>
          </cell>
          <cell r="AB202" t="e">
            <v>#REF!</v>
          </cell>
          <cell r="AC202" t="e">
            <v>#REF!</v>
          </cell>
        </row>
        <row r="203">
          <cell r="A203">
            <v>200</v>
          </cell>
          <cell r="R203">
            <v>11.100520212773999</v>
          </cell>
          <cell r="S203">
            <v>15.332185503571997</v>
          </cell>
          <cell r="X203" t="e">
            <v>#REF!</v>
          </cell>
          <cell r="Y203" t="e">
            <v>#REF!</v>
          </cell>
          <cell r="Z203" t="e">
            <v>#REF!</v>
          </cell>
          <cell r="AA203" t="e">
            <v>#REF!</v>
          </cell>
          <cell r="AB203" t="e">
            <v>#REF!</v>
          </cell>
          <cell r="AC203" t="e">
            <v>#REF!</v>
          </cell>
        </row>
        <row r="204">
          <cell r="A204">
            <v>201</v>
          </cell>
          <cell r="R204">
            <v>11.10528841092302</v>
          </cell>
          <cell r="S204">
            <v>15.311144303613176</v>
          </cell>
          <cell r="X204" t="e">
            <v>#REF!</v>
          </cell>
          <cell r="Y204" t="e">
            <v>#REF!</v>
          </cell>
          <cell r="Z204" t="e">
            <v>#REF!</v>
          </cell>
          <cell r="AA204" t="e">
            <v>#REF!</v>
          </cell>
          <cell r="AB204" t="e">
            <v>#REF!</v>
          </cell>
          <cell r="AC204" t="e">
            <v>#REF!</v>
          </cell>
        </row>
        <row r="205">
          <cell r="A205">
            <v>202</v>
          </cell>
          <cell r="R205">
            <v>11.110056609072039</v>
          </cell>
          <cell r="S205">
            <v>15.290335037308147</v>
          </cell>
          <cell r="X205" t="e">
            <v>#REF!</v>
          </cell>
          <cell r="Y205" t="e">
            <v>#REF!</v>
          </cell>
          <cell r="Z205" t="e">
            <v>#REF!</v>
          </cell>
          <cell r="AA205" t="e">
            <v>#REF!</v>
          </cell>
          <cell r="AB205" t="e">
            <v>#REF!</v>
          </cell>
          <cell r="AC205" t="e">
            <v>#REF!</v>
          </cell>
        </row>
        <row r="206">
          <cell r="A206">
            <v>203</v>
          </cell>
          <cell r="R206">
            <v>11.114824807221058</v>
          </cell>
          <cell r="S206">
            <v>15.269754277065973</v>
          </cell>
          <cell r="X206" t="e">
            <v>#REF!</v>
          </cell>
          <cell r="Y206" t="e">
            <v>#REF!</v>
          </cell>
          <cell r="Z206" t="e">
            <v>#REF!</v>
          </cell>
          <cell r="AA206" t="e">
            <v>#REF!</v>
          </cell>
          <cell r="AB206" t="e">
            <v>#REF!</v>
          </cell>
          <cell r="AC206" t="e">
            <v>#REF!</v>
          </cell>
        </row>
        <row r="207">
          <cell r="A207">
            <v>204</v>
          </cell>
          <cell r="R207">
            <v>11.119593005370078</v>
          </cell>
          <cell r="S207">
            <v>15.249398662503372</v>
          </cell>
          <cell r="X207" t="e">
            <v>#REF!</v>
          </cell>
          <cell r="Y207" t="e">
            <v>#REF!</v>
          </cell>
          <cell r="Z207" t="e">
            <v>#REF!</v>
          </cell>
          <cell r="AA207" t="e">
            <v>#REF!</v>
          </cell>
          <cell r="AB207" t="e">
            <v>#REF!</v>
          </cell>
          <cell r="AC207" t="e">
            <v>#REF!</v>
          </cell>
        </row>
        <row r="208">
          <cell r="A208">
            <v>205</v>
          </cell>
          <cell r="R208">
            <v>11.124361203519099</v>
          </cell>
          <cell r="S208">
            <v>15.229264898805525</v>
          </cell>
          <cell r="X208" t="e">
            <v>#REF!</v>
          </cell>
          <cell r="Y208" t="e">
            <v>#REF!</v>
          </cell>
          <cell r="Z208" t="e">
            <v>#REF!</v>
          </cell>
          <cell r="AA208" t="e">
            <v>#REF!</v>
          </cell>
          <cell r="AB208" t="e">
            <v>#REF!</v>
          </cell>
          <cell r="AC208" t="e">
            <v>#REF!</v>
          </cell>
        </row>
        <row r="209">
          <cell r="A209">
            <v>206</v>
          </cell>
          <cell r="R209">
            <v>11.12912940166812</v>
          </cell>
          <cell r="S209">
            <v>15.209349755134596</v>
          </cell>
          <cell r="X209" t="e">
            <v>#REF!</v>
          </cell>
          <cell r="Y209" t="e">
            <v>#REF!</v>
          </cell>
          <cell r="Z209" t="e">
            <v>#REF!</v>
          </cell>
          <cell r="AA209" t="e">
            <v>#REF!</v>
          </cell>
          <cell r="AB209" t="e">
            <v>#REF!</v>
          </cell>
          <cell r="AC209" t="e">
            <v>#REF!</v>
          </cell>
        </row>
        <row r="210">
          <cell r="A210">
            <v>207</v>
          </cell>
          <cell r="R210">
            <v>11.133897599817139</v>
          </cell>
          <cell r="S210">
            <v>15.189650063084393</v>
          </cell>
          <cell r="X210" t="e">
            <v>#REF!</v>
          </cell>
          <cell r="Y210" t="e">
            <v>#REF!</v>
          </cell>
          <cell r="Z210" t="e">
            <v>#REF!</v>
          </cell>
          <cell r="AA210" t="e">
            <v>#REF!</v>
          </cell>
          <cell r="AB210" t="e">
            <v>#REF!</v>
          </cell>
          <cell r="AC210" t="e">
            <v>#REF!</v>
          </cell>
        </row>
        <row r="211">
          <cell r="A211">
            <v>208</v>
          </cell>
          <cell r="R211">
            <v>11.138665797966159</v>
          </cell>
          <cell r="S211">
            <v>15.170162715179618</v>
          </cell>
          <cell r="X211" t="e">
            <v>#REF!</v>
          </cell>
          <cell r="Y211" t="e">
            <v>#REF!</v>
          </cell>
          <cell r="Z211" t="e">
            <v>#REF!</v>
          </cell>
          <cell r="AA211" t="e">
            <v>#REF!</v>
          </cell>
          <cell r="AB211" t="e">
            <v>#REF!</v>
          </cell>
          <cell r="AC211" t="e">
            <v>#REF!</v>
          </cell>
        </row>
        <row r="212">
          <cell r="A212">
            <v>209</v>
          </cell>
          <cell r="R212">
            <v>11.14343399611518</v>
          </cell>
          <cell r="S212">
            <v>15.150884663418186</v>
          </cell>
          <cell r="X212" t="e">
            <v>#REF!</v>
          </cell>
          <cell r="Y212" t="e">
            <v>#REF!</v>
          </cell>
          <cell r="Z212" t="e">
            <v>#REF!</v>
          </cell>
          <cell r="AA212" t="e">
            <v>#REF!</v>
          </cell>
          <cell r="AB212" t="e">
            <v>#REF!</v>
          </cell>
          <cell r="AC212" t="e">
            <v>#REF!</v>
          </cell>
        </row>
        <row r="213">
          <cell r="A213">
            <v>210</v>
          </cell>
          <cell r="R213">
            <v>11.148202194264199</v>
          </cell>
          <cell r="S213">
            <v>15.131812917855195</v>
          </cell>
          <cell r="X213" t="e">
            <v>#REF!</v>
          </cell>
          <cell r="Y213" t="e">
            <v>#REF!</v>
          </cell>
          <cell r="Z213" t="e">
            <v>#REF!</v>
          </cell>
          <cell r="AA213" t="e">
            <v>#REF!</v>
          </cell>
          <cell r="AB213" t="e">
            <v>#REF!</v>
          </cell>
          <cell r="AC213" t="e">
            <v>#REF!</v>
          </cell>
        </row>
        <row r="214">
          <cell r="A214">
            <v>211</v>
          </cell>
          <cell r="R214">
            <v>11.152970392413218</v>
          </cell>
          <cell r="S214">
            <v>15.112944545227156</v>
          </cell>
          <cell r="X214" t="e">
            <v>#REF!</v>
          </cell>
          <cell r="Y214" t="e">
            <v>#REF!</v>
          </cell>
          <cell r="Z214" t="e">
            <v>#REF!</v>
          </cell>
          <cell r="AA214" t="e">
            <v>#REF!</v>
          </cell>
          <cell r="AB214" t="e">
            <v>#REF!</v>
          </cell>
          <cell r="AC214" t="e">
            <v>#REF!</v>
          </cell>
        </row>
        <row r="215">
          <cell r="A215">
            <v>212</v>
          </cell>
          <cell r="R215">
            <v>11.157738590562239</v>
          </cell>
          <cell r="S215">
            <v>15.094276667615178</v>
          </cell>
          <cell r="X215" t="e">
            <v>#REF!</v>
          </cell>
          <cell r="Y215" t="e">
            <v>#REF!</v>
          </cell>
          <cell r="Z215" t="e">
            <v>#REF!</v>
          </cell>
          <cell r="AA215" t="e">
            <v>#REF!</v>
          </cell>
          <cell r="AB215" t="e">
            <v>#REF!</v>
          </cell>
          <cell r="AC215" t="e">
            <v>#REF!</v>
          </cell>
        </row>
        <row r="216">
          <cell r="A216">
            <v>213</v>
          </cell>
          <cell r="R216">
            <v>11.162506788711259</v>
          </cell>
          <cell r="S216">
            <v>15.075806461145795</v>
          </cell>
          <cell r="X216" t="e">
            <v>#REF!</v>
          </cell>
          <cell r="Y216" t="e">
            <v>#REF!</v>
          </cell>
          <cell r="Z216" t="e">
            <v>#REF!</v>
          </cell>
          <cell r="AA216" t="e">
            <v>#REF!</v>
          </cell>
          <cell r="AB216" t="e">
            <v>#REF!</v>
          </cell>
          <cell r="AC216" t="e">
            <v>#REF!</v>
          </cell>
        </row>
        <row r="217">
          <cell r="A217">
            <v>214</v>
          </cell>
          <cell r="R217">
            <v>11.167274986860278</v>
          </cell>
          <cell r="S217">
            <v>15.057531154728224</v>
          </cell>
          <cell r="X217" t="e">
            <v>#REF!</v>
          </cell>
          <cell r="Y217" t="e">
            <v>#REF!</v>
          </cell>
          <cell r="Z217" t="e">
            <v>#REF!</v>
          </cell>
          <cell r="AA217" t="e">
            <v>#REF!</v>
          </cell>
          <cell r="AB217" t="e">
            <v>#REF!</v>
          </cell>
          <cell r="AC217" t="e">
            <v>#REF!</v>
          </cell>
        </row>
        <row r="218">
          <cell r="A218">
            <v>215</v>
          </cell>
          <cell r="R218">
            <v>11.172043185009299</v>
          </cell>
          <cell r="S218">
            <v>15.039448028826857</v>
          </cell>
          <cell r="X218" t="e">
            <v>#REF!</v>
          </cell>
          <cell r="Y218" t="e">
            <v>#REF!</v>
          </cell>
          <cell r="Z218" t="e">
            <v>#REF!</v>
          </cell>
          <cell r="AA218" t="e">
            <v>#REF!</v>
          </cell>
          <cell r="AB218" t="e">
            <v>#REF!</v>
          </cell>
          <cell r="AC218" t="e">
            <v>#REF!</v>
          </cell>
        </row>
        <row r="219">
          <cell r="A219">
            <v>216</v>
          </cell>
          <cell r="R219">
            <v>11.176811383158318</v>
          </cell>
          <cell r="S219">
            <v>15.021554414267863</v>
          </cell>
          <cell r="X219" t="e">
            <v>#REF!</v>
          </cell>
          <cell r="Y219" t="e">
            <v>#REF!</v>
          </cell>
          <cell r="Z219" t="e">
            <v>#REF!</v>
          </cell>
          <cell r="AA219" t="e">
            <v>#REF!</v>
          </cell>
          <cell r="AB219" t="e">
            <v>#REF!</v>
          </cell>
          <cell r="AC219" t="e">
            <v>#REF!</v>
          </cell>
        </row>
        <row r="220">
          <cell r="A220">
            <v>217</v>
          </cell>
          <cell r="R220">
            <v>11.181579581307338</v>
          </cell>
          <cell r="S220">
            <v>15.003847691078763</v>
          </cell>
          <cell r="X220" t="e">
            <v>#REF!</v>
          </cell>
          <cell r="Y220" t="e">
            <v>#REF!</v>
          </cell>
          <cell r="Z220" t="e">
            <v>#REF!</v>
          </cell>
          <cell r="AA220" t="e">
            <v>#REF!</v>
          </cell>
          <cell r="AB220" t="e">
            <v>#REF!</v>
          </cell>
          <cell r="AC220" t="e">
            <v>#REF!</v>
          </cell>
        </row>
        <row r="221">
          <cell r="A221">
            <v>218</v>
          </cell>
          <cell r="R221">
            <v>11.186347779456359</v>
          </cell>
          <cell r="S221">
            <v>14.986325287359966</v>
          </cell>
          <cell r="X221" t="e">
            <v>#REF!</v>
          </cell>
          <cell r="Y221" t="e">
            <v>#REF!</v>
          </cell>
          <cell r="Z221" t="e">
            <v>#REF!</v>
          </cell>
          <cell r="AA221" t="e">
            <v>#REF!</v>
          </cell>
          <cell r="AB221" t="e">
            <v>#REF!</v>
          </cell>
          <cell r="AC221" t="e">
            <v>#REF!</v>
          </cell>
        </row>
        <row r="222">
          <cell r="A222">
            <v>219</v>
          </cell>
          <cell r="R222">
            <v>11.191115977605378</v>
          </cell>
          <cell r="S222">
            <v>14.968984678187232</v>
          </cell>
          <cell r="X222" t="e">
            <v>#REF!</v>
          </cell>
          <cell r="Y222" t="e">
            <v>#REF!</v>
          </cell>
          <cell r="Z222" t="e">
            <v>#REF!</v>
          </cell>
          <cell r="AA222" t="e">
            <v>#REF!</v>
          </cell>
          <cell r="AB222" t="e">
            <v>#REF!</v>
          </cell>
          <cell r="AC222" t="e">
            <v>#REF!</v>
          </cell>
        </row>
        <row r="223">
          <cell r="A223">
            <v>220</v>
          </cell>
          <cell r="R223">
            <v>11.195884175754399</v>
          </cell>
          <cell r="S223">
            <v>14.951823384544017</v>
          </cell>
          <cell r="X223" t="e">
            <v>#REF!</v>
          </cell>
          <cell r="Y223" t="e">
            <v>#REF!</v>
          </cell>
          <cell r="Z223" t="e">
            <v>#REF!</v>
          </cell>
          <cell r="AA223" t="e">
            <v>#REF!</v>
          </cell>
          <cell r="AB223" t="e">
            <v>#REF!</v>
          </cell>
          <cell r="AC223" t="e">
            <v>#REF!</v>
          </cell>
        </row>
        <row r="224">
          <cell r="A224">
            <v>221</v>
          </cell>
          <cell r="R224">
            <v>11.200652373903418</v>
          </cell>
          <cell r="S224">
            <v>14.934838972282861</v>
          </cell>
          <cell r="X224" t="e">
            <v>#REF!</v>
          </cell>
          <cell r="Y224" t="e">
            <v>#REF!</v>
          </cell>
          <cell r="Z224" t="e">
            <v>#REF!</v>
          </cell>
          <cell r="AA224" t="e">
            <v>#REF!</v>
          </cell>
          <cell r="AB224" t="e">
            <v>#REF!</v>
          </cell>
          <cell r="AC224" t="e">
            <v>#REF!</v>
          </cell>
        </row>
        <row r="225">
          <cell r="A225">
            <v>222</v>
          </cell>
          <cell r="R225">
            <v>11.205420572052438</v>
          </cell>
          <cell r="S225">
            <v>14.918029051114821</v>
          </cell>
          <cell r="X225" t="e">
            <v>#REF!</v>
          </cell>
          <cell r="Y225" t="e">
            <v>#REF!</v>
          </cell>
          <cell r="Z225" t="e">
            <v>#REF!</v>
          </cell>
          <cell r="AA225" t="e">
            <v>#REF!</v>
          </cell>
          <cell r="AB225" t="e">
            <v>#REF!</v>
          </cell>
          <cell r="AC225" t="e">
            <v>#REF!</v>
          </cell>
        </row>
        <row r="226">
          <cell r="A226">
            <v>223</v>
          </cell>
          <cell r="R226">
            <v>11.210188770201459</v>
          </cell>
          <cell r="S226">
            <v>14.901391273626086</v>
          </cell>
          <cell r="X226" t="e">
            <v>#REF!</v>
          </cell>
          <cell r="Y226" t="e">
            <v>#REF!</v>
          </cell>
          <cell r="Z226" t="e">
            <v>#REF!</v>
          </cell>
          <cell r="AA226" t="e">
            <v>#REF!</v>
          </cell>
          <cell r="AB226" t="e">
            <v>#REF!</v>
          </cell>
          <cell r="AC226" t="e">
            <v>#REF!</v>
          </cell>
        </row>
        <row r="227">
          <cell r="A227">
            <v>224</v>
          </cell>
          <cell r="R227">
            <v>11.21495696835048</v>
          </cell>
          <cell r="S227">
            <v>14.88492333432095</v>
          </cell>
          <cell r="X227" t="e">
            <v>#REF!</v>
          </cell>
          <cell r="Y227" t="e">
            <v>#REF!</v>
          </cell>
          <cell r="Z227" t="e">
            <v>#REF!</v>
          </cell>
          <cell r="AA227" t="e">
            <v>#REF!</v>
          </cell>
          <cell r="AB227" t="e">
            <v>#REF!</v>
          </cell>
          <cell r="AC227" t="e">
            <v>#REF!</v>
          </cell>
        </row>
        <row r="228">
          <cell r="A228">
            <v>225</v>
          </cell>
          <cell r="R228">
            <v>11.219725166499499</v>
          </cell>
          <cell r="S228">
            <v>14.868622968690303</v>
          </cell>
          <cell r="X228" t="e">
            <v>#REF!</v>
          </cell>
          <cell r="Y228" t="e">
            <v>#REF!</v>
          </cell>
          <cell r="Z228" t="e">
            <v>#REF!</v>
          </cell>
          <cell r="AA228" t="e">
            <v>#REF!</v>
          </cell>
          <cell r="AB228" t="e">
            <v>#REF!</v>
          </cell>
          <cell r="AC228" t="e">
            <v>#REF!</v>
          </cell>
        </row>
        <row r="229">
          <cell r="A229">
            <v>226</v>
          </cell>
          <cell r="R229">
            <v>11.224493364648518</v>
          </cell>
          <cell r="S229">
            <v>14.852487952304832</v>
          </cell>
          <cell r="X229" t="e">
            <v>#REF!</v>
          </cell>
          <cell r="Y229" t="e">
            <v>#REF!</v>
          </cell>
          <cell r="Z229" t="e">
            <v>#REF!</v>
          </cell>
          <cell r="AA229" t="e">
            <v>#REF!</v>
          </cell>
          <cell r="AB229" t="e">
            <v>#REF!</v>
          </cell>
          <cell r="AC229" t="e">
            <v>#REF!</v>
          </cell>
        </row>
        <row r="230">
          <cell r="A230">
            <v>227</v>
          </cell>
          <cell r="R230">
            <v>11.229261562797538</v>
          </cell>
          <cell r="S230">
            <v>14.836516099932227</v>
          </cell>
          <cell r="X230" t="e">
            <v>#REF!</v>
          </cell>
          <cell r="Y230" t="e">
            <v>#REF!</v>
          </cell>
          <cell r="Z230" t="e">
            <v>#REF!</v>
          </cell>
          <cell r="AA230" t="e">
            <v>#REF!</v>
          </cell>
          <cell r="AB230" t="e">
            <v>#REF!</v>
          </cell>
          <cell r="AC230" t="e">
            <v>#REF!</v>
          </cell>
        </row>
        <row r="231">
          <cell r="A231">
            <v>228</v>
          </cell>
          <cell r="R231">
            <v>11.234029760946559</v>
          </cell>
          <cell r="S231">
            <v>14.820705264677578</v>
          </cell>
          <cell r="X231" t="e">
            <v>#REF!</v>
          </cell>
          <cell r="Y231" t="e">
            <v>#REF!</v>
          </cell>
          <cell r="Z231" t="e">
            <v>#REF!</v>
          </cell>
          <cell r="AA231" t="e">
            <v>#REF!</v>
          </cell>
          <cell r="AB231" t="e">
            <v>#REF!</v>
          </cell>
          <cell r="AC231" t="e">
            <v>#REF!</v>
          </cell>
        </row>
        <row r="232">
          <cell r="A232">
            <v>229</v>
          </cell>
          <cell r="R232">
            <v>11.23879795909558</v>
          </cell>
          <cell r="S232">
            <v>14.805053337146328</v>
          </cell>
          <cell r="X232" t="e">
            <v>#REF!</v>
          </cell>
          <cell r="Y232" t="e">
            <v>#REF!</v>
          </cell>
          <cell r="Z232" t="e">
            <v>#REF!</v>
          </cell>
          <cell r="AA232" t="e">
            <v>#REF!</v>
          </cell>
          <cell r="AB232" t="e">
            <v>#REF!</v>
          </cell>
          <cell r="AC232" t="e">
            <v>#REF!</v>
          </cell>
        </row>
        <row r="233">
          <cell r="A233">
            <v>230</v>
          </cell>
          <cell r="R233">
            <v>11.243566157244599</v>
          </cell>
          <cell r="S233">
            <v>14.78955824462904</v>
          </cell>
          <cell r="X233" t="e">
            <v>#REF!</v>
          </cell>
          <cell r="Y233" t="e">
            <v>#REF!</v>
          </cell>
          <cell r="Z233" t="e">
            <v>#REF!</v>
          </cell>
          <cell r="AA233" t="e">
            <v>#REF!</v>
          </cell>
          <cell r="AB233" t="e">
            <v>#REF!</v>
          </cell>
          <cell r="AC233" t="e">
            <v>#REF!</v>
          </cell>
        </row>
        <row r="234">
          <cell r="A234">
            <v>231</v>
          </cell>
          <cell r="R234">
            <v>11.248334355393618</v>
          </cell>
          <cell r="S234">
            <v>14.774217950307351</v>
          </cell>
          <cell r="X234" t="e">
            <v>#REF!</v>
          </cell>
          <cell r="Y234" t="e">
            <v>#REF!</v>
          </cell>
          <cell r="Z234" t="e">
            <v>#REF!</v>
          </cell>
          <cell r="AA234" t="e">
            <v>#REF!</v>
          </cell>
          <cell r="AB234" t="e">
            <v>#REF!</v>
          </cell>
          <cell r="AC234" t="e">
            <v>#REF!</v>
          </cell>
        </row>
        <row r="235">
          <cell r="A235">
            <v>232</v>
          </cell>
          <cell r="R235">
            <v>11.253102553542639</v>
          </cell>
          <cell r="S235">
            <v>14.759030452480456</v>
          </cell>
          <cell r="X235" t="e">
            <v>#REF!</v>
          </cell>
          <cell r="Y235" t="e">
            <v>#REF!</v>
          </cell>
          <cell r="Z235" t="e">
            <v>#REF!</v>
          </cell>
          <cell r="AA235" t="e">
            <v>#REF!</v>
          </cell>
          <cell r="AB235" t="e">
            <v>#REF!</v>
          </cell>
          <cell r="AC235" t="e">
            <v>#REF!</v>
          </cell>
        </row>
        <row r="236">
          <cell r="A236">
            <v>233</v>
          </cell>
          <cell r="R236">
            <v>11.257870751691659</v>
          </cell>
          <cell r="S236">
            <v>14.743993783811517</v>
          </cell>
          <cell r="X236" t="e">
            <v>#REF!</v>
          </cell>
          <cell r="Y236" t="e">
            <v>#REF!</v>
          </cell>
          <cell r="Z236" t="e">
            <v>#REF!</v>
          </cell>
          <cell r="AA236" t="e">
            <v>#REF!</v>
          </cell>
          <cell r="AB236" t="e">
            <v>#REF!</v>
          </cell>
          <cell r="AC236" t="e">
            <v>#REF!</v>
          </cell>
        </row>
        <row r="237">
          <cell r="A237">
            <v>234</v>
          </cell>
          <cell r="R237">
            <v>11.26263894984068</v>
          </cell>
          <cell r="S237">
            <v>14.729106010593375</v>
          </cell>
          <cell r="X237" t="e">
            <v>#REF!</v>
          </cell>
          <cell r="Y237" t="e">
            <v>#REF!</v>
          </cell>
          <cell r="Z237" t="e">
            <v>#REF!</v>
          </cell>
          <cell r="AA237" t="e">
            <v>#REF!</v>
          </cell>
          <cell r="AB237" t="e">
            <v>#REF!</v>
          </cell>
          <cell r="AC237" t="e">
            <v>#REF!</v>
          </cell>
        </row>
        <row r="238">
          <cell r="A238">
            <v>235</v>
          </cell>
          <cell r="R238">
            <v>11.267407147989699</v>
          </cell>
          <cell r="S238">
            <v>14.714365232033041</v>
          </cell>
          <cell r="X238" t="e">
            <v>#REF!</v>
          </cell>
          <cell r="Y238" t="e">
            <v>#REF!</v>
          </cell>
          <cell r="Z238" t="e">
            <v>#REF!</v>
          </cell>
          <cell r="AA238" t="e">
            <v>#REF!</v>
          </cell>
          <cell r="AB238" t="e">
            <v>#REF!</v>
          </cell>
          <cell r="AC238" t="e">
            <v>#REF!</v>
          </cell>
        </row>
        <row r="239">
          <cell r="A239">
            <v>236</v>
          </cell>
          <cell r="R239">
            <v>11.272175346138718</v>
          </cell>
          <cell r="S239">
            <v>14.699769579554362</v>
          </cell>
          <cell r="X239" t="e">
            <v>#REF!</v>
          </cell>
          <cell r="Y239" t="e">
            <v>#REF!</v>
          </cell>
          <cell r="Z239" t="e">
            <v>#REF!</v>
          </cell>
          <cell r="AA239" t="e">
            <v>#REF!</v>
          </cell>
          <cell r="AB239" t="e">
            <v>#REF!</v>
          </cell>
          <cell r="AC239" t="e">
            <v>#REF!</v>
          </cell>
        </row>
        <row r="240">
          <cell r="A240">
            <v>237</v>
          </cell>
          <cell r="R240">
            <v>11.276943544287738</v>
          </cell>
          <cell r="S240">
            <v>14.685317216118323</v>
          </cell>
          <cell r="X240" t="e">
            <v>#REF!</v>
          </cell>
          <cell r="Y240" t="e">
            <v>#REF!</v>
          </cell>
          <cell r="Z240" t="e">
            <v>#REF!</v>
          </cell>
          <cell r="AA240" t="e">
            <v>#REF!</v>
          </cell>
          <cell r="AB240" t="e">
            <v>#REF!</v>
          </cell>
          <cell r="AC240" t="e">
            <v>#REF!</v>
          </cell>
        </row>
        <row r="241">
          <cell r="A241">
            <v>238</v>
          </cell>
          <cell r="R241">
            <v>11.281711742436759</v>
          </cell>
          <cell r="S241">
            <v>14.671006335560522</v>
          </cell>
          <cell r="X241" t="e">
            <v>#REF!</v>
          </cell>
          <cell r="Y241" t="e">
            <v>#REF!</v>
          </cell>
          <cell r="Z241" t="e">
            <v>#REF!</v>
          </cell>
          <cell r="AA241" t="e">
            <v>#REF!</v>
          </cell>
          <cell r="AB241" t="e">
            <v>#REF!</v>
          </cell>
          <cell r="AC241" t="e">
            <v>#REF!</v>
          </cell>
        </row>
        <row r="242">
          <cell r="A242">
            <v>239</v>
          </cell>
          <cell r="R242">
            <v>11.286479940585778</v>
          </cell>
          <cell r="S242">
            <v>14.656835161945251</v>
          </cell>
          <cell r="X242" t="e">
            <v>#REF!</v>
          </cell>
          <cell r="Y242" t="e">
            <v>#REF!</v>
          </cell>
          <cell r="Z242" t="e">
            <v>#REF!</v>
          </cell>
          <cell r="AA242" t="e">
            <v>#REF!</v>
          </cell>
          <cell r="AB242" t="e">
            <v>#REF!</v>
          </cell>
          <cell r="AC242" t="e">
            <v>#REF!</v>
          </cell>
        </row>
        <row r="243">
          <cell r="A243">
            <v>240</v>
          </cell>
          <cell r="R243">
            <v>11.291248138734797</v>
          </cell>
          <cell r="S243">
            <v>14.64280194893573</v>
          </cell>
          <cell r="X243" t="e">
            <v>#REF!</v>
          </cell>
          <cell r="Y243" t="e">
            <v>#REF!</v>
          </cell>
          <cell r="Z243" t="e">
            <v>#REF!</v>
          </cell>
          <cell r="AA243" t="e">
            <v>#REF!</v>
          </cell>
          <cell r="AB243" t="e">
            <v>#REF!</v>
          </cell>
          <cell r="AC243" t="e">
            <v>#REF!</v>
          </cell>
        </row>
        <row r="244">
          <cell r="A244">
            <v>241</v>
          </cell>
          <cell r="R244">
            <v>11.296016336883818</v>
          </cell>
          <cell r="S244">
            <v>14.628904979180021</v>
          </cell>
          <cell r="X244" t="e">
            <v>#REF!</v>
          </cell>
          <cell r="Y244" t="e">
            <v>#REF!</v>
          </cell>
          <cell r="Z244" t="e">
            <v>#REF!</v>
          </cell>
          <cell r="AA244" t="e">
            <v>#REF!</v>
          </cell>
          <cell r="AB244" t="e">
            <v>#REF!</v>
          </cell>
          <cell r="AC244" t="e">
            <v>#REF!</v>
          </cell>
        </row>
        <row r="245">
          <cell r="A245">
            <v>242</v>
          </cell>
          <cell r="R245">
            <v>11.300784535032838</v>
          </cell>
          <cell r="S245">
            <v>14.615142563712164</v>
          </cell>
          <cell r="X245" t="e">
            <v>#REF!</v>
          </cell>
          <cell r="Y245" t="e">
            <v>#REF!</v>
          </cell>
          <cell r="Z245" t="e">
            <v>#REF!</v>
          </cell>
          <cell r="AA245" t="e">
            <v>#REF!</v>
          </cell>
          <cell r="AB245" t="e">
            <v>#REF!</v>
          </cell>
          <cell r="AC245" t="e">
            <v>#REF!</v>
          </cell>
        </row>
        <row r="246">
          <cell r="A246">
            <v>243</v>
          </cell>
          <cell r="R246">
            <v>11.305552733181859</v>
          </cell>
          <cell r="S246">
            <v>14.601513041368111</v>
          </cell>
          <cell r="X246" t="e">
            <v>#REF!</v>
          </cell>
          <cell r="Y246" t="e">
            <v>#REF!</v>
          </cell>
          <cell r="Z246" t="e">
            <v>#REF!</v>
          </cell>
          <cell r="AA246" t="e">
            <v>#REF!</v>
          </cell>
          <cell r="AB246" t="e">
            <v>#REF!</v>
          </cell>
          <cell r="AC246" t="e">
            <v>#REF!</v>
          </cell>
        </row>
        <row r="247">
          <cell r="A247">
            <v>244</v>
          </cell>
          <cell r="R247">
            <v>11.310320931330878</v>
          </cell>
          <cell r="S247">
            <v>14.588014778216012</v>
          </cell>
          <cell r="X247" t="e">
            <v>#REF!</v>
          </cell>
          <cell r="Y247" t="e">
            <v>#REF!</v>
          </cell>
          <cell r="Z247" t="e">
            <v>#REF!</v>
          </cell>
          <cell r="AA247" t="e">
            <v>#REF!</v>
          </cell>
          <cell r="AB247" t="e">
            <v>#REF!</v>
          </cell>
          <cell r="AC247" t="e">
            <v>#REF!</v>
          </cell>
        </row>
        <row r="248">
          <cell r="A248">
            <v>245</v>
          </cell>
          <cell r="R248">
            <v>11.315089129479897</v>
          </cell>
          <cell r="S248">
            <v>14.574646167000457</v>
          </cell>
          <cell r="X248" t="e">
            <v>#REF!</v>
          </cell>
          <cell r="Y248" t="e">
            <v>#REF!</v>
          </cell>
          <cell r="Z248" t="e">
            <v>#REF!</v>
          </cell>
          <cell r="AA248" t="e">
            <v>#REF!</v>
          </cell>
          <cell r="AB248" t="e">
            <v>#REF!</v>
          </cell>
          <cell r="AC248" t="e">
            <v>#REF!</v>
          </cell>
        </row>
        <row r="249">
          <cell r="A249">
            <v>246</v>
          </cell>
          <cell r="R249">
            <v>11.319857327628918</v>
          </cell>
          <cell r="S249">
            <v>14.561405626600269</v>
          </cell>
          <cell r="X249" t="e">
            <v>#REF!</v>
          </cell>
          <cell r="Y249" t="e">
            <v>#REF!</v>
          </cell>
          <cell r="Z249" t="e">
            <v>#REF!</v>
          </cell>
          <cell r="AA249" t="e">
            <v>#REF!</v>
          </cell>
          <cell r="AB249" t="e">
            <v>#REF!</v>
          </cell>
          <cell r="AC249" t="e">
            <v>#REF!</v>
          </cell>
        </row>
        <row r="250">
          <cell r="A250">
            <v>247</v>
          </cell>
          <cell r="R250">
            <v>11.32462552577794</v>
          </cell>
          <cell r="S250">
            <v>14.548291601499477</v>
          </cell>
          <cell r="X250" t="e">
            <v>#REF!</v>
          </cell>
          <cell r="Y250" t="e">
            <v>#REF!</v>
          </cell>
          <cell r="Z250" t="e">
            <v>#REF!</v>
          </cell>
          <cell r="AA250" t="e">
            <v>#REF!</v>
          </cell>
          <cell r="AB250" t="e">
            <v>#REF!</v>
          </cell>
          <cell r="AC250" t="e">
            <v>#REF!</v>
          </cell>
        </row>
        <row r="251">
          <cell r="A251">
            <v>248</v>
          </cell>
          <cell r="R251">
            <v>11.329393723926959</v>
          </cell>
          <cell r="S251">
            <v>14.53530256127106</v>
          </cell>
          <cell r="X251" t="e">
            <v>#REF!</v>
          </cell>
          <cell r="Y251" t="e">
            <v>#REF!</v>
          </cell>
          <cell r="Z251" t="e">
            <v>#REF!</v>
          </cell>
          <cell r="AA251" t="e">
            <v>#REF!</v>
          </cell>
          <cell r="AB251" t="e">
            <v>#REF!</v>
          </cell>
          <cell r="AC251" t="e">
            <v>#REF!</v>
          </cell>
        </row>
        <row r="252">
          <cell r="A252">
            <v>249</v>
          </cell>
          <cell r="R252">
            <v>11.334161922075978</v>
          </cell>
          <cell r="S252">
            <v>14.522437000073189</v>
          </cell>
          <cell r="X252" t="e">
            <v>#REF!</v>
          </cell>
          <cell r="Y252" t="e">
            <v>#REF!</v>
          </cell>
          <cell r="Z252" t="e">
            <v>#REF!</v>
          </cell>
          <cell r="AA252" t="e">
            <v>#REF!</v>
          </cell>
          <cell r="AB252" t="e">
            <v>#REF!</v>
          </cell>
          <cell r="AC252" t="e">
            <v>#REF!</v>
          </cell>
        </row>
        <row r="253">
          <cell r="A253">
            <v>250</v>
          </cell>
          <cell r="R253">
            <v>11.338930120224999</v>
          </cell>
          <cell r="S253">
            <v>14.509693436157496</v>
          </cell>
          <cell r="X253" t="e">
            <v>#REF!</v>
          </cell>
          <cell r="Y253" t="e">
            <v>#REF!</v>
          </cell>
          <cell r="Z253" t="e">
            <v>#REF!</v>
          </cell>
          <cell r="AA253" t="e">
            <v>#REF!</v>
          </cell>
          <cell r="AB253" t="e">
            <v>#REF!</v>
          </cell>
          <cell r="AC253" t="e">
            <v>#REF!</v>
          </cell>
        </row>
        <row r="254">
          <cell r="A254">
            <v>251</v>
          </cell>
          <cell r="R254">
            <v>11.343698318374019</v>
          </cell>
          <cell r="S254">
            <v>14.49707041138914</v>
          </cell>
          <cell r="X254" t="e">
            <v>#REF!</v>
          </cell>
          <cell r="Y254" t="e">
            <v>#REF!</v>
          </cell>
          <cell r="Z254" t="e">
            <v>#REF!</v>
          </cell>
          <cell r="AA254" t="e">
            <v>#REF!</v>
          </cell>
          <cell r="AB254" t="e">
            <v>#REF!</v>
          </cell>
          <cell r="AC254" t="e">
            <v>#REF!</v>
          </cell>
        </row>
        <row r="255">
          <cell r="A255">
            <v>252</v>
          </cell>
          <cell r="R255">
            <v>11.34846651652304</v>
          </cell>
          <cell r="S255">
            <v>14.484566490778269</v>
          </cell>
          <cell r="X255" t="e">
            <v>#REF!</v>
          </cell>
          <cell r="Y255" t="e">
            <v>#REF!</v>
          </cell>
          <cell r="Z255" t="e">
            <v>#REF!</v>
          </cell>
          <cell r="AA255" t="e">
            <v>#REF!</v>
          </cell>
          <cell r="AB255" t="e">
            <v>#REF!</v>
          </cell>
          <cell r="AC255" t="e">
            <v>#REF!</v>
          </cell>
        </row>
        <row r="256">
          <cell r="A256">
            <v>253</v>
          </cell>
          <cell r="R256">
            <v>11.353234714672059</v>
          </cell>
          <cell r="S256">
            <v>14.47218026202261</v>
          </cell>
          <cell r="X256" t="e">
            <v>#REF!</v>
          </cell>
          <cell r="Y256" t="e">
            <v>#REF!</v>
          </cell>
          <cell r="Z256" t="e">
            <v>#REF!</v>
          </cell>
          <cell r="AA256" t="e">
            <v>#REF!</v>
          </cell>
          <cell r="AB256" t="e">
            <v>#REF!</v>
          </cell>
          <cell r="AC256" t="e">
            <v>#REF!</v>
          </cell>
        </row>
        <row r="257">
          <cell r="A257">
            <v>254</v>
          </cell>
          <cell r="R257">
            <v>11.358002912821078</v>
          </cell>
          <cell r="S257">
            <v>14.459910335060892</v>
          </cell>
          <cell r="X257" t="e">
            <v>#REF!</v>
          </cell>
          <cell r="Y257" t="e">
            <v>#REF!</v>
          </cell>
          <cell r="Z257" t="e">
            <v>#REF!</v>
          </cell>
          <cell r="AA257" t="e">
            <v>#REF!</v>
          </cell>
          <cell r="AB257" t="e">
            <v>#REF!</v>
          </cell>
          <cell r="AC257" t="e">
            <v>#REF!</v>
          </cell>
        </row>
        <row r="258">
          <cell r="A258">
            <v>255</v>
          </cell>
          <cell r="R258">
            <v>11.362771110970099</v>
          </cell>
          <cell r="S258">
            <v>14.447755341636716</v>
          </cell>
          <cell r="X258" t="e">
            <v>#REF!</v>
          </cell>
          <cell r="Y258" t="e">
            <v>#REF!</v>
          </cell>
          <cell r="Z258" t="e">
            <v>#REF!</v>
          </cell>
          <cell r="AA258" t="e">
            <v>#REF!</v>
          </cell>
          <cell r="AB258" t="e">
            <v>#REF!</v>
          </cell>
          <cell r="AC258" t="e">
            <v>#REF!</v>
          </cell>
        </row>
        <row r="259">
          <cell r="A259">
            <v>256</v>
          </cell>
          <cell r="R259">
            <v>11.367539309119119</v>
          </cell>
          <cell r="S259">
            <v>14.435713934872686</v>
          </cell>
          <cell r="X259" t="e">
            <v>#REF!</v>
          </cell>
          <cell r="Y259" t="e">
            <v>#REF!</v>
          </cell>
          <cell r="Z259" t="e">
            <v>#REF!</v>
          </cell>
          <cell r="AA259" t="e">
            <v>#REF!</v>
          </cell>
          <cell r="AB259" t="e">
            <v>#REF!</v>
          </cell>
          <cell r="AC259" t="e">
            <v>#REF!</v>
          </cell>
        </row>
        <row r="260">
          <cell r="A260">
            <v>257</v>
          </cell>
          <cell r="R260">
            <v>11.37230750726814</v>
          </cell>
          <cell r="S260">
            <v>14.423784788854478</v>
          </cell>
          <cell r="X260" t="e">
            <v>#REF!</v>
          </cell>
          <cell r="Y260" t="e">
            <v>#REF!</v>
          </cell>
          <cell r="Z260" t="e">
            <v>#REF!</v>
          </cell>
          <cell r="AA260" t="e">
            <v>#REF!</v>
          </cell>
          <cell r="AB260" t="e">
            <v>#REF!</v>
          </cell>
          <cell r="AC260" t="e">
            <v>#REF!</v>
          </cell>
        </row>
        <row r="261">
          <cell r="A261">
            <v>258</v>
          </cell>
          <cell r="R261">
            <v>11.377075705417159</v>
          </cell>
          <cell r="S261">
            <v>14.411966598224584</v>
          </cell>
          <cell r="X261" t="e">
            <v>#REF!</v>
          </cell>
          <cell r="Y261" t="e">
            <v>#REF!</v>
          </cell>
          <cell r="Z261" t="e">
            <v>#REF!</v>
          </cell>
          <cell r="AA261" t="e">
            <v>#REF!</v>
          </cell>
          <cell r="AB261" t="e">
            <v>#REF!</v>
          </cell>
          <cell r="AC261" t="e">
            <v>#REF!</v>
          </cell>
        </row>
        <row r="262">
          <cell r="A262">
            <v>259</v>
          </cell>
          <cell r="R262">
            <v>11.38184390356618</v>
          </cell>
          <cell r="S262">
            <v>14.400258077785464</v>
          </cell>
          <cell r="X262" t="e">
            <v>#REF!</v>
          </cell>
          <cell r="Y262" t="e">
            <v>#REF!</v>
          </cell>
          <cell r="Z262" t="e">
            <v>#REF!</v>
          </cell>
          <cell r="AA262" t="e">
            <v>#REF!</v>
          </cell>
          <cell r="AB262" t="e">
            <v>#REF!</v>
          </cell>
          <cell r="AC262" t="e">
            <v>#REF!</v>
          </cell>
        </row>
        <row r="263">
          <cell r="A263">
            <v>260</v>
          </cell>
          <cell r="R263">
            <v>11.386612101715199</v>
          </cell>
          <cell r="S263">
            <v>14.388657962111832</v>
          </cell>
          <cell r="X263" t="e">
            <v>#REF!</v>
          </cell>
          <cell r="Y263" t="e">
            <v>#REF!</v>
          </cell>
          <cell r="Z263" t="e">
            <v>#REF!</v>
          </cell>
          <cell r="AA263" t="e">
            <v>#REF!</v>
          </cell>
          <cell r="AB263" t="e">
            <v>#REF!</v>
          </cell>
          <cell r="AC263" t="e">
            <v>#REF!</v>
          </cell>
        </row>
        <row r="264">
          <cell r="A264">
            <v>261</v>
          </cell>
          <cell r="R264">
            <v>11.39138029986422</v>
          </cell>
          <cell r="S264">
            <v>14.377165005171896</v>
          </cell>
          <cell r="X264" t="e">
            <v>#REF!</v>
          </cell>
          <cell r="Y264" t="e">
            <v>#REF!</v>
          </cell>
          <cell r="Z264" t="e">
            <v>#REF!</v>
          </cell>
          <cell r="AA264" t="e">
            <v>#REF!</v>
          </cell>
          <cell r="AB264" t="e">
            <v>#REF!</v>
          </cell>
          <cell r="AC264" t="e">
            <v>#REF!</v>
          </cell>
        </row>
        <row r="265">
          <cell r="A265">
            <v>262</v>
          </cell>
          <cell r="R265">
            <v>11.396148498013238</v>
          </cell>
          <cell r="S265">
            <v>14.365777979957265</v>
          </cell>
          <cell r="X265" t="e">
            <v>#REF!</v>
          </cell>
          <cell r="Y265" t="e">
            <v>#REF!</v>
          </cell>
          <cell r="Z265" t="e">
            <v>#REF!</v>
          </cell>
          <cell r="AA265" t="e">
            <v>#REF!</v>
          </cell>
          <cell r="AB265" t="e">
            <v>#REF!</v>
          </cell>
          <cell r="AC265" t="e">
            <v>#REF!</v>
          </cell>
        </row>
        <row r="266">
          <cell r="A266">
            <v>263</v>
          </cell>
          <cell r="R266">
            <v>11.400916696162257</v>
          </cell>
          <cell r="S266">
            <v>14.354495678121266</v>
          </cell>
          <cell r="X266" t="e">
            <v>#REF!</v>
          </cell>
          <cell r="Y266" t="e">
            <v>#REF!</v>
          </cell>
          <cell r="Z266" t="e">
            <v>#REF!</v>
          </cell>
          <cell r="AA266" t="e">
            <v>#REF!</v>
          </cell>
          <cell r="AB266" t="e">
            <v>#REF!</v>
          </cell>
          <cell r="AC266" t="e">
            <v>#REF!</v>
          </cell>
        </row>
        <row r="267">
          <cell r="A267">
            <v>264</v>
          </cell>
          <cell r="R267">
            <v>11.405684894311278</v>
          </cell>
          <cell r="S267">
            <v>14.343316909625488</v>
          </cell>
          <cell r="X267" t="e">
            <v>#REF!</v>
          </cell>
          <cell r="Y267" t="e">
            <v>#REF!</v>
          </cell>
          <cell r="Z267" t="e">
            <v>#REF!</v>
          </cell>
          <cell r="AA267" t="e">
            <v>#REF!</v>
          </cell>
          <cell r="AB267" t="e">
            <v>#REF!</v>
          </cell>
          <cell r="AC267" t="e">
            <v>#REF!</v>
          </cell>
        </row>
        <row r="268">
          <cell r="A268">
            <v>265</v>
          </cell>
          <cell r="R268">
            <v>11.410453092460298</v>
          </cell>
          <cell r="S268">
            <v>14.332240502394392</v>
          </cell>
          <cell r="X268" t="e">
            <v>#REF!</v>
          </cell>
          <cell r="Y268" t="e">
            <v>#REF!</v>
          </cell>
          <cell r="Z268" t="e">
            <v>#REF!</v>
          </cell>
          <cell r="AA268" t="e">
            <v>#REF!</v>
          </cell>
          <cell r="AB268" t="e">
            <v>#REF!</v>
          </cell>
          <cell r="AC268" t="e">
            <v>#REF!</v>
          </cell>
        </row>
        <row r="269">
          <cell r="A269">
            <v>266</v>
          </cell>
          <cell r="R269">
            <v>11.415221290609319</v>
          </cell>
          <cell r="S269">
            <v>14.321265301977629</v>
          </cell>
          <cell r="X269" t="e">
            <v>#REF!</v>
          </cell>
          <cell r="Y269" t="e">
            <v>#REF!</v>
          </cell>
          <cell r="Z269" t="e">
            <v>#REF!</v>
          </cell>
          <cell r="AA269" t="e">
            <v>#REF!</v>
          </cell>
          <cell r="AB269" t="e">
            <v>#REF!</v>
          </cell>
          <cell r="AC269" t="e">
            <v>#REF!</v>
          </cell>
        </row>
        <row r="270">
          <cell r="A270">
            <v>267</v>
          </cell>
          <cell r="R270">
            <v>11.41998948875834</v>
          </cell>
          <cell r="S270">
            <v>14.310390171219975</v>
          </cell>
          <cell r="X270" t="e">
            <v>#REF!</v>
          </cell>
          <cell r="Y270" t="e">
            <v>#REF!</v>
          </cell>
          <cell r="Z270" t="e">
            <v>#REF!</v>
          </cell>
          <cell r="AA270" t="e">
            <v>#REF!</v>
          </cell>
          <cell r="AB270" t="e">
            <v>#REF!</v>
          </cell>
          <cell r="AC270" t="e">
            <v>#REF!</v>
          </cell>
        </row>
        <row r="271">
          <cell r="A271">
            <v>268</v>
          </cell>
          <cell r="R271">
            <v>11.424757686907359</v>
          </cell>
          <cell r="S271">
            <v>14.299613989938678</v>
          </cell>
          <cell r="X271" t="e">
            <v>#REF!</v>
          </cell>
          <cell r="Y271" t="e">
            <v>#REF!</v>
          </cell>
          <cell r="Z271" t="e">
            <v>#REF!</v>
          </cell>
          <cell r="AA271" t="e">
            <v>#REF!</v>
          </cell>
          <cell r="AB271" t="e">
            <v>#REF!</v>
          </cell>
          <cell r="AC271" t="e">
            <v>#REF!</v>
          </cell>
        </row>
        <row r="272">
          <cell r="A272">
            <v>269</v>
          </cell>
          <cell r="R272">
            <v>11.429525885056378</v>
          </cell>
          <cell r="S272">
            <v>14.288935654607984</v>
          </cell>
          <cell r="X272" t="e">
            <v>#REF!</v>
          </cell>
          <cell r="Y272" t="e">
            <v>#REF!</v>
          </cell>
          <cell r="Z272" t="e">
            <v>#REF!</v>
          </cell>
          <cell r="AA272" t="e">
            <v>#REF!</v>
          </cell>
          <cell r="AB272" t="e">
            <v>#REF!</v>
          </cell>
          <cell r="AC272" t="e">
            <v>#REF!</v>
          </cell>
        </row>
        <row r="273">
          <cell r="A273">
            <v>270</v>
          </cell>
          <cell r="R273">
            <v>11.434294083205399</v>
          </cell>
          <cell r="S273">
            <v>14.278354078050661</v>
          </cell>
          <cell r="X273" t="e">
            <v>#REF!</v>
          </cell>
          <cell r="Y273" t="e">
            <v>#REF!</v>
          </cell>
          <cell r="Z273" t="e">
            <v>#REF!</v>
          </cell>
          <cell r="AA273" t="e">
            <v>#REF!</v>
          </cell>
          <cell r="AB273" t="e">
            <v>#REF!</v>
          </cell>
          <cell r="AC273" t="e">
            <v>#REF!</v>
          </cell>
        </row>
        <row r="274">
          <cell r="A274">
            <v>271</v>
          </cell>
          <cell r="R274">
            <v>11.439062281354419</v>
          </cell>
          <cell r="S274">
            <v>14.267868189136379</v>
          </cell>
          <cell r="X274" t="e">
            <v>#REF!</v>
          </cell>
          <cell r="Y274" t="e">
            <v>#REF!</v>
          </cell>
          <cell r="Z274" t="e">
            <v>#REF!</v>
          </cell>
          <cell r="AA274" t="e">
            <v>#REF!</v>
          </cell>
          <cell r="AB274" t="e">
            <v>#REF!</v>
          </cell>
          <cell r="AC274" t="e">
            <v>#REF!</v>
          </cell>
        </row>
        <row r="275">
          <cell r="A275">
            <v>272</v>
          </cell>
          <cell r="R275">
            <v>11.443830479503438</v>
          </cell>
          <cell r="S275">
            <v>14.257476932486718</v>
          </cell>
          <cell r="X275" t="e">
            <v>#REF!</v>
          </cell>
          <cell r="Y275" t="e">
            <v>#REF!</v>
          </cell>
          <cell r="Z275" t="e">
            <v>#REF!</v>
          </cell>
          <cell r="AA275" t="e">
            <v>#REF!</v>
          </cell>
          <cell r="AB275" t="e">
            <v>#REF!</v>
          </cell>
          <cell r="AC275" t="e">
            <v>#REF!</v>
          </cell>
        </row>
        <row r="276">
          <cell r="A276">
            <v>273</v>
          </cell>
          <cell r="R276">
            <v>11.448598677652461</v>
          </cell>
          <cell r="S276">
            <v>14.247179268186688</v>
          </cell>
          <cell r="X276" t="e">
            <v>#REF!</v>
          </cell>
          <cell r="Y276" t="e">
            <v>#REF!</v>
          </cell>
          <cell r="Z276" t="e">
            <v>#REF!</v>
          </cell>
          <cell r="AA276" t="e">
            <v>#REF!</v>
          </cell>
          <cell r="AB276" t="e">
            <v>#REF!</v>
          </cell>
          <cell r="AC276" t="e">
            <v>#REF!</v>
          </cell>
        </row>
        <row r="277">
          <cell r="A277">
            <v>274</v>
          </cell>
          <cell r="R277">
            <v>11.45336687580148</v>
          </cell>
          <cell r="S277">
            <v>14.236974171502528</v>
          </cell>
          <cell r="X277" t="e">
            <v>#REF!</v>
          </cell>
          <cell r="Y277" t="e">
            <v>#REF!</v>
          </cell>
          <cell r="Z277" t="e">
            <v>#REF!</v>
          </cell>
          <cell r="AA277" t="e">
            <v>#REF!</v>
          </cell>
          <cell r="AB277" t="e">
            <v>#REF!</v>
          </cell>
          <cell r="AC277" t="e">
            <v>#REF!</v>
          </cell>
        </row>
        <row r="278">
          <cell r="A278">
            <v>275</v>
          </cell>
          <cell r="R278">
            <v>11.458135073950499</v>
          </cell>
          <cell r="S278">
            <v>14.226860632605703</v>
          </cell>
          <cell r="X278" t="e">
            <v>#REF!</v>
          </cell>
          <cell r="Y278" t="e">
            <v>#REF!</v>
          </cell>
          <cell r="Z278" t="e">
            <v>#REF!</v>
          </cell>
          <cell r="AA278" t="e">
            <v>#REF!</v>
          </cell>
          <cell r="AB278" t="e">
            <v>#REF!</v>
          </cell>
          <cell r="AC278" t="e">
            <v>#REF!</v>
          </cell>
        </row>
        <row r="279">
          <cell r="A279">
            <v>276</v>
          </cell>
          <cell r="R279">
            <v>11.462903272099519</v>
          </cell>
          <cell r="S279">
            <v>14.216837656302877</v>
          </cell>
          <cell r="X279" t="e">
            <v>#REF!</v>
          </cell>
          <cell r="Y279" t="e">
            <v>#REF!</v>
          </cell>
          <cell r="Z279" t="e">
            <v>#REF!</v>
          </cell>
          <cell r="AA279" t="e">
            <v>#REF!</v>
          </cell>
          <cell r="AB279" t="e">
            <v>#REF!</v>
          </cell>
          <cell r="AC279" t="e">
            <v>#REF!</v>
          </cell>
        </row>
        <row r="280">
          <cell r="A280">
            <v>277</v>
          </cell>
          <cell r="R280">
            <v>11.46767147024854</v>
          </cell>
          <cell r="S280">
            <v>14.206904261771724</v>
          </cell>
          <cell r="X280" t="e">
            <v>#REF!</v>
          </cell>
          <cell r="Y280" t="e">
            <v>#REF!</v>
          </cell>
          <cell r="Z280" t="e">
            <v>#REF!</v>
          </cell>
          <cell r="AA280" t="e">
            <v>#REF!</v>
          </cell>
          <cell r="AB280" t="e">
            <v>#REF!</v>
          </cell>
          <cell r="AC280" t="e">
            <v>#REF!</v>
          </cell>
        </row>
        <row r="281">
          <cell r="A281">
            <v>278</v>
          </cell>
          <cell r="R281">
            <v>11.472439668397557</v>
          </cell>
          <cell r="S281">
            <v>14.197059482302485</v>
          </cell>
          <cell r="X281" t="e">
            <v>#REF!</v>
          </cell>
          <cell r="Y281" t="e">
            <v>#REF!</v>
          </cell>
          <cell r="Z281" t="e">
            <v>#REF!</v>
          </cell>
          <cell r="AA281" t="e">
            <v>#REF!</v>
          </cell>
          <cell r="AB281" t="e">
            <v>#REF!</v>
          </cell>
          <cell r="AC281" t="e">
            <v>#REF!</v>
          </cell>
        </row>
        <row r="282">
          <cell r="A282">
            <v>279</v>
          </cell>
          <cell r="R282">
            <v>11.477207866546578</v>
          </cell>
          <cell r="S282">
            <v>14.187302365045026</v>
          </cell>
          <cell r="X282" t="e">
            <v>#REF!</v>
          </cell>
          <cell r="Y282" t="e">
            <v>#REF!</v>
          </cell>
          <cell r="Z282" t="e">
            <v>#REF!</v>
          </cell>
          <cell r="AA282" t="e">
            <v>#REF!</v>
          </cell>
          <cell r="AB282" t="e">
            <v>#REF!</v>
          </cell>
          <cell r="AC282" t="e">
            <v>#REF!</v>
          </cell>
        </row>
        <row r="283">
          <cell r="A283">
            <v>280</v>
          </cell>
          <cell r="R283">
            <v>11.481976064695598</v>
          </cell>
          <cell r="S283">
            <v>14.17763197076137</v>
          </cell>
          <cell r="X283" t="e">
            <v>#REF!</v>
          </cell>
          <cell r="Y283" t="e">
            <v>#REF!</v>
          </cell>
          <cell r="Z283" t="e">
            <v>#REF!</v>
          </cell>
          <cell r="AA283" t="e">
            <v>#REF!</v>
          </cell>
          <cell r="AB283" t="e">
            <v>#REF!</v>
          </cell>
          <cell r="AC283" t="e">
            <v>#REF!</v>
          </cell>
        </row>
        <row r="284">
          <cell r="A284">
            <v>281</v>
          </cell>
          <cell r="R284">
            <v>11.486744262844619</v>
          </cell>
          <cell r="S284">
            <v>14.168047373583462</v>
          </cell>
          <cell r="X284" t="e">
            <v>#REF!</v>
          </cell>
          <cell r="Y284" t="e">
            <v>#REF!</v>
          </cell>
          <cell r="Z284" t="e">
            <v>#REF!</v>
          </cell>
          <cell r="AA284" t="e">
            <v>#REF!</v>
          </cell>
          <cell r="AB284" t="e">
            <v>#REF!</v>
          </cell>
          <cell r="AC284" t="e">
            <v>#REF!</v>
          </cell>
        </row>
        <row r="285">
          <cell r="A285">
            <v>282</v>
          </cell>
          <cell r="R285">
            <v>11.491512460993638</v>
          </cell>
          <cell r="S285">
            <v>14.158547660776145</v>
          </cell>
          <cell r="X285" t="e">
            <v>#REF!</v>
          </cell>
          <cell r="Y285" t="e">
            <v>#REF!</v>
          </cell>
          <cell r="Z285" t="e">
            <v>#REF!</v>
          </cell>
          <cell r="AA285" t="e">
            <v>#REF!</v>
          </cell>
          <cell r="AB285" t="e">
            <v>#REF!</v>
          </cell>
          <cell r="AC285" t="e">
            <v>#REF!</v>
          </cell>
        </row>
        <row r="286">
          <cell r="A286">
            <v>283</v>
          </cell>
          <cell r="R286">
            <v>11.496280659142661</v>
          </cell>
          <cell r="S286">
            <v>14.149131932505091</v>
          </cell>
          <cell r="X286" t="e">
            <v>#REF!</v>
          </cell>
          <cell r="Y286" t="e">
            <v>#REF!</v>
          </cell>
          <cell r="Z286" t="e">
            <v>#REF!</v>
          </cell>
          <cell r="AA286" t="e">
            <v>#REF!</v>
          </cell>
          <cell r="AB286" t="e">
            <v>#REF!</v>
          </cell>
          <cell r="AC286" t="e">
            <v>#REF!</v>
          </cell>
        </row>
        <row r="287">
          <cell r="A287">
            <v>284</v>
          </cell>
          <cell r="R287">
            <v>11.501048857291677</v>
          </cell>
          <cell r="S287">
            <v>14.139799301609713</v>
          </cell>
          <cell r="X287" t="e">
            <v>#REF!</v>
          </cell>
          <cell r="Y287" t="e">
            <v>#REF!</v>
          </cell>
          <cell r="Z287" t="e">
            <v>#REF!</v>
          </cell>
          <cell r="AA287" t="e">
            <v>#REF!</v>
          </cell>
          <cell r="AB287" t="e">
            <v>#REF!</v>
          </cell>
          <cell r="AC287" t="e">
            <v>#REF!</v>
          </cell>
        </row>
        <row r="288">
          <cell r="A288">
            <v>285</v>
          </cell>
          <cell r="R288">
            <v>11.505817055440698</v>
          </cell>
          <cell r="S288">
            <v>14.130548893380787</v>
          </cell>
          <cell r="X288" t="e">
            <v>#REF!</v>
          </cell>
          <cell r="Y288" t="e">
            <v>#REF!</v>
          </cell>
          <cell r="Z288" t="e">
            <v>#REF!</v>
          </cell>
          <cell r="AA288" t="e">
            <v>#REF!</v>
          </cell>
          <cell r="AB288" t="e">
            <v>#REF!</v>
          </cell>
          <cell r="AC288" t="e">
            <v>#REF!</v>
          </cell>
        </row>
        <row r="289">
          <cell r="A289">
            <v>286</v>
          </cell>
          <cell r="R289">
            <v>11.510585253589717</v>
          </cell>
          <cell r="S289">
            <v>14.121379845342798</v>
          </cell>
          <cell r="X289" t="e">
            <v>#REF!</v>
          </cell>
          <cell r="Y289" t="e">
            <v>#REF!</v>
          </cell>
          <cell r="Z289" t="e">
            <v>#REF!</v>
          </cell>
          <cell r="AA289" t="e">
            <v>#REF!</v>
          </cell>
          <cell r="AB289" t="e">
            <v>#REF!</v>
          </cell>
          <cell r="AC289" t="e">
            <v>#REF!</v>
          </cell>
        </row>
        <row r="290">
          <cell r="A290">
            <v>287</v>
          </cell>
          <cell r="R290">
            <v>11.51535345173874</v>
          </cell>
          <cell r="S290">
            <v>14.112291307040778</v>
          </cell>
          <cell r="X290" t="e">
            <v>#REF!</v>
          </cell>
          <cell r="Y290" t="e">
            <v>#REF!</v>
          </cell>
          <cell r="Z290" t="e">
            <v>#REF!</v>
          </cell>
          <cell r="AA290" t="e">
            <v>#REF!</v>
          </cell>
          <cell r="AB290" t="e">
            <v>#REF!</v>
          </cell>
          <cell r="AC290" t="e">
            <v>#REF!</v>
          </cell>
        </row>
        <row r="291">
          <cell r="A291">
            <v>288</v>
          </cell>
          <cell r="R291">
            <v>11.520121649887759</v>
          </cell>
          <cell r="S291">
            <v>14.103282439831657</v>
          </cell>
          <cell r="X291" t="e">
            <v>#REF!</v>
          </cell>
          <cell r="Y291" t="e">
            <v>#REF!</v>
          </cell>
          <cell r="Z291" t="e">
            <v>#REF!</v>
          </cell>
          <cell r="AA291" t="e">
            <v>#REF!</v>
          </cell>
          <cell r="AB291" t="e">
            <v>#REF!</v>
          </cell>
          <cell r="AC291" t="e">
            <v>#REF!</v>
          </cell>
        </row>
        <row r="292">
          <cell r="A292">
            <v>289</v>
          </cell>
          <cell r="R292">
            <v>11.52488984803678</v>
          </cell>
          <cell r="S292">
            <v>14.094352416679859</v>
          </cell>
          <cell r="X292" t="e">
            <v>#REF!</v>
          </cell>
          <cell r="Y292" t="e">
            <v>#REF!</v>
          </cell>
          <cell r="Z292" t="e">
            <v>#REF!</v>
          </cell>
          <cell r="AA292" t="e">
            <v>#REF!</v>
          </cell>
          <cell r="AB292" t="e">
            <v>#REF!</v>
          </cell>
          <cell r="AC292" t="e">
            <v>#REF!</v>
          </cell>
        </row>
        <row r="293">
          <cell r="A293">
            <v>290</v>
          </cell>
          <cell r="R293">
            <v>11.529658046185798</v>
          </cell>
          <cell r="S293">
            <v>14.085500421957208</v>
          </cell>
          <cell r="X293" t="e">
            <v>#REF!</v>
          </cell>
          <cell r="Y293" t="e">
            <v>#REF!</v>
          </cell>
          <cell r="Z293" t="e">
            <v>#REF!</v>
          </cell>
          <cell r="AA293" t="e">
            <v>#REF!</v>
          </cell>
          <cell r="AB293" t="e">
            <v>#REF!</v>
          </cell>
          <cell r="AC293" t="e">
            <v>#REF!</v>
          </cell>
        </row>
        <row r="294">
          <cell r="A294">
            <v>291</v>
          </cell>
          <cell r="R294">
            <v>11.534426244334819</v>
          </cell>
          <cell r="S294">
            <v>14.07672565124691</v>
          </cell>
          <cell r="X294" t="e">
            <v>#REF!</v>
          </cell>
          <cell r="Y294" t="e">
            <v>#REF!</v>
          </cell>
          <cell r="Z294" t="e">
            <v>#REF!</v>
          </cell>
          <cell r="AA294" t="e">
            <v>#REF!</v>
          </cell>
          <cell r="AB294" t="e">
            <v>#REF!</v>
          </cell>
          <cell r="AC294" t="e">
            <v>#REF!</v>
          </cell>
        </row>
        <row r="295">
          <cell r="A295">
            <v>292</v>
          </cell>
          <cell r="R295">
            <v>11.539194442483838</v>
          </cell>
          <cell r="S295">
            <v>14.068027311151575</v>
          </cell>
          <cell r="X295" t="e">
            <v>#REF!</v>
          </cell>
          <cell r="Y295" t="e">
            <v>#REF!</v>
          </cell>
          <cell r="Z295" t="e">
            <v>#REF!</v>
          </cell>
          <cell r="AA295" t="e">
            <v>#REF!</v>
          </cell>
          <cell r="AB295" t="e">
            <v>#REF!</v>
          </cell>
          <cell r="AC295" t="e">
            <v>#REF!</v>
          </cell>
        </row>
        <row r="296">
          <cell r="A296">
            <v>293</v>
          </cell>
          <cell r="R296">
            <v>11.543962640632859</v>
          </cell>
          <cell r="S296">
            <v>14.059404619105184</v>
          </cell>
          <cell r="X296" t="e">
            <v>#REF!</v>
          </cell>
          <cell r="Y296" t="e">
            <v>#REF!</v>
          </cell>
          <cell r="Z296" t="e">
            <v>#REF!</v>
          </cell>
          <cell r="AA296" t="e">
            <v>#REF!</v>
          </cell>
          <cell r="AB296" t="e">
            <v>#REF!</v>
          </cell>
          <cell r="AC296" t="e">
            <v>#REF!</v>
          </cell>
        </row>
        <row r="297">
          <cell r="A297">
            <v>294</v>
          </cell>
          <cell r="R297">
            <v>11.548730838781879</v>
          </cell>
          <cell r="S297">
            <v>14.050856803188863</v>
          </cell>
          <cell r="X297" t="e">
            <v>#REF!</v>
          </cell>
          <cell r="Y297" t="e">
            <v>#REF!</v>
          </cell>
          <cell r="Z297" t="e">
            <v>#REF!</v>
          </cell>
          <cell r="AA297" t="e">
            <v>#REF!</v>
          </cell>
          <cell r="AB297" t="e">
            <v>#REF!</v>
          </cell>
          <cell r="AC297" t="e">
            <v>#REF!</v>
          </cell>
        </row>
        <row r="298">
          <cell r="A298">
            <v>295</v>
          </cell>
          <cell r="R298">
            <v>11.553499036930898</v>
          </cell>
          <cell r="S298">
            <v>14.042383101950451</v>
          </cell>
          <cell r="X298" t="e">
            <v>#REF!</v>
          </cell>
          <cell r="Y298" t="e">
            <v>#REF!</v>
          </cell>
          <cell r="Z298" t="e">
            <v>#REF!</v>
          </cell>
          <cell r="AA298" t="e">
            <v>#REF!</v>
          </cell>
          <cell r="AB298" t="e">
            <v>#REF!</v>
          </cell>
          <cell r="AC298" t="e">
            <v>#REF!</v>
          </cell>
        </row>
        <row r="299">
          <cell r="A299">
            <v>296</v>
          </cell>
          <cell r="R299">
            <v>11.558267235079917</v>
          </cell>
          <cell r="S299">
            <v>14.033982764227661</v>
          </cell>
          <cell r="X299" t="e">
            <v>#REF!</v>
          </cell>
          <cell r="Y299" t="e">
            <v>#REF!</v>
          </cell>
          <cell r="Z299" t="e">
            <v>#REF!</v>
          </cell>
          <cell r="AA299" t="e">
            <v>#REF!</v>
          </cell>
          <cell r="AB299" t="e">
            <v>#REF!</v>
          </cell>
          <cell r="AC299" t="e">
            <v>#REF!</v>
          </cell>
        </row>
        <row r="300">
          <cell r="A300">
            <v>297</v>
          </cell>
          <cell r="R300">
            <v>11.56303543322894</v>
          </cell>
          <cell r="S300">
            <v>14.02565504897489</v>
          </cell>
          <cell r="X300" t="e">
            <v>#REF!</v>
          </cell>
          <cell r="Y300" t="e">
            <v>#REF!</v>
          </cell>
          <cell r="Z300" t="e">
            <v>#REF!</v>
          </cell>
          <cell r="AA300" t="e">
            <v>#REF!</v>
          </cell>
          <cell r="AB300" t="e">
            <v>#REF!</v>
          </cell>
          <cell r="AC300" t="e">
            <v>#REF!</v>
          </cell>
        </row>
        <row r="301">
          <cell r="A301">
            <v>298</v>
          </cell>
          <cell r="R301">
            <v>11.567803631377959</v>
          </cell>
          <cell r="S301">
            <v>14.01739922509344</v>
          </cell>
          <cell r="X301" t="e">
            <v>#REF!</v>
          </cell>
          <cell r="Y301" t="e">
            <v>#REF!</v>
          </cell>
          <cell r="Z301" t="e">
            <v>#REF!</v>
          </cell>
          <cell r="AA301" t="e">
            <v>#REF!</v>
          </cell>
          <cell r="AB301" t="e">
            <v>#REF!</v>
          </cell>
          <cell r="AC301" t="e">
            <v>#REF!</v>
          </cell>
        </row>
        <row r="302">
          <cell r="A302">
            <v>299</v>
          </cell>
          <cell r="R302">
            <v>11.57257182952698</v>
          </cell>
          <cell r="S302">
            <v>14.009214571265215</v>
          </cell>
          <cell r="X302" t="e">
            <v>#REF!</v>
          </cell>
          <cell r="Y302" t="e">
            <v>#REF!</v>
          </cell>
          <cell r="Z302" t="e">
            <v>#REF!</v>
          </cell>
          <cell r="AA302" t="e">
            <v>#REF!</v>
          </cell>
          <cell r="AB302" t="e">
            <v>#REF!</v>
          </cell>
          <cell r="AC302" t="e">
            <v>#REF!</v>
          </cell>
        </row>
        <row r="303">
          <cell r="A303">
            <v>300</v>
          </cell>
          <cell r="R303">
            <v>11.577340027676</v>
          </cell>
          <cell r="S303">
            <v>14.001100375789665</v>
          </cell>
          <cell r="X303" t="e">
            <v>#REF!</v>
          </cell>
          <cell r="Y303" t="e">
            <v>#REF!</v>
          </cell>
          <cell r="Z303" t="e">
            <v>#REF!</v>
          </cell>
          <cell r="AA303" t="e">
            <v>#REF!</v>
          </cell>
          <cell r="AB303" t="e">
            <v>#REF!</v>
          </cell>
          <cell r="AC303" t="e">
            <v>#REF!</v>
          </cell>
        </row>
        <row r="304">
          <cell r="A304">
            <v>301</v>
          </cell>
          <cell r="R304">
            <v>11.582108225825019</v>
          </cell>
          <cell r="S304">
            <v>13.993055936424085</v>
          </cell>
          <cell r="X304" t="e">
            <v>#REF!</v>
          </cell>
          <cell r="Y304" t="e">
            <v>#REF!</v>
          </cell>
          <cell r="Z304" t="e">
            <v>#REF!</v>
          </cell>
          <cell r="AA304" t="e">
            <v>#REF!</v>
          </cell>
          <cell r="AB304" t="e">
            <v>#REF!</v>
          </cell>
          <cell r="AC304" t="e">
            <v>#REF!</v>
          </cell>
        </row>
        <row r="305">
          <cell r="A305">
            <v>302</v>
          </cell>
          <cell r="R305">
            <v>11.586876423974038</v>
          </cell>
          <cell r="S305">
            <v>13.985080560226987</v>
          </cell>
          <cell r="X305" t="e">
            <v>#REF!</v>
          </cell>
          <cell r="Y305" t="e">
            <v>#REF!</v>
          </cell>
          <cell r="Z305" t="e">
            <v>#REF!</v>
          </cell>
          <cell r="AA305" t="e">
            <v>#REF!</v>
          </cell>
          <cell r="AB305" t="e">
            <v>#REF!</v>
          </cell>
          <cell r="AC305" t="e">
            <v>#REF!</v>
          </cell>
        </row>
        <row r="306">
          <cell r="A306">
            <v>303</v>
          </cell>
          <cell r="R306">
            <v>11.591644622123058</v>
          </cell>
          <cell r="S306">
            <v>13.977173563404616</v>
          </cell>
          <cell r="X306" t="e">
            <v>#REF!</v>
          </cell>
          <cell r="Y306" t="e">
            <v>#REF!</v>
          </cell>
          <cell r="Z306" t="e">
            <v>#REF!</v>
          </cell>
          <cell r="AA306" t="e">
            <v>#REF!</v>
          </cell>
          <cell r="AB306" t="e">
            <v>#REF!</v>
          </cell>
          <cell r="AC306" t="e">
            <v>#REF!</v>
          </cell>
        </row>
        <row r="307">
          <cell r="A307">
            <v>304</v>
          </cell>
          <cell r="R307">
            <v>11.596412820272079</v>
          </cell>
          <cell r="S307">
            <v>13.969334271160511</v>
          </cell>
          <cell r="X307" t="e">
            <v>#REF!</v>
          </cell>
          <cell r="Y307" t="e">
            <v>#REF!</v>
          </cell>
          <cell r="Z307" t="e">
            <v>#REF!</v>
          </cell>
          <cell r="AA307" t="e">
            <v>#REF!</v>
          </cell>
          <cell r="AB307" t="e">
            <v>#REF!</v>
          </cell>
          <cell r="AC307" t="e">
            <v>#REF!</v>
          </cell>
        </row>
        <row r="308">
          <cell r="A308">
            <v>305</v>
          </cell>
          <cell r="R308">
            <v>11.601181018421098</v>
          </cell>
          <cell r="S308">
            <v>13.96156201754801</v>
          </cell>
          <cell r="X308" t="e">
            <v>#REF!</v>
          </cell>
          <cell r="Y308" t="e">
            <v>#REF!</v>
          </cell>
          <cell r="Z308" t="e">
            <v>#REF!</v>
          </cell>
          <cell r="AA308" t="e">
            <v>#REF!</v>
          </cell>
          <cell r="AB308" t="e">
            <v>#REF!</v>
          </cell>
          <cell r="AC308" t="e">
            <v>#REF!</v>
          </cell>
        </row>
        <row r="309">
          <cell r="A309">
            <v>306</v>
          </cell>
          <cell r="R309">
            <v>11.605949216570121</v>
          </cell>
          <cell r="S309">
            <v>13.953856145325615</v>
          </cell>
          <cell r="X309" t="e">
            <v>#REF!</v>
          </cell>
          <cell r="Y309" t="e">
            <v>#REF!</v>
          </cell>
          <cell r="Z309" t="e">
            <v>#REF!</v>
          </cell>
          <cell r="AA309" t="e">
            <v>#REF!</v>
          </cell>
          <cell r="AB309" t="e">
            <v>#REF!</v>
          </cell>
          <cell r="AC309" t="e">
            <v>#REF!</v>
          </cell>
        </row>
        <row r="310">
          <cell r="A310">
            <v>307</v>
          </cell>
          <cell r="R310">
            <v>11.610717414719137</v>
          </cell>
          <cell r="S310">
            <v>13.946216005815252</v>
          </cell>
          <cell r="X310" t="e">
            <v>#REF!</v>
          </cell>
          <cell r="Y310" t="e">
            <v>#REF!</v>
          </cell>
          <cell r="Z310" t="e">
            <v>#REF!</v>
          </cell>
          <cell r="AA310" t="e">
            <v>#REF!</v>
          </cell>
          <cell r="AB310" t="e">
            <v>#REF!</v>
          </cell>
          <cell r="AC310" t="e">
            <v>#REF!</v>
          </cell>
        </row>
        <row r="311">
          <cell r="A311">
            <v>308</v>
          </cell>
          <cell r="R311">
            <v>11.615485612868158</v>
          </cell>
          <cell r="S311">
            <v>13.938640958763235</v>
          </cell>
          <cell r="X311" t="e">
            <v>#REF!</v>
          </cell>
          <cell r="Y311" t="e">
            <v>#REF!</v>
          </cell>
          <cell r="Z311" t="e">
            <v>#REF!</v>
          </cell>
          <cell r="AA311" t="e">
            <v>#REF!</v>
          </cell>
          <cell r="AB311" t="e">
            <v>#REF!</v>
          </cell>
          <cell r="AC311" t="e">
            <v>#REF!</v>
          </cell>
        </row>
        <row r="312">
          <cell r="A312">
            <v>309</v>
          </cell>
          <cell r="R312">
            <v>11.620253811017177</v>
          </cell>
          <cell r="S312">
            <v>13.931130372203947</v>
          </cell>
          <cell r="X312" t="e">
            <v>#REF!</v>
          </cell>
          <cell r="Y312" t="e">
            <v>#REF!</v>
          </cell>
          <cell r="Z312" t="e">
            <v>#REF!</v>
          </cell>
          <cell r="AA312" t="e">
            <v>#REF!</v>
          </cell>
          <cell r="AB312" t="e">
            <v>#REF!</v>
          </cell>
          <cell r="AC312" t="e">
            <v>#REF!</v>
          </cell>
        </row>
        <row r="313">
          <cell r="A313">
            <v>310</v>
          </cell>
          <cell r="R313">
            <v>11.6250220091662</v>
          </cell>
          <cell r="S313">
            <v>13.923683622326163</v>
          </cell>
          <cell r="X313" t="e">
            <v>#REF!</v>
          </cell>
          <cell r="Y313" t="e">
            <v>#REF!</v>
          </cell>
          <cell r="Z313" t="e">
            <v>#REF!</v>
          </cell>
          <cell r="AA313" t="e">
            <v>#REF!</v>
          </cell>
          <cell r="AB313" t="e">
            <v>#REF!</v>
          </cell>
          <cell r="AC313" t="e">
            <v>#REF!</v>
          </cell>
        </row>
        <row r="314">
          <cell r="A314">
            <v>311</v>
          </cell>
          <cell r="R314">
            <v>11.629790207315219</v>
          </cell>
          <cell r="S314">
            <v>13.916300093341963</v>
          </cell>
          <cell r="Z314" t="e">
            <v>#REF!</v>
          </cell>
          <cell r="AA314" t="e">
            <v>#REF!</v>
          </cell>
          <cell r="AB314" t="e">
            <v>#REF!</v>
          </cell>
          <cell r="AC314" t="e">
            <v>#REF!</v>
          </cell>
        </row>
        <row r="315">
          <cell r="A315">
            <v>312</v>
          </cell>
          <cell r="R315">
            <v>11.63455840546424</v>
          </cell>
          <cell r="S315">
            <v>13.908979177358143</v>
          </cell>
          <cell r="Z315" t="e">
            <v>#REF!</v>
          </cell>
          <cell r="AA315" t="e">
            <v>#REF!</v>
          </cell>
          <cell r="AB315" t="e">
            <v>#REF!</v>
          </cell>
          <cell r="AC315" t="e">
            <v>#REF!</v>
          </cell>
        </row>
        <row r="316">
          <cell r="A316">
            <v>313</v>
          </cell>
          <cell r="R316">
            <v>11.639326603613258</v>
          </cell>
          <cell r="S316">
            <v>13.901720274250094</v>
          </cell>
          <cell r="AB316" t="e">
            <v>#REF!</v>
          </cell>
          <cell r="AC316" t="e">
            <v>#REF!</v>
          </cell>
        </row>
        <row r="317">
          <cell r="A317">
            <v>314</v>
          </cell>
          <cell r="R317">
            <v>11.644094801762279</v>
          </cell>
          <cell r="S317">
            <v>13.894522791538114</v>
          </cell>
          <cell r="AB317" t="e">
            <v>#REF!</v>
          </cell>
          <cell r="AC317" t="e">
            <v>#REF!</v>
          </cell>
        </row>
        <row r="318">
          <cell r="A318">
            <v>315</v>
          </cell>
          <cell r="R318">
            <v>11.648862999911298</v>
          </cell>
          <cell r="S318">
            <v>13.887386144266046</v>
          </cell>
          <cell r="AB318" t="e">
            <v>#REF!</v>
          </cell>
          <cell r="AC318" t="e">
            <v>#REF!</v>
          </cell>
        </row>
        <row r="319">
          <cell r="A319">
            <v>316</v>
          </cell>
          <cell r="R319">
            <v>11.653631198060319</v>
          </cell>
          <cell r="S319">
            <v>13.880309754882246</v>
          </cell>
          <cell r="AB319" t="e">
            <v>#REF!</v>
          </cell>
          <cell r="AC319" t="e">
            <v>#REF!</v>
          </cell>
        </row>
        <row r="320">
          <cell r="A320">
            <v>317</v>
          </cell>
          <cell r="R320">
            <v>11.658399396209338</v>
          </cell>
          <cell r="S320">
            <v>13.873293053122792</v>
          </cell>
          <cell r="AB320" t="e">
            <v>#REF!</v>
          </cell>
          <cell r="AC320" t="e">
            <v>#REF!</v>
          </cell>
        </row>
        <row r="321">
          <cell r="A321">
            <v>318</v>
          </cell>
          <cell r="R321">
            <v>11.663167594358361</v>
          </cell>
          <cell r="S321">
            <v>13.866335475896884</v>
          </cell>
          <cell r="AB321" t="e">
            <v>#REF!</v>
          </cell>
          <cell r="AC321" t="e">
            <v>#REF!</v>
          </cell>
        </row>
        <row r="322">
          <cell r="A322">
            <v>319</v>
          </cell>
          <cell r="R322">
            <v>11.667935792507377</v>
          </cell>
          <cell r="S322">
            <v>13.859436467174424</v>
          </cell>
          <cell r="AB322" t="e">
            <v>#REF!</v>
          </cell>
          <cell r="AC322" t="e">
            <v>#REF!</v>
          </cell>
        </row>
        <row r="323">
          <cell r="A323">
            <v>320</v>
          </cell>
          <cell r="R323">
            <v>11.6727039906564</v>
          </cell>
          <cell r="S323">
            <v>13.852595477875699</v>
          </cell>
          <cell r="AB323" t="e">
            <v>#REF!</v>
          </cell>
          <cell r="AC323" t="e">
            <v>#REF!</v>
          </cell>
        </row>
        <row r="324">
          <cell r="A324">
            <v>321</v>
          </cell>
          <cell r="R324">
            <v>11.677472188805419</v>
          </cell>
          <cell r="S324">
            <v>13.845811965763099</v>
          </cell>
          <cell r="AB324" t="e">
            <v>#REF!</v>
          </cell>
          <cell r="AC324" t="e">
            <v>#REF!</v>
          </cell>
        </row>
        <row r="325">
          <cell r="A325">
            <v>322</v>
          </cell>
          <cell r="R325">
            <v>11.68224038695444</v>
          </cell>
          <cell r="S325">
            <v>13.839085395334889</v>
          </cell>
          <cell r="AB325" t="e">
            <v>#REF!</v>
          </cell>
          <cell r="AC325" t="e">
            <v>#REF!</v>
          </cell>
        </row>
        <row r="326">
          <cell r="A326">
            <v>323</v>
          </cell>
          <cell r="R326">
            <v>11.68700858510346</v>
          </cell>
          <cell r="S326">
            <v>13.832415237720939</v>
          </cell>
        </row>
        <row r="327">
          <cell r="A327">
            <v>324</v>
          </cell>
          <cell r="R327">
            <v>11.691776783252479</v>
          </cell>
          <cell r="S327">
            <v>13.825800970580374</v>
          </cell>
        </row>
        <row r="328">
          <cell r="A328">
            <v>325</v>
          </cell>
          <cell r="R328">
            <v>11.696544981401498</v>
          </cell>
          <cell r="S328">
            <v>13.819242078001135</v>
          </cell>
        </row>
        <row r="329">
          <cell r="A329">
            <v>326</v>
          </cell>
          <cell r="R329">
            <v>11.701313179550517</v>
          </cell>
          <cell r="S329">
            <v>13.812738050401363</v>
          </cell>
        </row>
        <row r="330">
          <cell r="A330">
            <v>327</v>
          </cell>
          <cell r="R330">
            <v>11.706081377699538</v>
          </cell>
          <cell r="S330">
            <v>13.806288384432628</v>
          </cell>
        </row>
        <row r="331">
          <cell r="A331">
            <v>328</v>
          </cell>
          <cell r="R331">
            <v>11.710849575848558</v>
          </cell>
          <cell r="S331">
            <v>13.799892582884889</v>
          </cell>
        </row>
        <row r="332">
          <cell r="A332">
            <v>329</v>
          </cell>
          <cell r="R332">
            <v>11.715617773997581</v>
          </cell>
          <cell r="S332">
            <v>13.793550154593211</v>
          </cell>
        </row>
        <row r="333">
          <cell r="A333">
            <v>330</v>
          </cell>
          <cell r="R333">
            <v>11.720385972146598</v>
          </cell>
          <cell r="S333">
            <v>13.787260614346177</v>
          </cell>
        </row>
        <row r="334">
          <cell r="A334">
            <v>331</v>
          </cell>
          <cell r="R334">
            <v>11.725154170295617</v>
          </cell>
          <cell r="S334">
            <v>13.78102348279595</v>
          </cell>
        </row>
        <row r="335">
          <cell r="A335">
            <v>332</v>
          </cell>
          <cell r="R335">
            <v>11.729922368444637</v>
          </cell>
          <cell r="S335">
            <v>13.77483828636997</v>
          </cell>
        </row>
        <row r="336">
          <cell r="A336">
            <v>333</v>
          </cell>
          <cell r="R336">
            <v>11.73469056659366</v>
          </cell>
          <cell r="S336">
            <v>13.768704557184231</v>
          </cell>
        </row>
        <row r="337">
          <cell r="A337">
            <v>334</v>
          </cell>
          <cell r="R337">
            <v>11.739458764742679</v>
          </cell>
          <cell r="S337">
            <v>13.762621832958136</v>
          </cell>
        </row>
        <row r="338">
          <cell r="A338">
            <v>335</v>
          </cell>
          <cell r="R338">
            <v>11.7442269628917</v>
          </cell>
          <cell r="S338">
            <v>13.756589656930847</v>
          </cell>
        </row>
        <row r="339">
          <cell r="A339">
            <v>336</v>
          </cell>
          <cell r="R339">
            <v>11.748995161040718</v>
          </cell>
          <cell r="S339">
            <v>13.750607577779167</v>
          </cell>
        </row>
        <row r="340">
          <cell r="A340">
            <v>337</v>
          </cell>
          <cell r="R340">
            <v>11.753763359189739</v>
          </cell>
          <cell r="S340">
            <v>13.744675149536842</v>
          </cell>
        </row>
        <row r="341">
          <cell r="A341">
            <v>338</v>
          </cell>
          <cell r="R341">
            <v>11.758531557338758</v>
          </cell>
          <cell r="S341">
            <v>13.738791931515324</v>
          </cell>
        </row>
        <row r="342">
          <cell r="A342">
            <v>339</v>
          </cell>
          <cell r="R342">
            <v>11.763299755487779</v>
          </cell>
          <cell r="S342">
            <v>13.73295748822594</v>
          </cell>
        </row>
        <row r="343">
          <cell r="A343">
            <v>340</v>
          </cell>
          <cell r="R343">
            <v>11.768067953636798</v>
          </cell>
          <cell r="S343">
            <v>13.727171389303399</v>
          </cell>
        </row>
        <row r="344">
          <cell r="A344">
            <v>341</v>
          </cell>
          <cell r="R344">
            <v>11.772836151785818</v>
          </cell>
          <cell r="S344">
            <v>13.721433209430694</v>
          </cell>
        </row>
        <row r="345">
          <cell r="A345">
            <v>342</v>
          </cell>
          <cell r="R345">
            <v>11.777604349934837</v>
          </cell>
          <cell r="S345">
            <v>13.715742528265286</v>
          </cell>
        </row>
        <row r="346">
          <cell r="A346">
            <v>343</v>
          </cell>
          <cell r="R346">
            <v>11.78237254808386</v>
          </cell>
          <cell r="S346">
            <v>13.710098930366581</v>
          </cell>
        </row>
        <row r="347">
          <cell r="A347">
            <v>344</v>
          </cell>
          <cell r="R347">
            <v>11.787140746232879</v>
          </cell>
          <cell r="S347">
            <v>13.704502005124693</v>
          </cell>
        </row>
        <row r="348">
          <cell r="A348">
            <v>345</v>
          </cell>
          <cell r="R348">
            <v>11.7919089443819</v>
          </cell>
          <cell r="S348">
            <v>13.698951346690441</v>
          </cell>
        </row>
        <row r="349">
          <cell r="A349">
            <v>346</v>
          </cell>
          <cell r="R349">
            <v>11.796677142530919</v>
          </cell>
          <cell r="S349">
            <v>13.693446553906529</v>
          </cell>
        </row>
        <row r="350">
          <cell r="A350">
            <v>347</v>
          </cell>
          <cell r="R350">
            <v>11.80144534067994</v>
          </cell>
          <cell r="S350">
            <v>13.687987230239955</v>
          </cell>
        </row>
        <row r="351">
          <cell r="A351">
            <v>348</v>
          </cell>
          <cell r="R351">
            <v>11.806213538828958</v>
          </cell>
          <cell r="S351">
            <v>13.682572983715572</v>
          </cell>
        </row>
        <row r="352">
          <cell r="A352">
            <v>349</v>
          </cell>
          <cell r="R352">
            <v>11.810981736977979</v>
          </cell>
          <cell r="S352">
            <v>13.677203426850779</v>
          </cell>
        </row>
        <row r="353">
          <cell r="A353">
            <v>350</v>
          </cell>
          <cell r="R353">
            <v>11.815749935126998</v>
          </cell>
          <cell r="S353">
            <v>13.671878176591358</v>
          </cell>
        </row>
        <row r="354">
          <cell r="A354">
            <v>351</v>
          </cell>
          <cell r="R354">
            <v>11.820518133276018</v>
          </cell>
          <cell r="S354">
            <v>13.666596854248365</v>
          </cell>
        </row>
        <row r="355">
          <cell r="A355">
            <v>352</v>
          </cell>
          <cell r="R355">
            <v>11.82528633142504</v>
          </cell>
          <cell r="S355">
            <v>13.661359085436157</v>
          </cell>
        </row>
        <row r="356">
          <cell r="A356">
            <v>353</v>
          </cell>
          <cell r="R356">
            <v>11.830054529574056</v>
          </cell>
          <cell r="S356">
            <v>13.656164500011405</v>
          </cell>
        </row>
        <row r="357">
          <cell r="A357">
            <v>354</v>
          </cell>
          <cell r="R357">
            <v>11.834822727723077</v>
          </cell>
          <cell r="S357">
            <v>13.651012732013205</v>
          </cell>
        </row>
        <row r="358">
          <cell r="A358">
            <v>355</v>
          </cell>
          <cell r="R358">
            <v>11.839590925872097</v>
          </cell>
          <cell r="S358">
            <v>13.645903419604146</v>
          </cell>
        </row>
        <row r="359">
          <cell r="A359">
            <v>356</v>
          </cell>
          <cell r="R359">
            <v>11.844359124021119</v>
          </cell>
          <cell r="S359">
            <v>13.640836205012414</v>
          </cell>
        </row>
        <row r="360">
          <cell r="A360">
            <v>357</v>
          </cell>
          <cell r="R360">
            <v>11.849127322170139</v>
          </cell>
          <cell r="S360">
            <v>13.635810734474829</v>
          </cell>
        </row>
        <row r="361">
          <cell r="A361">
            <v>358</v>
          </cell>
          <cell r="R361">
            <v>11.85389552031916</v>
          </cell>
          <cell r="S361">
            <v>13.630826658180892</v>
          </cell>
        </row>
        <row r="362">
          <cell r="A362">
            <v>359</v>
          </cell>
          <cell r="R362">
            <v>11.858663718468179</v>
          </cell>
          <cell r="S362">
            <v>13.625883630217697</v>
          </cell>
        </row>
        <row r="363">
          <cell r="A363">
            <v>360</v>
          </cell>
          <cell r="R363">
            <v>11.863431916617198</v>
          </cell>
          <cell r="S363">
            <v>13.62098130851582</v>
          </cell>
        </row>
        <row r="364">
          <cell r="A364">
            <v>361</v>
          </cell>
          <cell r="R364">
            <v>11.868200114766218</v>
          </cell>
          <cell r="S364">
            <v>13.616119354796087</v>
          </cell>
        </row>
        <row r="365">
          <cell r="A365">
            <v>362</v>
          </cell>
          <cell r="R365">
            <v>11.872968312915239</v>
          </cell>
          <cell r="S365">
            <v>13.611297434517207</v>
          </cell>
        </row>
        <row r="366">
          <cell r="A366">
            <v>363</v>
          </cell>
          <cell r="R366">
            <v>11.877736511064258</v>
          </cell>
          <cell r="S366">
            <v>13.606515216824292</v>
          </cell>
        </row>
        <row r="367">
          <cell r="A367">
            <v>364</v>
          </cell>
          <cell r="R367">
            <v>11.882504709213281</v>
          </cell>
          <cell r="S367">
            <v>13.60177237449823</v>
          </cell>
        </row>
        <row r="368">
          <cell r="A368">
            <v>365</v>
          </cell>
          <cell r="R368">
            <v>11.887272907362297</v>
          </cell>
          <cell r="S368">
            <v>13.597068583905875</v>
          </cell>
        </row>
        <row r="369">
          <cell r="A369">
            <v>366</v>
          </cell>
          <cell r="R369">
            <v>11.89204110551132</v>
          </cell>
          <cell r="S369">
            <v>13.59240352495104</v>
          </cell>
        </row>
        <row r="370">
          <cell r="A370">
            <v>367</v>
          </cell>
          <cell r="R370">
            <v>11.896809303660339</v>
          </cell>
          <cell r="S370">
            <v>13.587776881026342</v>
          </cell>
        </row>
        <row r="371">
          <cell r="A371">
            <v>368</v>
          </cell>
          <cell r="R371">
            <v>11.90157750180936</v>
          </cell>
          <cell r="S371">
            <v>13.583188338965765</v>
          </cell>
        </row>
        <row r="372">
          <cell r="A372">
            <v>369</v>
          </cell>
          <cell r="R372">
            <v>11.906345699958379</v>
          </cell>
          <cell r="S372">
            <v>13.578637588998065</v>
          </cell>
        </row>
        <row r="373">
          <cell r="A373">
            <v>370</v>
          </cell>
          <cell r="R373">
            <v>11.911113898107399</v>
          </cell>
          <cell r="S373">
            <v>13.574124324700861</v>
          </cell>
        </row>
        <row r="374">
          <cell r="A374">
            <v>371</v>
          </cell>
          <cell r="R374">
            <v>11.915882096256418</v>
          </cell>
          <cell r="S374">
            <v>13.569648242955529</v>
          </cell>
        </row>
        <row r="375">
          <cell r="A375">
            <v>372</v>
          </cell>
          <cell r="R375">
            <v>11.920650294405439</v>
          </cell>
          <cell r="S375">
            <v>13.565209043902774</v>
          </cell>
        </row>
        <row r="376">
          <cell r="A376">
            <v>373</v>
          </cell>
          <cell r="R376">
            <v>11.925418492554458</v>
          </cell>
          <cell r="S376">
            <v>13.560806430898959</v>
          </cell>
        </row>
        <row r="377">
          <cell r="A377">
            <v>374</v>
          </cell>
          <cell r="R377">
            <v>11.930186690703481</v>
          </cell>
          <cell r="S377">
            <v>13.556440110473103</v>
          </cell>
        </row>
        <row r="378">
          <cell r="A378">
            <v>375</v>
          </cell>
          <cell r="R378">
            <v>11.934954888852499</v>
          </cell>
          <cell r="S378">
            <v>13.552109792284583</v>
          </cell>
        </row>
        <row r="379">
          <cell r="A379">
            <v>376</v>
          </cell>
          <cell r="R379">
            <v>11.939723087001518</v>
          </cell>
          <cell r="S379">
            <v>13.547815189081506</v>
          </cell>
        </row>
        <row r="380">
          <cell r="A380">
            <v>377</v>
          </cell>
          <cell r="R380">
            <v>11.944491285150537</v>
          </cell>
          <cell r="S380">
            <v>13.543556016659737</v>
          </cell>
        </row>
        <row r="381">
          <cell r="A381">
            <v>378</v>
          </cell>
          <cell r="R381">
            <v>11.949259483299556</v>
          </cell>
          <cell r="S381">
            <v>13.539331993822611</v>
          </cell>
        </row>
        <row r="382">
          <cell r="A382">
            <v>379</v>
          </cell>
          <cell r="R382">
            <v>11.954027681448579</v>
          </cell>
          <cell r="S382">
            <v>13.535142842341214</v>
          </cell>
        </row>
        <row r="383">
          <cell r="A383">
            <v>380</v>
          </cell>
          <cell r="R383">
            <v>11.958795879597599</v>
          </cell>
          <cell r="S383">
            <v>13.530988286915377</v>
          </cell>
        </row>
        <row r="384">
          <cell r="A384">
            <v>381</v>
          </cell>
          <cell r="R384">
            <v>11.96356407774662</v>
          </cell>
          <cell r="S384">
            <v>13.526868055135212</v>
          </cell>
        </row>
        <row r="385">
          <cell r="A385">
            <v>382</v>
          </cell>
          <cell r="R385">
            <v>11.968332275895637</v>
          </cell>
          <cell r="S385">
            <v>13.522781877443292</v>
          </cell>
        </row>
        <row r="386">
          <cell r="A386">
            <v>383</v>
          </cell>
          <cell r="R386">
            <v>11.973100474044658</v>
          </cell>
          <cell r="S386">
            <v>13.518729487097408</v>
          </cell>
        </row>
        <row r="387">
          <cell r="A387">
            <v>384</v>
          </cell>
          <cell r="R387">
            <v>11.977868672193678</v>
          </cell>
          <cell r="S387">
            <v>13.51471062013392</v>
          </cell>
        </row>
        <row r="388">
          <cell r="A388">
            <v>385</v>
          </cell>
          <cell r="R388">
            <v>11.982636870342699</v>
          </cell>
          <cell r="S388">
            <v>13.510725015331673</v>
          </cell>
        </row>
        <row r="389">
          <cell r="A389">
            <v>386</v>
          </cell>
          <cell r="R389">
            <v>11.987405068491718</v>
          </cell>
          <cell r="S389">
            <v>13.506772414176455</v>
          </cell>
        </row>
        <row r="390">
          <cell r="A390">
            <v>387</v>
          </cell>
          <cell r="R390">
            <v>11.992173266640741</v>
          </cell>
          <cell r="S390">
            <v>13.502852560826041</v>
          </cell>
        </row>
        <row r="391">
          <cell r="A391">
            <v>388</v>
          </cell>
          <cell r="R391">
            <v>11.996941464789757</v>
          </cell>
          <cell r="S391">
            <v>13.498965202075754</v>
          </cell>
        </row>
        <row r="392">
          <cell r="A392">
            <v>389</v>
          </cell>
          <cell r="R392">
            <v>12.001709662938779</v>
          </cell>
          <cell r="S392">
            <v>13.495110087324568</v>
          </cell>
        </row>
        <row r="393">
          <cell r="A393">
            <v>390</v>
          </cell>
          <cell r="R393">
            <v>12.006477861087799</v>
          </cell>
          <cell r="S393">
            <v>13.49128696854172</v>
          </cell>
        </row>
        <row r="394">
          <cell r="A394">
            <v>391</v>
          </cell>
          <cell r="R394">
            <v>12.01124605923682</v>
          </cell>
          <cell r="S394">
            <v>13.487495600233844</v>
          </cell>
        </row>
        <row r="395">
          <cell r="A395">
            <v>392</v>
          </cell>
          <cell r="R395">
            <v>12.016014257385839</v>
          </cell>
          <cell r="S395">
            <v>13.483735739412614</v>
          </cell>
        </row>
        <row r="396">
          <cell r="A396">
            <v>393</v>
          </cell>
          <cell r="R396">
            <v>12.02078245553486</v>
          </cell>
          <cell r="S396">
            <v>13.480007145562862</v>
          </cell>
        </row>
        <row r="397">
          <cell r="A397">
            <v>394</v>
          </cell>
          <cell r="R397">
            <v>12.025550653683878</v>
          </cell>
          <cell r="S397">
            <v>13.476309580611202</v>
          </cell>
        </row>
        <row r="398">
          <cell r="A398">
            <v>395</v>
          </cell>
          <cell r="R398">
            <v>12.030318851832899</v>
          </cell>
          <cell r="S398">
            <v>13.47264280889512</v>
          </cell>
        </row>
        <row r="399">
          <cell r="A399">
            <v>396</v>
          </cell>
          <cell r="R399">
            <v>12.035087049981918</v>
          </cell>
          <cell r="S399">
            <v>13.469006597132523</v>
          </cell>
        </row>
        <row r="400">
          <cell r="A400">
            <v>397</v>
          </cell>
          <cell r="R400">
            <v>12.039855248130941</v>
          </cell>
          <cell r="S400">
            <v>13.465400714391778</v>
          </cell>
        </row>
        <row r="401">
          <cell r="A401">
            <v>398</v>
          </cell>
          <cell r="R401">
            <v>12.044623446279958</v>
          </cell>
          <cell r="S401">
            <v>13.461824932062164</v>
          </cell>
        </row>
        <row r="402">
          <cell r="A402">
            <v>399</v>
          </cell>
          <cell r="R402">
            <v>12.049391644428978</v>
          </cell>
          <cell r="S402">
            <v>13.458279023824801</v>
          </cell>
        </row>
        <row r="403">
          <cell r="A403">
            <v>400</v>
          </cell>
          <cell r="R403">
            <v>12.054159842577997</v>
          </cell>
          <cell r="S403">
            <v>13.454762765624</v>
          </cell>
        </row>
        <row r="404">
          <cell r="A404">
            <v>401</v>
          </cell>
          <cell r="R404">
            <v>12.058928040727016</v>
          </cell>
          <cell r="S404">
            <v>13.451275935639032</v>
          </cell>
        </row>
        <row r="405">
          <cell r="A405">
            <v>402</v>
          </cell>
          <cell r="R405">
            <v>12.063696238876039</v>
          </cell>
          <cell r="S405">
            <v>13.447818314256352</v>
          </cell>
        </row>
        <row r="406">
          <cell r="A406">
            <v>403</v>
          </cell>
          <cell r="R406">
            <v>12.068464437025058</v>
          </cell>
          <cell r="S406">
            <v>13.444389684042196</v>
          </cell>
        </row>
        <row r="407">
          <cell r="A407">
            <v>404</v>
          </cell>
          <cell r="R407">
            <v>12.07323263517408</v>
          </cell>
          <cell r="S407">
            <v>13.440989829715601</v>
          </cell>
        </row>
        <row r="408">
          <cell r="A408">
            <v>405</v>
          </cell>
          <cell r="R408">
            <v>12.078000833323099</v>
          </cell>
          <cell r="S408">
            <v>13.437618538121859</v>
          </cell>
        </row>
        <row r="409">
          <cell r="A409">
            <v>406</v>
          </cell>
          <cell r="R409">
            <v>12.082769031472118</v>
          </cell>
          <cell r="S409">
            <v>13.434275598206279</v>
          </cell>
        </row>
        <row r="410">
          <cell r="A410">
            <v>407</v>
          </cell>
          <cell r="R410">
            <v>12.087537229621137</v>
          </cell>
          <cell r="S410">
            <v>13.430960800988442</v>
          </cell>
        </row>
        <row r="411">
          <cell r="A411">
            <v>408</v>
          </cell>
          <cell r="R411">
            <v>12.092305427770158</v>
          </cell>
          <cell r="S411">
            <v>13.427673939536746</v>
          </cell>
        </row>
        <row r="412">
          <cell r="A412">
            <v>409</v>
          </cell>
          <cell r="R412">
            <v>12.097073625919178</v>
          </cell>
          <cell r="S412">
            <v>13.424414808943368</v>
          </cell>
        </row>
        <row r="413">
          <cell r="A413">
            <v>410</v>
          </cell>
          <cell r="R413">
            <v>12.101841824068201</v>
          </cell>
          <cell r="S413">
            <v>13.421183206299585</v>
          </cell>
        </row>
        <row r="414">
          <cell r="A414">
            <v>411</v>
          </cell>
          <cell r="R414">
            <v>12.106610022217216</v>
          </cell>
          <cell r="S414">
            <v>13.417978930671467</v>
          </cell>
        </row>
        <row r="415">
          <cell r="A415">
            <v>412</v>
          </cell>
          <cell r="R415">
            <v>12.111378220366239</v>
          </cell>
          <cell r="S415">
            <v>13.414801783075887</v>
          </cell>
        </row>
        <row r="416">
          <cell r="A416">
            <v>413</v>
          </cell>
          <cell r="R416">
            <v>12.116146418515259</v>
          </cell>
          <cell r="S416">
            <v>13.411651566456916</v>
          </cell>
        </row>
        <row r="417">
          <cell r="A417">
            <v>414</v>
          </cell>
          <cell r="R417">
            <v>12.12091461666428</v>
          </cell>
          <cell r="S417">
            <v>13.408528085662548</v>
          </cell>
        </row>
        <row r="418">
          <cell r="A418">
            <v>415</v>
          </cell>
          <cell r="R418">
            <v>12.125682814813299</v>
          </cell>
          <cell r="S418">
            <v>13.405431147421771</v>
          </cell>
        </row>
        <row r="419">
          <cell r="A419">
            <v>416</v>
          </cell>
          <cell r="R419">
            <v>12.13045101296232</v>
          </cell>
          <cell r="S419">
            <v>13.402360560321929</v>
          </cell>
        </row>
        <row r="420">
          <cell r="A420">
            <v>417</v>
          </cell>
          <cell r="R420">
            <v>12.135219211111338</v>
          </cell>
          <cell r="S420">
            <v>13.399316134786472</v>
          </cell>
        </row>
        <row r="421">
          <cell r="A421">
            <v>418</v>
          </cell>
          <cell r="R421">
            <v>12.139987409260359</v>
          </cell>
          <cell r="S421">
            <v>13.396297683052978</v>
          </cell>
        </row>
        <row r="422">
          <cell r="A422">
            <v>419</v>
          </cell>
          <cell r="R422">
            <v>12.144755607409378</v>
          </cell>
          <cell r="S422">
            <v>13.393305019151503</v>
          </cell>
        </row>
        <row r="423">
          <cell r="A423">
            <v>420</v>
          </cell>
          <cell r="R423">
            <v>12.149523805558399</v>
          </cell>
          <cell r="S423">
            <v>13.390337958883245</v>
          </cell>
        </row>
        <row r="424">
          <cell r="A424">
            <v>421</v>
          </cell>
          <cell r="R424">
            <v>12.154292003707418</v>
          </cell>
          <cell r="S424">
            <v>13.387396319799517</v>
          </cell>
        </row>
        <row r="425">
          <cell r="A425">
            <v>422</v>
          </cell>
          <cell r="R425">
            <v>12.159060201856441</v>
          </cell>
          <cell r="S425">
            <v>13.384479921180992</v>
          </cell>
        </row>
        <row r="426">
          <cell r="A426">
            <v>423</v>
          </cell>
          <cell r="R426">
            <v>12.163828400005457</v>
          </cell>
          <cell r="S426">
            <v>13.381588584017278</v>
          </cell>
        </row>
        <row r="427">
          <cell r="A427">
            <v>424</v>
          </cell>
          <cell r="R427">
            <v>12.16859659815448</v>
          </cell>
          <cell r="S427">
            <v>13.378722130986768</v>
          </cell>
        </row>
        <row r="428">
          <cell r="A428">
            <v>425</v>
          </cell>
          <cell r="R428">
            <v>12.173364796303499</v>
          </cell>
          <cell r="S428">
            <v>13.375880386436748</v>
          </cell>
        </row>
        <row r="429">
          <cell r="A429">
            <v>426</v>
          </cell>
          <cell r="R429">
            <v>12.17813299445252</v>
          </cell>
          <cell r="S429">
            <v>13.373063176363841</v>
          </cell>
        </row>
        <row r="430">
          <cell r="A430">
            <v>427</v>
          </cell>
          <cell r="R430">
            <v>12.182901192601539</v>
          </cell>
          <cell r="S430">
            <v>13.370270328394669</v>
          </cell>
        </row>
        <row r="431">
          <cell r="A431">
            <v>428</v>
          </cell>
          <cell r="R431">
            <v>12.187669390750557</v>
          </cell>
          <cell r="S431">
            <v>13.367501671766822</v>
          </cell>
        </row>
        <row r="432">
          <cell r="A432">
            <v>429</v>
          </cell>
          <cell r="R432">
            <v>12.192437588899578</v>
          </cell>
          <cell r="S432">
            <v>13.364757037310079</v>
          </cell>
        </row>
        <row r="433">
          <cell r="A433">
            <v>430</v>
          </cell>
          <cell r="R433">
            <v>12.197205787048597</v>
          </cell>
          <cell r="S433">
            <v>13.362036257427903</v>
          </cell>
        </row>
        <row r="434">
          <cell r="A434">
            <v>431</v>
          </cell>
          <cell r="R434">
            <v>12.201973985197618</v>
          </cell>
          <cell r="S434">
            <v>13.359339166079167</v>
          </cell>
        </row>
        <row r="435">
          <cell r="A435">
            <v>432</v>
          </cell>
          <cell r="R435">
            <v>12.206742183346638</v>
          </cell>
          <cell r="S435">
            <v>13.35666559876017</v>
          </cell>
        </row>
        <row r="436">
          <cell r="A436">
            <v>433</v>
          </cell>
          <cell r="R436">
            <v>12.21151038149566</v>
          </cell>
          <cell r="S436">
            <v>13.35401539248687</v>
          </cell>
        </row>
        <row r="437">
          <cell r="A437">
            <v>434</v>
          </cell>
          <cell r="R437">
            <v>12.21627857964468</v>
          </cell>
          <cell r="S437">
            <v>13.351388385777387</v>
          </cell>
        </row>
        <row r="438">
          <cell r="A438">
            <v>435</v>
          </cell>
          <cell r="R438">
            <v>12.221046777793699</v>
          </cell>
          <cell r="S438">
            <v>13.348784418634724</v>
          </cell>
        </row>
        <row r="439">
          <cell r="A439">
            <v>436</v>
          </cell>
          <cell r="R439">
            <v>12.225814975942717</v>
          </cell>
          <cell r="S439">
            <v>13.346203332529754</v>
          </cell>
        </row>
        <row r="440">
          <cell r="A440">
            <v>437</v>
          </cell>
          <cell r="R440">
            <v>12.230583174091739</v>
          </cell>
          <cell r="S440">
            <v>13.343644970384416</v>
          </cell>
        </row>
        <row r="441">
          <cell r="A441">
            <v>438</v>
          </cell>
          <cell r="R441">
            <v>12.235351372240759</v>
          </cell>
          <cell r="S441">
            <v>13.34110917655515</v>
          </cell>
        </row>
        <row r="442">
          <cell r="A442">
            <v>439</v>
          </cell>
          <cell r="R442">
            <v>12.24011957038978</v>
          </cell>
          <cell r="S442">
            <v>13.338595796816563</v>
          </cell>
        </row>
        <row r="443">
          <cell r="A443">
            <v>440</v>
          </cell>
          <cell r="R443">
            <v>12.244887768538797</v>
          </cell>
          <cell r="S443">
            <v>13.336104678345308</v>
          </cell>
        </row>
        <row r="444">
          <cell r="A444">
            <v>441</v>
          </cell>
          <cell r="R444">
            <v>12.249655966687818</v>
          </cell>
          <cell r="S444">
            <v>13.333635669704192</v>
          </cell>
        </row>
        <row r="445">
          <cell r="A445">
            <v>442</v>
          </cell>
          <cell r="R445">
            <v>12.254424164836838</v>
          </cell>
          <cell r="S445">
            <v>13.331188620826497</v>
          </cell>
        </row>
        <row r="446">
          <cell r="A446">
            <v>443</v>
          </cell>
          <cell r="R446">
            <v>12.259192362985859</v>
          </cell>
          <cell r="S446">
            <v>13.328763383000503</v>
          </cell>
        </row>
        <row r="447">
          <cell r="A447">
            <v>444</v>
          </cell>
          <cell r="R447">
            <v>12.263960561134878</v>
          </cell>
          <cell r="S447">
            <v>13.326359808854244</v>
          </cell>
        </row>
        <row r="448">
          <cell r="A448">
            <v>445</v>
          </cell>
          <cell r="R448">
            <v>12.268728759283901</v>
          </cell>
          <cell r="S448">
            <v>13.323977752340435</v>
          </cell>
        </row>
        <row r="449">
          <cell r="A449">
            <v>446</v>
          </cell>
          <cell r="R449">
            <v>12.273496957432917</v>
          </cell>
          <cell r="S449">
            <v>13.321617068721634</v>
          </cell>
        </row>
        <row r="450">
          <cell r="A450">
            <v>447</v>
          </cell>
          <cell r="R450">
            <v>12.27826515558194</v>
          </cell>
          <cell r="S450">
            <v>13.319277614555611</v>
          </cell>
        </row>
        <row r="451">
          <cell r="A451">
            <v>448</v>
          </cell>
          <cell r="R451">
            <v>12.283033353730959</v>
          </cell>
          <cell r="S451">
            <v>13.316959247680833</v>
          </cell>
        </row>
        <row r="452">
          <cell r="A452">
            <v>449</v>
          </cell>
          <cell r="R452">
            <v>12.28780155187998</v>
          </cell>
          <cell r="S452">
            <v>13.31466182720227</v>
          </cell>
        </row>
        <row r="453">
          <cell r="A453">
            <v>450</v>
          </cell>
          <cell r="R453">
            <v>12.292569750028999</v>
          </cell>
          <cell r="S453">
            <v>13.312385213477276</v>
          </cell>
        </row>
        <row r="454">
          <cell r="A454">
            <v>451</v>
          </cell>
          <cell r="R454">
            <v>12.29733794817802</v>
          </cell>
          <cell r="S454">
            <v>13.310129268101726</v>
          </cell>
        </row>
        <row r="455">
          <cell r="A455">
            <v>452</v>
          </cell>
          <cell r="R455">
            <v>12.302106146327038</v>
          </cell>
          <cell r="S455">
            <v>13.307893853896308</v>
          </cell>
        </row>
        <row r="456">
          <cell r="A456">
            <v>453</v>
          </cell>
          <cell r="R456">
            <v>12.306874344476057</v>
          </cell>
          <cell r="S456">
            <v>13.305678834893008</v>
          </cell>
        </row>
        <row r="457">
          <cell r="A457">
            <v>454</v>
          </cell>
          <cell r="R457">
            <v>12.311642542625078</v>
          </cell>
          <cell r="S457">
            <v>13.303484076321768</v>
          </cell>
        </row>
        <row r="458">
          <cell r="A458">
            <v>455</v>
          </cell>
          <cell r="R458">
            <v>12.316410740774097</v>
          </cell>
          <cell r="S458">
            <v>13.301309444597326</v>
          </cell>
        </row>
        <row r="459">
          <cell r="A459">
            <v>456</v>
          </cell>
          <cell r="R459">
            <v>12.32117893892312</v>
          </cell>
          <cell r="S459">
            <v>13.299154807306209</v>
          </cell>
        </row>
        <row r="460">
          <cell r="A460">
            <v>457</v>
          </cell>
          <cell r="R460">
            <v>12.325947137072136</v>
          </cell>
          <cell r="S460">
            <v>13.297020033193936</v>
          </cell>
        </row>
        <row r="461">
          <cell r="A461">
            <v>458</v>
          </cell>
          <cell r="R461">
            <v>12.330715335221159</v>
          </cell>
          <cell r="S461">
            <v>13.294904992152345</v>
          </cell>
        </row>
        <row r="462">
          <cell r="A462">
            <v>459</v>
          </cell>
          <cell r="R462">
            <v>12.335483533370176</v>
          </cell>
          <cell r="S462">
            <v>13.292809555207125</v>
          </cell>
        </row>
        <row r="463">
          <cell r="A463">
            <v>460</v>
          </cell>
          <cell r="R463">
            <v>12.340251731519199</v>
          </cell>
          <cell r="S463">
            <v>13.290733594505467</v>
          </cell>
        </row>
        <row r="464">
          <cell r="A464">
            <v>461</v>
          </cell>
          <cell r="R464">
            <v>12.345019929668219</v>
          </cell>
          <cell r="S464">
            <v>13.288676983303921</v>
          </cell>
        </row>
        <row r="465">
          <cell r="A465">
            <v>462</v>
          </cell>
          <cell r="R465">
            <v>12.34978812781724</v>
          </cell>
          <cell r="S465">
            <v>13.286639595956389</v>
          </cell>
        </row>
        <row r="466">
          <cell r="A466">
            <v>463</v>
          </cell>
          <cell r="R466">
            <v>12.354556325966259</v>
          </cell>
          <cell r="S466">
            <v>13.284621307902256</v>
          </cell>
        </row>
        <row r="467">
          <cell r="A467">
            <v>464</v>
          </cell>
          <cell r="R467">
            <v>12.359324524115278</v>
          </cell>
          <cell r="S467">
            <v>13.282621995654708</v>
          </cell>
        </row>
        <row r="468">
          <cell r="A468">
            <v>465</v>
          </cell>
          <cell r="R468">
            <v>12.364092722264298</v>
          </cell>
          <cell r="S468">
            <v>13.280641536789192</v>
          </cell>
        </row>
        <row r="469">
          <cell r="A469">
            <v>466</v>
          </cell>
          <cell r="R469">
            <v>12.368860920413319</v>
          </cell>
          <cell r="S469">
            <v>13.278679809932004</v>
          </cell>
        </row>
        <row r="470">
          <cell r="A470">
            <v>467</v>
          </cell>
          <cell r="R470">
            <v>12.373629118562338</v>
          </cell>
          <cell r="S470">
            <v>13.276736694749038</v>
          </cell>
        </row>
        <row r="471">
          <cell r="A471">
            <v>468</v>
          </cell>
          <cell r="R471">
            <v>12.378397316711361</v>
          </cell>
          <cell r="S471">
            <v>13.274812071934697</v>
          </cell>
        </row>
        <row r="472">
          <cell r="A472">
            <v>469</v>
          </cell>
          <cell r="R472">
            <v>12.383165514860377</v>
          </cell>
          <cell r="S472">
            <v>13.272905823200901</v>
          </cell>
        </row>
        <row r="473">
          <cell r="A473">
            <v>470</v>
          </cell>
          <cell r="R473">
            <v>12.387933713009399</v>
          </cell>
          <cell r="S473">
            <v>13.271017831266297</v>
          </cell>
        </row>
        <row r="474">
          <cell r="A474">
            <v>471</v>
          </cell>
          <cell r="R474">
            <v>12.392701911158419</v>
          </cell>
          <cell r="S474">
            <v>13.269147979845526</v>
          </cell>
        </row>
        <row r="475">
          <cell r="A475">
            <v>472</v>
          </cell>
          <cell r="R475">
            <v>12.39747010930744</v>
          </cell>
          <cell r="S475">
            <v>13.26729615363872</v>
          </cell>
        </row>
        <row r="476">
          <cell r="A476">
            <v>473</v>
          </cell>
          <cell r="R476">
            <v>12.402238307456459</v>
          </cell>
          <cell r="S476">
            <v>13.265462238321051</v>
          </cell>
        </row>
        <row r="477">
          <cell r="A477">
            <v>474</v>
          </cell>
          <cell r="R477">
            <v>12.40700650560548</v>
          </cell>
          <cell r="S477">
            <v>13.263646120532467</v>
          </cell>
        </row>
        <row r="478">
          <cell r="A478">
            <v>475</v>
          </cell>
          <cell r="R478">
            <v>12.411774703754498</v>
          </cell>
          <cell r="S478">
            <v>13.261847687867514</v>
          </cell>
        </row>
        <row r="479">
          <cell r="A479">
            <v>476</v>
          </cell>
          <cell r="R479">
            <v>12.416542901903519</v>
          </cell>
          <cell r="S479">
            <v>13.260066828865329</v>
          </cell>
        </row>
        <row r="480">
          <cell r="A480">
            <v>477</v>
          </cell>
          <cell r="R480">
            <v>12.421311100052538</v>
          </cell>
          <cell r="S480">
            <v>13.258303432999737</v>
          </cell>
        </row>
        <row r="481">
          <cell r="A481">
            <v>478</v>
          </cell>
          <cell r="R481">
            <v>12.426079298201557</v>
          </cell>
          <cell r="S481">
            <v>13.256557390669462</v>
          </cell>
        </row>
        <row r="482">
          <cell r="A482">
            <v>479</v>
          </cell>
          <cell r="R482">
            <v>12.43084749635058</v>
          </cell>
          <cell r="S482">
            <v>13.254828593188472</v>
          </cell>
        </row>
        <row r="483">
          <cell r="A483">
            <v>480</v>
          </cell>
          <cell r="R483">
            <v>12.435615694499599</v>
          </cell>
          <cell r="S483">
            <v>13.253116932776466</v>
          </cell>
        </row>
        <row r="484">
          <cell r="A484">
            <v>481</v>
          </cell>
          <cell r="R484">
            <v>12.440383892648617</v>
          </cell>
          <cell r="S484">
            <v>13.251422302549434</v>
          </cell>
        </row>
        <row r="485">
          <cell r="A485">
            <v>482</v>
          </cell>
          <cell r="R485">
            <v>12.445152090797636</v>
          </cell>
          <cell r="S485">
            <v>13.249744596510377</v>
          </cell>
        </row>
        <row r="486">
          <cell r="A486">
            <v>483</v>
          </cell>
          <cell r="R486">
            <v>12.449920288946659</v>
          </cell>
          <cell r="S486">
            <v>13.248083709540111</v>
          </cell>
        </row>
        <row r="487">
          <cell r="A487">
            <v>484</v>
          </cell>
          <cell r="R487">
            <v>12.454688487095678</v>
          </cell>
          <cell r="S487">
            <v>13.246439537388213</v>
          </cell>
        </row>
        <row r="488">
          <cell r="A488">
            <v>485</v>
          </cell>
          <cell r="R488">
            <v>12.4594566852447</v>
          </cell>
          <cell r="S488">
            <v>13.244811976664051</v>
          </cell>
        </row>
        <row r="489">
          <cell r="A489">
            <v>486</v>
          </cell>
          <cell r="R489">
            <v>12.464224883393717</v>
          </cell>
          <cell r="S489">
            <v>13.243200924827947</v>
          </cell>
        </row>
        <row r="490">
          <cell r="A490">
            <v>487</v>
          </cell>
          <cell r="R490">
            <v>12.468993081542738</v>
          </cell>
          <cell r="S490">
            <v>13.241606280182449</v>
          </cell>
        </row>
        <row r="491">
          <cell r="A491">
            <v>488</v>
          </cell>
          <cell r="R491">
            <v>12.473761279691757</v>
          </cell>
          <cell r="S491">
            <v>13.240027941863667</v>
          </cell>
        </row>
        <row r="492">
          <cell r="A492">
            <v>489</v>
          </cell>
          <cell r="R492">
            <v>12.478529477840778</v>
          </cell>
          <cell r="S492">
            <v>13.238465809832793</v>
          </cell>
        </row>
        <row r="493">
          <cell r="A493">
            <v>490</v>
          </cell>
          <cell r="R493">
            <v>12.483297675989798</v>
          </cell>
          <cell r="S493">
            <v>13.236919784867657</v>
          </cell>
        </row>
        <row r="494">
          <cell r="A494">
            <v>491</v>
          </cell>
          <cell r="R494">
            <v>12.488065874138821</v>
          </cell>
          <cell r="S494">
            <v>13.235389768554411</v>
          </cell>
        </row>
        <row r="495">
          <cell r="A495">
            <v>492</v>
          </cell>
          <cell r="R495">
            <v>12.49283407228784</v>
          </cell>
          <cell r="S495">
            <v>13.233875663279328</v>
          </cell>
        </row>
        <row r="496">
          <cell r="A496">
            <v>493</v>
          </cell>
          <cell r="R496">
            <v>12.497602270436859</v>
          </cell>
          <cell r="S496">
            <v>13.232377372220668</v>
          </cell>
        </row>
        <row r="497">
          <cell r="A497">
            <v>494</v>
          </cell>
          <cell r="R497">
            <v>12.502370468585879</v>
          </cell>
          <cell r="S497">
            <v>13.230894799340692</v>
          </cell>
        </row>
        <row r="498">
          <cell r="A498">
            <v>495</v>
          </cell>
          <cell r="R498">
            <v>12.5071386667349</v>
          </cell>
          <cell r="S498">
            <v>13.229427849377702</v>
          </cell>
        </row>
        <row r="499">
          <cell r="A499">
            <v>496</v>
          </cell>
          <cell r="R499">
            <v>12.511906864883919</v>
          </cell>
          <cell r="S499">
            <v>13.22797642783825</v>
          </cell>
        </row>
        <row r="500">
          <cell r="A500">
            <v>497</v>
          </cell>
          <cell r="R500">
            <v>12.51667506303294</v>
          </cell>
          <cell r="S500">
            <v>13.226540440989396</v>
          </cell>
        </row>
        <row r="501">
          <cell r="A501">
            <v>498</v>
          </cell>
          <cell r="R501">
            <v>12.521443261181957</v>
          </cell>
          <cell r="S501">
            <v>13.225119795851077</v>
          </cell>
        </row>
        <row r="502">
          <cell r="A502">
            <v>499</v>
          </cell>
          <cell r="R502">
            <v>12.526211459330979</v>
          </cell>
          <cell r="S502">
            <v>13.223714400188562</v>
          </cell>
        </row>
        <row r="503">
          <cell r="A503">
            <v>500</v>
          </cell>
          <cell r="R503">
            <v>12.530979657479998</v>
          </cell>
          <cell r="S503">
            <v>13.222324162505</v>
          </cell>
        </row>
        <row r="504">
          <cell r="A504">
            <v>501</v>
          </cell>
          <cell r="R504">
            <v>12.535747855629021</v>
          </cell>
          <cell r="S504">
            <v>13.220948992034041</v>
          </cell>
        </row>
        <row r="505">
          <cell r="A505">
            <v>502</v>
          </cell>
          <cell r="R505">
            <v>12.54051605377804</v>
          </cell>
          <cell r="S505">
            <v>13.219588798732584</v>
          </cell>
        </row>
        <row r="506">
          <cell r="A506">
            <v>503</v>
          </cell>
          <cell r="R506">
            <v>12.545284251927056</v>
          </cell>
          <cell r="S506">
            <v>13.21824349327358</v>
          </cell>
        </row>
        <row r="507">
          <cell r="A507">
            <v>504</v>
          </cell>
          <cell r="R507">
            <v>12.550052450076077</v>
          </cell>
          <cell r="S507">
            <v>13.216912987038913</v>
          </cell>
        </row>
        <row r="508">
          <cell r="A508">
            <v>505</v>
          </cell>
          <cell r="R508">
            <v>12.554820648225096</v>
          </cell>
          <cell r="S508">
            <v>13.2155971921124</v>
          </cell>
        </row>
        <row r="509">
          <cell r="A509">
            <v>506</v>
          </cell>
          <cell r="R509">
            <v>12.559588846374119</v>
          </cell>
          <cell r="S509">
            <v>13.214296021272849</v>
          </cell>
        </row>
        <row r="510">
          <cell r="A510">
            <v>507</v>
          </cell>
          <cell r="R510">
            <v>12.564357044523138</v>
          </cell>
          <cell r="S510">
            <v>13.213009387987203</v>
          </cell>
        </row>
        <row r="511">
          <cell r="A511">
            <v>508</v>
          </cell>
          <cell r="R511">
            <v>12.569125242672159</v>
          </cell>
          <cell r="S511">
            <v>13.211737206403756</v>
          </cell>
        </row>
        <row r="512">
          <cell r="A512">
            <v>509</v>
          </cell>
          <cell r="R512">
            <v>12.573893440821179</v>
          </cell>
          <cell r="S512">
            <v>13.210479391345492</v>
          </cell>
        </row>
        <row r="513">
          <cell r="A513">
            <v>510</v>
          </cell>
          <cell r="R513">
            <v>12.578661638970198</v>
          </cell>
          <cell r="S513">
            <v>13.209235858303433</v>
          </cell>
        </row>
        <row r="514">
          <cell r="A514">
            <v>511</v>
          </cell>
          <cell r="R514">
            <v>12.583429837119217</v>
          </cell>
          <cell r="S514">
            <v>13.208006523430129</v>
          </cell>
        </row>
        <row r="515">
          <cell r="A515">
            <v>512</v>
          </cell>
          <cell r="R515">
            <v>12.588198035268238</v>
          </cell>
          <cell r="S515">
            <v>13.206791303533183</v>
          </cell>
        </row>
        <row r="516">
          <cell r="A516">
            <v>513</v>
          </cell>
          <cell r="R516">
            <v>12.592966233417258</v>
          </cell>
          <cell r="S516">
            <v>13.205590116068869</v>
          </cell>
        </row>
        <row r="517">
          <cell r="A517">
            <v>514</v>
          </cell>
          <cell r="R517">
            <v>12.59773443156628</v>
          </cell>
          <cell r="S517">
            <v>13.204402879135841</v>
          </cell>
        </row>
        <row r="518">
          <cell r="A518">
            <v>515</v>
          </cell>
          <cell r="R518">
            <v>12.602502629715296</v>
          </cell>
          <cell r="S518">
            <v>13.203229511468859</v>
          </cell>
        </row>
        <row r="519">
          <cell r="A519">
            <v>516</v>
          </cell>
          <cell r="R519">
            <v>12.607270827864319</v>
          </cell>
          <cell r="S519">
            <v>13.202069932432661</v>
          </cell>
        </row>
        <row r="520">
          <cell r="A520">
            <v>517</v>
          </cell>
          <cell r="R520">
            <v>12.612039026013338</v>
          </cell>
          <cell r="S520">
            <v>13.200924062015845</v>
          </cell>
        </row>
        <row r="521">
          <cell r="A521">
            <v>518</v>
          </cell>
          <cell r="R521">
            <v>12.616807224162359</v>
          </cell>
          <cell r="S521">
            <v>13.199791820824863</v>
          </cell>
        </row>
        <row r="522">
          <cell r="A522">
            <v>519</v>
          </cell>
          <cell r="R522">
            <v>12.621575422311379</v>
          </cell>
          <cell r="S522">
            <v>13.19867313007807</v>
          </cell>
        </row>
        <row r="523">
          <cell r="A523">
            <v>520</v>
          </cell>
          <cell r="R523">
            <v>12.6263436204604</v>
          </cell>
          <cell r="S523">
            <v>13.197567911599817</v>
          </cell>
        </row>
        <row r="524">
          <cell r="A524">
            <v>521</v>
          </cell>
          <cell r="R524">
            <v>12.631111818609419</v>
          </cell>
          <cell r="S524">
            <v>13.196476087814661</v>
          </cell>
        </row>
        <row r="525">
          <cell r="A525">
            <v>522</v>
          </cell>
          <cell r="R525">
            <v>12.635880016758438</v>
          </cell>
          <cell r="S525">
            <v>13.195397581741615</v>
          </cell>
        </row>
        <row r="526">
          <cell r="A526">
            <v>523</v>
          </cell>
          <cell r="R526">
            <v>12.640648214907458</v>
          </cell>
          <cell r="S526">
            <v>13.19433231698844</v>
          </cell>
        </row>
        <row r="527">
          <cell r="A527">
            <v>524</v>
          </cell>
          <cell r="R527">
            <v>12.645416413056481</v>
          </cell>
          <cell r="S527">
            <v>13.193280217746064</v>
          </cell>
        </row>
        <row r="528">
          <cell r="A528">
            <v>525</v>
          </cell>
          <cell r="R528">
            <v>12.6501846112055</v>
          </cell>
          <cell r="S528">
            <v>13.19224120878299</v>
          </cell>
        </row>
        <row r="529">
          <cell r="A529">
            <v>526</v>
          </cell>
          <cell r="R529">
            <v>12.654952809354521</v>
          </cell>
          <cell r="S529">
            <v>13.191215215439824</v>
          </cell>
        </row>
        <row r="530">
          <cell r="A530">
            <v>527</v>
          </cell>
          <cell r="R530">
            <v>12.659721007503537</v>
          </cell>
          <cell r="S530">
            <v>13.190202163623868</v>
          </cell>
        </row>
        <row r="531">
          <cell r="A531">
            <v>528</v>
          </cell>
          <cell r="R531">
            <v>12.664489205652556</v>
          </cell>
          <cell r="S531">
            <v>13.189201979803705</v>
          </cell>
        </row>
        <row r="532">
          <cell r="A532">
            <v>529</v>
          </cell>
          <cell r="R532">
            <v>12.669257403801579</v>
          </cell>
          <cell r="S532">
            <v>13.188214591003936</v>
          </cell>
        </row>
        <row r="533">
          <cell r="A533">
            <v>530</v>
          </cell>
          <cell r="R533">
            <v>12.674025601950598</v>
          </cell>
          <cell r="S533">
            <v>13.187239924799922</v>
          </cell>
        </row>
        <row r="534">
          <cell r="A534">
            <v>531</v>
          </cell>
          <cell r="R534">
            <v>12.678793800099619</v>
          </cell>
          <cell r="S534">
            <v>13.186277909312585</v>
          </cell>
        </row>
        <row r="535">
          <cell r="A535">
            <v>532</v>
          </cell>
          <cell r="R535">
            <v>12.683561998248637</v>
          </cell>
          <cell r="S535">
            <v>13.185328473203304</v>
          </cell>
        </row>
        <row r="536">
          <cell r="A536">
            <v>533</v>
          </cell>
          <cell r="R536">
            <v>12.688330196397658</v>
          </cell>
          <cell r="S536">
            <v>13.184391545668817</v>
          </cell>
        </row>
        <row r="537">
          <cell r="A537">
            <v>534</v>
          </cell>
          <cell r="R537">
            <v>12.693098394546677</v>
          </cell>
          <cell r="S537">
            <v>13.183467056436239</v>
          </cell>
        </row>
        <row r="538">
          <cell r="A538">
            <v>535</v>
          </cell>
          <cell r="R538">
            <v>12.697866592695698</v>
          </cell>
          <cell r="S538">
            <v>13.182554935758082</v>
          </cell>
        </row>
        <row r="539">
          <cell r="A539">
            <v>536</v>
          </cell>
          <cell r="R539">
            <v>12.702634790844717</v>
          </cell>
          <cell r="S539">
            <v>13.181655114407359</v>
          </cell>
        </row>
        <row r="540">
          <cell r="A540">
            <v>537</v>
          </cell>
          <cell r="R540">
            <v>12.70740298899374</v>
          </cell>
          <cell r="S540">
            <v>13.180767523672744</v>
          </cell>
        </row>
        <row r="541">
          <cell r="A541">
            <v>538</v>
          </cell>
          <cell r="R541">
            <v>12.71217118714276</v>
          </cell>
          <cell r="S541">
            <v>13.179892095353777</v>
          </cell>
        </row>
        <row r="542">
          <cell r="A542">
            <v>539</v>
          </cell>
          <cell r="R542">
            <v>12.716939385291779</v>
          </cell>
          <cell r="S542">
            <v>13.17902876175612</v>
          </cell>
        </row>
        <row r="543">
          <cell r="A543">
            <v>540</v>
          </cell>
          <cell r="R543">
            <v>12.721707583440798</v>
          </cell>
          <cell r="S543">
            <v>13.17817745568688</v>
          </cell>
        </row>
        <row r="544">
          <cell r="A544">
            <v>541</v>
          </cell>
          <cell r="R544">
            <v>12.726475781589819</v>
          </cell>
          <cell r="S544">
            <v>13.177338110449966</v>
          </cell>
        </row>
        <row r="545">
          <cell r="A545">
            <v>542</v>
          </cell>
          <cell r="R545">
            <v>12.731243979738839</v>
          </cell>
          <cell r="S545">
            <v>13.176510659841506</v>
          </cell>
        </row>
        <row r="546">
          <cell r="A546">
            <v>543</v>
          </cell>
          <cell r="R546">
            <v>12.73601217788786</v>
          </cell>
          <cell r="S546">
            <v>13.175695038145319</v>
          </cell>
        </row>
        <row r="547">
          <cell r="A547">
            <v>544</v>
          </cell>
          <cell r="R547">
            <v>12.740780376036877</v>
          </cell>
          <cell r="S547">
            <v>13.174891180128439</v>
          </cell>
        </row>
        <row r="548">
          <cell r="A548">
            <v>545</v>
          </cell>
          <cell r="R548">
            <v>12.745548574185898</v>
          </cell>
          <cell r="S548">
            <v>13.174099021036662</v>
          </cell>
        </row>
        <row r="549">
          <cell r="A549">
            <v>546</v>
          </cell>
          <cell r="R549">
            <v>12.750316772334918</v>
          </cell>
          <cell r="S549">
            <v>13.173318496590188</v>
          </cell>
        </row>
        <row r="550">
          <cell r="A550">
            <v>547</v>
          </cell>
          <cell r="R550">
            <v>12.75508497048394</v>
          </cell>
          <cell r="S550">
            <v>13.172549542979255</v>
          </cell>
        </row>
        <row r="551">
          <cell r="A551">
            <v>548</v>
          </cell>
          <cell r="R551">
            <v>12.75985316863296</v>
          </cell>
          <cell r="S551">
            <v>13.171792096859875</v>
          </cell>
        </row>
        <row r="552">
          <cell r="A552">
            <v>549</v>
          </cell>
          <cell r="R552">
            <v>12.764621366781981</v>
          </cell>
          <cell r="S552">
            <v>13.171046095349578</v>
          </cell>
        </row>
        <row r="553">
          <cell r="A553">
            <v>550</v>
          </cell>
          <cell r="R553">
            <v>12.769389564930997</v>
          </cell>
          <cell r="S553">
            <v>13.170311476023224</v>
          </cell>
        </row>
        <row r="554">
          <cell r="A554">
            <v>551</v>
          </cell>
          <cell r="R554">
            <v>12.774157763080019</v>
          </cell>
          <cell r="S554">
            <v>13.169588176908858</v>
          </cell>
        </row>
        <row r="555">
          <cell r="A555">
            <v>552</v>
          </cell>
          <cell r="R555">
            <v>12.778925961229039</v>
          </cell>
          <cell r="S555">
            <v>13.168876136483574</v>
          </cell>
        </row>
        <row r="556">
          <cell r="A556">
            <v>553</v>
          </cell>
          <cell r="R556">
            <v>12.78369415937806</v>
          </cell>
          <cell r="S556">
            <v>13.168175293669508</v>
          </cell>
        </row>
        <row r="557">
          <cell r="A557">
            <v>554</v>
          </cell>
          <cell r="R557">
            <v>12.788462357527079</v>
          </cell>
          <cell r="S557">
            <v>13.167485587829766</v>
          </cell>
        </row>
        <row r="558">
          <cell r="A558">
            <v>555</v>
          </cell>
          <cell r="R558">
            <v>12.793230555676098</v>
          </cell>
          <cell r="S558">
            <v>13.166806958764489</v>
          </cell>
        </row>
        <row r="559">
          <cell r="A559">
            <v>556</v>
          </cell>
          <cell r="R559">
            <v>12.797998753825118</v>
          </cell>
          <cell r="S559">
            <v>13.16613934670691</v>
          </cell>
        </row>
        <row r="560">
          <cell r="A560">
            <v>557</v>
          </cell>
          <cell r="R560">
            <v>12.802766951974137</v>
          </cell>
          <cell r="S560">
            <v>13.165482692319468</v>
          </cell>
        </row>
        <row r="561">
          <cell r="A561">
            <v>558</v>
          </cell>
          <cell r="R561">
            <v>12.807535150123158</v>
          </cell>
          <cell r="S561">
            <v>13.16483693668995</v>
          </cell>
        </row>
        <row r="562">
          <cell r="A562">
            <v>559</v>
          </cell>
          <cell r="R562">
            <v>12.812303348272177</v>
          </cell>
          <cell r="S562">
            <v>13.164202021327709</v>
          </cell>
        </row>
        <row r="563">
          <cell r="A563">
            <v>560</v>
          </cell>
          <cell r="R563">
            <v>12.8170715464212</v>
          </cell>
          <cell r="S563">
            <v>13.163577888159883</v>
          </cell>
        </row>
        <row r="564">
          <cell r="A564">
            <v>561</v>
          </cell>
          <cell r="R564">
            <v>12.821839744570216</v>
          </cell>
          <cell r="S564">
            <v>13.162964479527682</v>
          </cell>
        </row>
        <row r="565">
          <cell r="A565">
            <v>562</v>
          </cell>
          <cell r="R565">
            <v>12.826607942719239</v>
          </cell>
          <cell r="S565">
            <v>13.1623617381827</v>
          </cell>
        </row>
        <row r="566">
          <cell r="A566">
            <v>563</v>
          </cell>
          <cell r="R566">
            <v>12.831376140868258</v>
          </cell>
          <cell r="S566">
            <v>13.161769607283251</v>
          </cell>
        </row>
        <row r="567">
          <cell r="A567">
            <v>564</v>
          </cell>
          <cell r="R567">
            <v>12.836144339017279</v>
          </cell>
          <cell r="S567">
            <v>13.161188030390802</v>
          </cell>
        </row>
        <row r="568">
          <cell r="A568">
            <v>565</v>
          </cell>
          <cell r="R568">
            <v>12.840912537166298</v>
          </cell>
          <cell r="S568">
            <v>13.160616951466379</v>
          </cell>
        </row>
        <row r="569">
          <cell r="A569">
            <v>566</v>
          </cell>
          <cell r="R569">
            <v>12.84568073531532</v>
          </cell>
          <cell r="S569">
            <v>13.160056314867044</v>
          </cell>
        </row>
        <row r="570">
          <cell r="A570">
            <v>567</v>
          </cell>
          <cell r="R570">
            <v>12.850448933464339</v>
          </cell>
          <cell r="S570">
            <v>13.159506065342388</v>
          </cell>
        </row>
        <row r="571">
          <cell r="A571">
            <v>568</v>
          </cell>
          <cell r="R571">
            <v>12.855217131613358</v>
          </cell>
          <cell r="S571">
            <v>13.158966148031116</v>
          </cell>
        </row>
        <row r="572">
          <cell r="A572">
            <v>569</v>
          </cell>
          <cell r="R572">
            <v>12.859985329762377</v>
          </cell>
          <cell r="S572">
            <v>13.158436508457577</v>
          </cell>
        </row>
        <row r="573">
          <cell r="A573">
            <v>570</v>
          </cell>
          <cell r="R573">
            <v>12.8647535279114</v>
          </cell>
          <cell r="S573">
            <v>13.157917092528422</v>
          </cell>
        </row>
        <row r="574">
          <cell r="A574">
            <v>571</v>
          </cell>
          <cell r="R574">
            <v>12.869521726060418</v>
          </cell>
          <cell r="S574">
            <v>13.157407846529221</v>
          </cell>
        </row>
        <row r="575">
          <cell r="A575">
            <v>572</v>
          </cell>
          <cell r="R575">
            <v>12.874289924209441</v>
          </cell>
          <cell r="S575">
            <v>13.156908717121187</v>
          </cell>
        </row>
        <row r="576">
          <cell r="A576">
            <v>573</v>
          </cell>
          <cell r="R576">
            <v>12.879058122358456</v>
          </cell>
          <cell r="S576">
            <v>13.156419651337877</v>
          </cell>
        </row>
        <row r="577">
          <cell r="A577">
            <v>574</v>
          </cell>
          <cell r="R577">
            <v>12.883826320507479</v>
          </cell>
          <cell r="S577">
            <v>13.155940596581942</v>
          </cell>
        </row>
        <row r="578">
          <cell r="A578">
            <v>575</v>
          </cell>
          <cell r="R578">
            <v>12.888594518656499</v>
          </cell>
          <cell r="S578">
            <v>13.155471500621944</v>
          </cell>
        </row>
        <row r="579">
          <cell r="A579">
            <v>576</v>
          </cell>
          <cell r="R579">
            <v>12.89336271680552</v>
          </cell>
          <cell r="S579">
            <v>13.155012311589148</v>
          </cell>
        </row>
        <row r="580">
          <cell r="A580">
            <v>577</v>
          </cell>
          <cell r="R580">
            <v>12.898130914954539</v>
          </cell>
          <cell r="S580">
            <v>13.154562977974399</v>
          </cell>
        </row>
        <row r="581">
          <cell r="A581">
            <v>578</v>
          </cell>
          <cell r="R581">
            <v>12.90289911310356</v>
          </cell>
          <cell r="S581">
            <v>13.154123448625013</v>
          </cell>
        </row>
        <row r="582">
          <cell r="A582">
            <v>579</v>
          </cell>
          <cell r="R582">
            <v>12.907667311252577</v>
          </cell>
          <cell r="S582">
            <v>13.153693672741685</v>
          </cell>
        </row>
        <row r="583">
          <cell r="A583">
            <v>580</v>
          </cell>
          <cell r="R583">
            <v>12.912435509401597</v>
          </cell>
          <cell r="S583">
            <v>13.153273599875453</v>
          </cell>
        </row>
        <row r="584">
          <cell r="A584">
            <v>581</v>
          </cell>
          <cell r="R584">
            <v>12.917203707550618</v>
          </cell>
          <cell r="S584">
            <v>13.152863179924685</v>
          </cell>
        </row>
        <row r="585">
          <cell r="A585">
            <v>582</v>
          </cell>
          <cell r="R585">
            <v>12.921971905699637</v>
          </cell>
          <cell r="S585">
            <v>13.152462363132067</v>
          </cell>
        </row>
        <row r="586">
          <cell r="A586">
            <v>583</v>
          </cell>
          <cell r="R586">
            <v>12.92674010384866</v>
          </cell>
          <cell r="S586">
            <v>13.152071100081711</v>
          </cell>
        </row>
        <row r="587">
          <cell r="A587">
            <v>584</v>
          </cell>
          <cell r="R587">
            <v>12.931508301997679</v>
          </cell>
          <cell r="S587">
            <v>13.151689341696166</v>
          </cell>
        </row>
        <row r="588">
          <cell r="A588">
            <v>585</v>
          </cell>
          <cell r="R588">
            <v>12.936276500146699</v>
          </cell>
          <cell r="S588">
            <v>13.151317039233561</v>
          </cell>
        </row>
        <row r="589">
          <cell r="A589">
            <v>586</v>
          </cell>
          <cell r="R589">
            <v>12.941044698295718</v>
          </cell>
          <cell r="S589">
            <v>13.150954144284739</v>
          </cell>
        </row>
        <row r="590">
          <cell r="A590">
            <v>587</v>
          </cell>
          <cell r="R590">
            <v>12.945812896444739</v>
          </cell>
          <cell r="S590">
            <v>13.150600608770398</v>
          </cell>
        </row>
        <row r="591">
          <cell r="A591">
            <v>588</v>
          </cell>
          <cell r="R591">
            <v>12.950581094593758</v>
          </cell>
          <cell r="S591">
            <v>13.15025638493834</v>
          </cell>
        </row>
        <row r="592">
          <cell r="A592">
            <v>589</v>
          </cell>
          <cell r="R592">
            <v>12.955349292742779</v>
          </cell>
          <cell r="S592">
            <v>13.149921425360635</v>
          </cell>
        </row>
        <row r="593">
          <cell r="A593">
            <v>590</v>
          </cell>
          <cell r="R593">
            <v>12.960117490891797</v>
          </cell>
          <cell r="S593">
            <v>13.149595682930899</v>
          </cell>
        </row>
        <row r="594">
          <cell r="A594">
            <v>591</v>
          </cell>
          <cell r="R594">
            <v>12.964885689040818</v>
          </cell>
          <cell r="S594">
            <v>13.149279110861583</v>
          </cell>
        </row>
        <row r="595">
          <cell r="A595">
            <v>592</v>
          </cell>
          <cell r="R595">
            <v>12.969653887189837</v>
          </cell>
          <cell r="S595">
            <v>13.148971662681273</v>
          </cell>
        </row>
        <row r="596">
          <cell r="A596">
            <v>593</v>
          </cell>
          <cell r="R596">
            <v>12.97442208533886</v>
          </cell>
          <cell r="S596">
            <v>13.148673292231999</v>
          </cell>
        </row>
        <row r="597">
          <cell r="A597">
            <v>594</v>
          </cell>
          <cell r="R597">
            <v>12.979190283487878</v>
          </cell>
          <cell r="S597">
            <v>13.148383953666649</v>
          </cell>
        </row>
        <row r="598">
          <cell r="A598">
            <v>595</v>
          </cell>
          <cell r="R598">
            <v>12.9839584816369</v>
          </cell>
          <cell r="S598">
            <v>13.148103601446307</v>
          </cell>
        </row>
        <row r="599">
          <cell r="A599">
            <v>596</v>
          </cell>
          <cell r="R599">
            <v>12.98872667978592</v>
          </cell>
          <cell r="S599">
            <v>13.147832190337692</v>
          </cell>
        </row>
        <row r="600">
          <cell r="A600">
            <v>597</v>
          </cell>
          <cell r="R600">
            <v>12.993494877934939</v>
          </cell>
          <cell r="S600">
            <v>13.147569675410592</v>
          </cell>
        </row>
        <row r="601">
          <cell r="A601">
            <v>598</v>
          </cell>
          <cell r="R601">
            <v>12.998263076083958</v>
          </cell>
          <cell r="S601">
            <v>13.14731601203534</v>
          </cell>
        </row>
        <row r="602">
          <cell r="A602">
            <v>599</v>
          </cell>
          <cell r="R602">
            <v>13.003031274232979</v>
          </cell>
          <cell r="S602">
            <v>13.147071155880289</v>
          </cell>
        </row>
        <row r="603">
          <cell r="A603">
            <v>600</v>
          </cell>
          <cell r="R603">
            <v>13.007799472381999</v>
          </cell>
          <cell r="S603">
            <v>13.146835062909332</v>
          </cell>
        </row>
        <row r="604">
          <cell r="A604">
            <v>601</v>
          </cell>
          <cell r="R604">
            <v>13.01256767053102</v>
          </cell>
          <cell r="S604">
            <v>13.146607689379463</v>
          </cell>
        </row>
        <row r="605">
          <cell r="A605">
            <v>602</v>
          </cell>
          <cell r="R605">
            <v>13.017335868680037</v>
          </cell>
          <cell r="S605">
            <v>13.146388991838309</v>
          </cell>
        </row>
        <row r="606">
          <cell r="A606">
            <v>603</v>
          </cell>
          <cell r="R606">
            <v>13.022104066829058</v>
          </cell>
          <cell r="S606">
            <v>13.146178927121751</v>
          </cell>
        </row>
        <row r="607">
          <cell r="A607">
            <v>604</v>
          </cell>
          <cell r="R607">
            <v>13.026872264978078</v>
          </cell>
          <cell r="S607">
            <v>13.14597745235152</v>
          </cell>
        </row>
        <row r="608">
          <cell r="A608">
            <v>605</v>
          </cell>
          <cell r="R608">
            <v>13.031640463127097</v>
          </cell>
          <cell r="S608">
            <v>13.145784524932846</v>
          </cell>
        </row>
        <row r="609">
          <cell r="A609">
            <v>606</v>
          </cell>
          <cell r="R609">
            <v>13.03640866127612</v>
          </cell>
          <cell r="S609">
            <v>13.145600102552102</v>
          </cell>
        </row>
        <row r="610">
          <cell r="A610">
            <v>607</v>
          </cell>
          <cell r="R610">
            <v>13.041176859425136</v>
          </cell>
          <cell r="S610">
            <v>13.145424143174507</v>
          </cell>
        </row>
        <row r="611">
          <cell r="A611">
            <v>608</v>
          </cell>
          <cell r="R611">
            <v>13.04594505757416</v>
          </cell>
          <cell r="S611">
            <v>13.145256605041817</v>
          </cell>
        </row>
        <row r="612">
          <cell r="A612">
            <v>609</v>
          </cell>
          <cell r="R612">
            <v>13.050713255723178</v>
          </cell>
          <cell r="S612">
            <v>13.145097446670073</v>
          </cell>
        </row>
        <row r="613">
          <cell r="A613">
            <v>610</v>
          </cell>
          <cell r="R613">
            <v>13.055481453872199</v>
          </cell>
          <cell r="S613">
            <v>13.144946626847327</v>
          </cell>
        </row>
        <row r="614">
          <cell r="A614">
            <v>611</v>
          </cell>
          <cell r="R614">
            <v>13.060249652021218</v>
          </cell>
          <cell r="S614">
            <v>13.144804104631453</v>
          </cell>
        </row>
        <row r="615">
          <cell r="A615">
            <v>612</v>
          </cell>
          <cell r="R615">
            <v>13.065017850170239</v>
          </cell>
          <cell r="S615">
            <v>13.144669839347896</v>
          </cell>
        </row>
        <row r="616">
          <cell r="A616">
            <v>613</v>
          </cell>
          <cell r="R616">
            <v>13.069786048319258</v>
          </cell>
          <cell r="S616">
            <v>13.144543790587532</v>
          </cell>
        </row>
        <row r="617">
          <cell r="A617">
            <v>614</v>
          </cell>
          <cell r="R617">
            <v>13.074554246468278</v>
          </cell>
          <cell r="S617">
            <v>13.144425918204481</v>
          </cell>
        </row>
        <row r="618">
          <cell r="A618">
            <v>615</v>
          </cell>
          <cell r="R618">
            <v>13.079322444617297</v>
          </cell>
          <cell r="S618">
            <v>13.144316182313977</v>
          </cell>
        </row>
        <row r="619">
          <cell r="A619">
            <v>616</v>
          </cell>
          <cell r="R619">
            <v>13.084090642766318</v>
          </cell>
          <cell r="S619">
            <v>13.144214543290239</v>
          </cell>
        </row>
        <row r="620">
          <cell r="A620">
            <v>617</v>
          </cell>
          <cell r="R620">
            <v>13.088858840915337</v>
          </cell>
          <cell r="S620">
            <v>13.144120961764386</v>
          </cell>
        </row>
        <row r="621">
          <cell r="A621">
            <v>618</v>
          </cell>
          <cell r="R621">
            <v>13.09362703906436</v>
          </cell>
          <cell r="S621">
            <v>13.144035398622359</v>
          </cell>
        </row>
        <row r="622">
          <cell r="A622">
            <v>619</v>
          </cell>
          <cell r="R622">
            <v>13.098395237213376</v>
          </cell>
          <cell r="S622">
            <v>13.143957815002837</v>
          </cell>
        </row>
        <row r="623">
          <cell r="A623">
            <v>620</v>
          </cell>
          <cell r="R623">
            <v>13.103163435362399</v>
          </cell>
          <cell r="S623">
            <v>13.143888172295229</v>
          </cell>
        </row>
        <row r="624">
          <cell r="A624">
            <v>621</v>
          </cell>
          <cell r="R624">
            <v>13.107931633511418</v>
          </cell>
          <cell r="S624">
            <v>13.143826432137651</v>
          </cell>
        </row>
        <row r="625">
          <cell r="A625">
            <v>622</v>
          </cell>
          <cell r="R625">
            <v>13.112699831660439</v>
          </cell>
          <cell r="S625">
            <v>13.143772556414898</v>
          </cell>
        </row>
        <row r="626">
          <cell r="A626">
            <v>623</v>
          </cell>
          <cell r="R626">
            <v>13.117468029809459</v>
          </cell>
          <cell r="S626">
            <v>13.143726507256499</v>
          </cell>
        </row>
        <row r="627">
          <cell r="A627">
            <v>624</v>
          </cell>
          <cell r="R627">
            <v>13.12223622795848</v>
          </cell>
          <cell r="S627">
            <v>13.143688247034753</v>
          </cell>
        </row>
        <row r="628">
          <cell r="A628">
            <v>625</v>
          </cell>
          <cell r="R628">
            <v>13.127004426107499</v>
          </cell>
          <cell r="S628">
            <v>13.143657738362748</v>
          </cell>
        </row>
        <row r="629">
          <cell r="A629">
            <v>626</v>
          </cell>
          <cell r="R629">
            <v>13.131772624256518</v>
          </cell>
          <cell r="S629">
            <v>13.14363494409249</v>
          </cell>
        </row>
        <row r="630">
          <cell r="A630">
            <v>627</v>
          </cell>
          <cell r="R630">
            <v>13.136540822405538</v>
          </cell>
          <cell r="S630">
            <v>13.143619827312968</v>
          </cell>
        </row>
        <row r="631">
          <cell r="A631">
            <v>628</v>
          </cell>
          <cell r="R631">
            <v>13.14130902055456</v>
          </cell>
          <cell r="S631">
            <v>13.143612351348263</v>
          </cell>
        </row>
        <row r="632">
          <cell r="A632">
            <v>629</v>
          </cell>
          <cell r="R632">
            <v>13.14607721870358</v>
          </cell>
          <cell r="S632">
            <v>13.14361247975571</v>
          </cell>
        </row>
        <row r="633">
          <cell r="A633">
            <v>630</v>
          </cell>
          <cell r="R633">
            <v>13.150845416852599</v>
          </cell>
          <cell r="S633">
            <v>13.143620176323996</v>
          </cell>
        </row>
        <row r="634">
          <cell r="A634">
            <v>631</v>
          </cell>
          <cell r="R634">
            <v>13.155613615001618</v>
          </cell>
          <cell r="S634">
            <v>13.143635405071388</v>
          </cell>
        </row>
        <row r="635">
          <cell r="A635">
            <v>632</v>
          </cell>
          <cell r="R635">
            <v>13.160381813150638</v>
          </cell>
          <cell r="S635">
            <v>13.143658130243864</v>
          </cell>
        </row>
        <row r="636">
          <cell r="A636">
            <v>633</v>
          </cell>
          <cell r="R636">
            <v>13.165150011299659</v>
          </cell>
          <cell r="S636">
            <v>13.143688316313344</v>
          </cell>
        </row>
        <row r="637">
          <cell r="A637">
            <v>634</v>
          </cell>
          <cell r="R637">
            <v>13.169918209448678</v>
          </cell>
          <cell r="S637">
            <v>13.143725927975902</v>
          </cell>
        </row>
        <row r="638">
          <cell r="A638">
            <v>635</v>
          </cell>
          <cell r="R638">
            <v>13.174686407597699</v>
          </cell>
          <cell r="S638">
            <v>13.143770930149991</v>
          </cell>
        </row>
        <row r="639">
          <cell r="A639">
            <v>636</v>
          </cell>
          <cell r="R639">
            <v>13.179454605746717</v>
          </cell>
          <cell r="S639">
            <v>13.143823287974714</v>
          </cell>
        </row>
        <row r="640">
          <cell r="A640">
            <v>637</v>
          </cell>
          <cell r="R640">
            <v>13.184222803895741</v>
          </cell>
          <cell r="S640">
            <v>13.143882966808063</v>
          </cell>
        </row>
        <row r="641">
          <cell r="A641">
            <v>638</v>
          </cell>
          <cell r="R641">
            <v>13.188991002044757</v>
          </cell>
          <cell r="S641">
            <v>13.143949932225244</v>
          </cell>
        </row>
        <row r="642">
          <cell r="A642">
            <v>639</v>
          </cell>
          <cell r="R642">
            <v>13.193759200193778</v>
          </cell>
          <cell r="S642">
            <v>13.144024150016945</v>
          </cell>
        </row>
        <row r="643">
          <cell r="A643">
            <v>640</v>
          </cell>
          <cell r="R643">
            <v>13.198527398342797</v>
          </cell>
          <cell r="S643">
            <v>13.144105586187646</v>
          </cell>
        </row>
        <row r="644">
          <cell r="A644">
            <v>641</v>
          </cell>
          <cell r="R644">
            <v>13.20329559649182</v>
          </cell>
          <cell r="S644">
            <v>13.144194206953998</v>
          </cell>
        </row>
        <row r="645">
          <cell r="A645">
            <v>642</v>
          </cell>
          <cell r="R645">
            <v>13.208063794640839</v>
          </cell>
          <cell r="S645">
            <v>13.144289978743112</v>
          </cell>
        </row>
        <row r="646">
          <cell r="A646">
            <v>643</v>
          </cell>
          <cell r="R646">
            <v>13.212831992789859</v>
          </cell>
          <cell r="S646">
            <v>13.144392868190971</v>
          </cell>
        </row>
        <row r="647">
          <cell r="A647">
            <v>644</v>
          </cell>
          <cell r="R647">
            <v>13.217600190938878</v>
          </cell>
          <cell r="S647">
            <v>13.144502842140776</v>
          </cell>
        </row>
        <row r="648">
          <cell r="A648">
            <v>645</v>
          </cell>
          <cell r="R648">
            <v>13.222368389087899</v>
          </cell>
          <cell r="S648">
            <v>13.144619867641351</v>
          </cell>
        </row>
        <row r="649">
          <cell r="A649">
            <v>646</v>
          </cell>
          <cell r="R649">
            <v>13.227136587236918</v>
          </cell>
          <cell r="S649">
            <v>13.144743911945566</v>
          </cell>
        </row>
        <row r="650">
          <cell r="A650">
            <v>647</v>
          </cell>
          <cell r="R650">
            <v>13.23190478538594</v>
          </cell>
          <cell r="S650">
            <v>13.144874942508727</v>
          </cell>
        </row>
        <row r="651">
          <cell r="A651">
            <v>648</v>
          </cell>
          <cell r="R651">
            <v>13.236672983534957</v>
          </cell>
          <cell r="S651">
            <v>13.145012926987047</v>
          </cell>
        </row>
        <row r="652">
          <cell r="A652">
            <v>649</v>
          </cell>
          <cell r="R652">
            <v>13.241441181683978</v>
          </cell>
          <cell r="S652">
            <v>13.145157833236077</v>
          </cell>
        </row>
        <row r="653">
          <cell r="A653">
            <v>650</v>
          </cell>
          <cell r="R653">
            <v>13.246209379832997</v>
          </cell>
          <cell r="S653">
            <v>13.145309629309192</v>
          </cell>
        </row>
        <row r="654">
          <cell r="A654">
            <v>651</v>
          </cell>
          <cell r="R654">
            <v>13.25097757798202</v>
          </cell>
          <cell r="S654">
            <v>13.14546828345604</v>
          </cell>
        </row>
        <row r="655">
          <cell r="A655">
            <v>652</v>
          </cell>
          <cell r="R655">
            <v>13.25574577613104</v>
          </cell>
          <cell r="S655">
            <v>13.145633764121071</v>
          </cell>
        </row>
        <row r="656">
          <cell r="A656">
            <v>653</v>
          </cell>
          <cell r="R656">
            <v>13.260513974280061</v>
          </cell>
          <cell r="S656">
            <v>13.145806039942032</v>
          </cell>
        </row>
        <row r="657">
          <cell r="A657">
            <v>654</v>
          </cell>
          <cell r="R657">
            <v>13.26528217242908</v>
          </cell>
          <cell r="S657">
            <v>13.145985079748471</v>
          </cell>
        </row>
        <row r="658">
          <cell r="A658">
            <v>655</v>
          </cell>
          <cell r="R658">
            <v>13.270050370578096</v>
          </cell>
          <cell r="S658">
            <v>13.146170852560306</v>
          </cell>
        </row>
        <row r="659">
          <cell r="A659">
            <v>656</v>
          </cell>
          <cell r="R659">
            <v>13.274818568727119</v>
          </cell>
          <cell r="S659">
            <v>13.146363327586366</v>
          </cell>
        </row>
        <row r="660">
          <cell r="A660">
            <v>657</v>
          </cell>
          <cell r="R660">
            <v>13.279586766876138</v>
          </cell>
          <cell r="S660">
            <v>13.146562474222913</v>
          </cell>
        </row>
        <row r="661">
          <cell r="A661">
            <v>658</v>
          </cell>
          <cell r="R661">
            <v>13.284354965025159</v>
          </cell>
          <cell r="S661">
            <v>13.146768262052289</v>
          </cell>
        </row>
        <row r="662">
          <cell r="A662">
            <v>659</v>
          </cell>
          <cell r="R662">
            <v>13.289123163174178</v>
          </cell>
          <cell r="S662">
            <v>13.146980660841439</v>
          </cell>
        </row>
        <row r="663">
          <cell r="A663">
            <v>660</v>
          </cell>
          <cell r="R663">
            <v>13.293891361323197</v>
          </cell>
          <cell r="S663">
            <v>13.147199640540538</v>
          </cell>
        </row>
        <row r="664">
          <cell r="A664">
            <v>661</v>
          </cell>
          <cell r="R664">
            <v>13.298659559472217</v>
          </cell>
          <cell r="S664">
            <v>13.14742517128162</v>
          </cell>
        </row>
        <row r="665">
          <cell r="A665">
            <v>662</v>
          </cell>
          <cell r="R665">
            <v>13.303427757621238</v>
          </cell>
          <cell r="S665">
            <v>13.147657223377193</v>
          </cell>
        </row>
        <row r="666">
          <cell r="A666">
            <v>663</v>
          </cell>
          <cell r="R666">
            <v>13.308195955770257</v>
          </cell>
          <cell r="S666">
            <v>13.147895767318845</v>
          </cell>
        </row>
        <row r="667">
          <cell r="A667">
            <v>664</v>
          </cell>
          <cell r="R667">
            <v>13.31296415391928</v>
          </cell>
          <cell r="S667">
            <v>13.148140773775962</v>
          </cell>
        </row>
        <row r="668">
          <cell r="A668">
            <v>665</v>
          </cell>
          <cell r="R668">
            <v>13.317732352068296</v>
          </cell>
          <cell r="S668">
            <v>13.148392213594335</v>
          </cell>
        </row>
        <row r="669">
          <cell r="A669">
            <v>666</v>
          </cell>
          <cell r="R669">
            <v>13.32250055021732</v>
          </cell>
          <cell r="S669">
            <v>13.14865005779486</v>
          </cell>
        </row>
        <row r="670">
          <cell r="A670">
            <v>667</v>
          </cell>
          <cell r="R670">
            <v>13.327268748366338</v>
          </cell>
          <cell r="S670">
            <v>13.148914277572217</v>
          </cell>
        </row>
        <row r="671">
          <cell r="A671">
            <v>668</v>
          </cell>
          <cell r="R671">
            <v>13.332036946515359</v>
          </cell>
          <cell r="S671">
            <v>13.149184844293579</v>
          </cell>
        </row>
        <row r="672">
          <cell r="A672">
            <v>669</v>
          </cell>
          <cell r="R672">
            <v>13.336805144664378</v>
          </cell>
          <cell r="S672">
            <v>13.149461729497306</v>
          </cell>
        </row>
        <row r="673">
          <cell r="A673">
            <v>670</v>
          </cell>
          <cell r="R673">
            <v>13.341573342813399</v>
          </cell>
          <cell r="S673">
            <v>13.149744904891694</v>
          </cell>
        </row>
        <row r="674">
          <cell r="A674">
            <v>671</v>
          </cell>
          <cell r="R674">
            <v>13.346341540962419</v>
          </cell>
          <cell r="S674">
            <v>13.150034342353692</v>
          </cell>
        </row>
        <row r="675">
          <cell r="A675">
            <v>672</v>
          </cell>
          <cell r="R675">
            <v>13.351109739111438</v>
          </cell>
          <cell r="S675">
            <v>13.150330013927626</v>
          </cell>
        </row>
        <row r="676">
          <cell r="A676">
            <v>673</v>
          </cell>
          <cell r="R676">
            <v>13.355877937260457</v>
          </cell>
          <cell r="S676">
            <v>13.150631891823993</v>
          </cell>
        </row>
        <row r="677">
          <cell r="A677">
            <v>674</v>
          </cell>
          <cell r="R677">
            <v>13.36064613540948</v>
          </cell>
          <cell r="S677">
            <v>13.150939948418227</v>
          </cell>
        </row>
        <row r="678">
          <cell r="A678">
            <v>675</v>
          </cell>
          <cell r="R678">
            <v>13.365414333558499</v>
          </cell>
          <cell r="S678">
            <v>13.151254156249431</v>
          </cell>
        </row>
        <row r="679">
          <cell r="A679">
            <v>676</v>
          </cell>
          <cell r="R679">
            <v>13.37018253170752</v>
          </cell>
          <cell r="S679">
            <v>13.151574488019232</v>
          </cell>
        </row>
        <row r="680">
          <cell r="A680">
            <v>677</v>
          </cell>
          <cell r="R680">
            <v>13.374950729856538</v>
          </cell>
          <cell r="S680">
            <v>13.151900916590522</v>
          </cell>
        </row>
        <row r="681">
          <cell r="A681">
            <v>678</v>
          </cell>
          <cell r="R681">
            <v>13.379718928005559</v>
          </cell>
          <cell r="S681">
            <v>13.152233414986304</v>
          </cell>
        </row>
        <row r="682">
          <cell r="A682">
            <v>679</v>
          </cell>
          <cell r="R682">
            <v>13.384487126154578</v>
          </cell>
          <cell r="S682">
            <v>13.152571956388503</v>
          </cell>
        </row>
        <row r="683">
          <cell r="A683">
            <v>680</v>
          </cell>
          <cell r="R683">
            <v>13.389255324303598</v>
          </cell>
          <cell r="S683">
            <v>13.152916514136798</v>
          </cell>
        </row>
        <row r="684">
          <cell r="A684">
            <v>681</v>
          </cell>
          <cell r="R684">
            <v>13.394023522452619</v>
          </cell>
          <cell r="S684">
            <v>13.153267061727462</v>
          </cell>
        </row>
        <row r="685">
          <cell r="A685">
            <v>682</v>
          </cell>
          <cell r="R685">
            <v>13.398791720601636</v>
          </cell>
          <cell r="S685">
            <v>13.153623572812212</v>
          </cell>
        </row>
        <row r="686">
          <cell r="A686">
            <v>683</v>
          </cell>
          <cell r="R686">
            <v>13.403559918750661</v>
          </cell>
          <cell r="S686">
            <v>13.153986021197079</v>
          </cell>
        </row>
        <row r="687">
          <cell r="A687">
            <v>684</v>
          </cell>
          <cell r="R687">
            <v>13.408328116899677</v>
          </cell>
          <cell r="S687">
            <v>13.154354380841269</v>
          </cell>
        </row>
        <row r="688">
          <cell r="A688">
            <v>685</v>
          </cell>
          <cell r="R688">
            <v>13.413096315048698</v>
          </cell>
          <cell r="S688">
            <v>13.154728625856063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 refreshError="1"/>
      <sheetData sheetId="393" refreshError="1"/>
      <sheetData sheetId="394" refreshError="1"/>
      <sheetData sheetId="395" refreshError="1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/>
      <sheetData sheetId="600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/>
      <sheetData sheetId="610"/>
      <sheetData sheetId="611"/>
      <sheetData sheetId="612"/>
      <sheetData sheetId="613"/>
      <sheetData sheetId="614"/>
      <sheetData sheetId="615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 refreshError="1"/>
      <sheetData sheetId="798" refreshError="1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Param"/>
      <sheetName val="Budget is budget"/>
      <sheetName val="CCMU"/>
      <sheetName val="Ret_CA1"/>
      <sheetName val="CA1"/>
      <sheetName val="CA-Hyper"/>
      <sheetName val="CA-Super"/>
      <sheetName val="# of stores"/>
      <sheetName val="MDD-promo-Hyper"/>
      <sheetName val="MDD-promo-Super"/>
      <sheetName val="TBP_marge_vs_LY"/>
      <sheetName val="TBP_marge_vs_Budget"/>
      <sheetName val="Margin_Total"/>
      <sheetName val="Margin_Hyper"/>
      <sheetName val="Margin_Super"/>
      <sheetName val="TBP_coûts_vs_LY"/>
      <sheetName val="TBP_coûts_vs_Budget"/>
      <sheetName val="Costs"/>
      <sheetName val="Control"/>
      <sheetName val="P&amp;L Total "/>
      <sheetName val="P&amp;L HYPER"/>
      <sheetName val="P&amp;L HYPER_F"/>
      <sheetName val="P&amp;L SUPER"/>
      <sheetName val="P&amp;L SUPER_F"/>
      <sheetName val="P&amp;L convenience"/>
      <sheetName val="P&amp;L convenience_F"/>
      <sheetName val="P&amp;L_CC"/>
      <sheetName val="P&amp;L_CC_F"/>
      <sheetName val="P&amp;L_Services"/>
      <sheetName val="P&amp;L_SM"/>
      <sheetName val="P&amp;L_Services_Fi"/>
      <sheetName val="P&amp;L_e-com"/>
      <sheetName val="P&amp;L_log"/>
      <sheetName val="P&amp;L_HO"/>
      <sheetName val="P&amp;L_HO_Expl"/>
      <sheetName val="P&amp;L_SUPPLY"/>
      <sheetName val="P&amp;L par format_MONTH"/>
      <sheetName val="P&amp;L par format_YTD"/>
      <sheetName val="P&amp;L_LFL_Hyper"/>
      <sheetName val="P&amp;L_LFL_Super"/>
      <sheetName val="CAPEX"/>
      <sheetName val="InvR12m"/>
      <sheetName val="Sheet1"/>
      <sheetName val="Inventory"/>
      <sheetName val="Ageing"/>
      <sheetName val="TAFI"/>
      <sheetName val="CF"/>
      <sheetName val="FTE"/>
      <sheetName val="Budget_is_budget"/>
      <sheetName val="#_of_stores"/>
      <sheetName val="P&amp;L_Total_"/>
      <sheetName val="P&amp;L_HYPER"/>
      <sheetName val="P&amp;L_HYPER_F"/>
      <sheetName val="P&amp;L_SUPER"/>
      <sheetName val="P&amp;L_SUPER_F"/>
      <sheetName val="P&amp;L_convenience"/>
      <sheetName val="P&amp;L_convenience_F"/>
      <sheetName val="P&amp;L_par_format_MONTH"/>
      <sheetName val="P&amp;L_par_format_YTD"/>
      <sheetName val="Budget_is_budget1"/>
      <sheetName val="#_of_stores1"/>
      <sheetName val="P&amp;L_Total_1"/>
      <sheetName val="P&amp;L_HYPER1"/>
      <sheetName val="P&amp;L_HYPER_F1"/>
      <sheetName val="P&amp;L_SUPER1"/>
      <sheetName val="P&amp;L_SUPER_F1"/>
      <sheetName val="P&amp;L_convenience1"/>
      <sheetName val="P&amp;L_convenience_F1"/>
      <sheetName val="P&amp;L_par_format_MONTH1"/>
      <sheetName val="P&amp;L_par_format_YT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sitivity"/>
      <sheetName val="Input"/>
      <sheetName val="Monthly"/>
      <sheetName val="Cashflow"/>
      <sheetName val="PPA Tariff"/>
      <sheetName val="Debt Service"/>
      <sheetName val="O&amp;M"/>
      <sheetName val="Change Log"/>
      <sheetName val="PPA_Tariff"/>
      <sheetName val="Debt_Service"/>
      <sheetName val="Change_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sitivity"/>
      <sheetName val="Input"/>
      <sheetName val="Monthly"/>
      <sheetName val="Cashflow"/>
      <sheetName val="PPA Tariff"/>
      <sheetName val="Debt Service"/>
      <sheetName val="O&amp;M"/>
      <sheetName val="Change Log"/>
      <sheetName val="Calc"/>
      <sheetName val="GrFour"/>
      <sheetName val="MOne"/>
      <sheetName val="MTwo"/>
      <sheetName val="KOne"/>
      <sheetName val="GrThree"/>
      <sheetName val="GoSeven"/>
      <sheetName val="HTwo"/>
      <sheetName val="JOne"/>
      <sheetName val="JTwo"/>
      <sheetName val="HOne"/>
      <sheetName val="GoEight"/>
      <sheetName val="PPA_Tariff"/>
      <sheetName val="Debt_Service"/>
      <sheetName val="Change_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IXA INDIRETO"/>
      <sheetName val="Dívida"/>
      <sheetName val="Fluxo Mês "/>
      <sheetName val="Fluxo Acum"/>
      <sheetName val="Fluxo Previsto"/>
      <sheetName val="Hexágono Mês"/>
      <sheetName val="Hexágono Dez"/>
      <sheetName val="Pentágono dez03"/>
      <sheetName val="Pentágono mês"/>
      <sheetName val="RESULTADO"/>
      <sheetName val="RESULTADO ACUMUL"/>
      <sheetName val="SENSIBILIDADE"/>
      <sheetName val="Fluxo Acum BD"/>
      <sheetName val="Dólar"/>
      <sheetName val="ACUMULADO"/>
      <sheetName val="PREVISÃO"/>
      <sheetName val="Criterios"/>
      <sheetName val="CAIXA_INDIRETO"/>
      <sheetName val="Fluxo_Mês_"/>
      <sheetName val="Fluxo_Acum"/>
      <sheetName val="Fluxo_Previsto"/>
      <sheetName val="Hexágono_Mês"/>
      <sheetName val="Hexágono_Dez"/>
      <sheetName val="Pentágono_dez03"/>
      <sheetName val="Pentágono_mês"/>
      <sheetName val="RESULTADO_ACUMUL"/>
      <sheetName val="Fluxo_Acum_BD"/>
      <sheetName val="COP"/>
      <sheetName val="CAIXA_INDIRETO1"/>
      <sheetName val="Fluxo_Mês_1"/>
      <sheetName val="Fluxo_Acum1"/>
      <sheetName val="Fluxo_Previsto1"/>
      <sheetName val="Hexágono_Mês1"/>
      <sheetName val="Hexágono_Dez1"/>
      <sheetName val="Pentágono_dez031"/>
      <sheetName val="Pentágono_mês1"/>
      <sheetName val="RESULTADO_ACUMUL1"/>
      <sheetName val="Fluxo_Acum_BD1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IXA INDIRETO"/>
      <sheetName val="Dívida"/>
      <sheetName val="Fluxo Mês "/>
      <sheetName val="Fluxo Acum"/>
      <sheetName val="Fluxo Previsto"/>
      <sheetName val="Hexágono Mês"/>
      <sheetName val="Hexágono Dez"/>
      <sheetName val="Pentágono dez03"/>
      <sheetName val="Pentágono mês"/>
      <sheetName val="RESULTADO"/>
      <sheetName val="RESULTADO ACUMUL"/>
      <sheetName val="SENSIBILIDADE"/>
      <sheetName val="Fluxo Acum BD"/>
      <sheetName val="Dólar"/>
      <sheetName val="ACUMULADO"/>
      <sheetName val="PREVISÃO"/>
      <sheetName val="CAIXA_INDIRETO"/>
      <sheetName val="Fluxo_Mês_"/>
      <sheetName val="Fluxo_Acum"/>
      <sheetName val="Fluxo_Previsto"/>
      <sheetName val="Hexágono_Mês"/>
      <sheetName val="Hexágono_Dez"/>
      <sheetName val="Pentágono_dez03"/>
      <sheetName val="Pentágono_mês"/>
      <sheetName val="RESULTADO_ACUMUL"/>
      <sheetName val="Fluxo_Acum_BD"/>
      <sheetName val="CAIXA_INDIRETO1"/>
      <sheetName val="Fluxo_Mês_1"/>
      <sheetName val="Fluxo_Acum1"/>
      <sheetName val="Fluxo_Previsto1"/>
      <sheetName val="Hexágono_Mês1"/>
      <sheetName val="Hexágono_Dez1"/>
      <sheetName val="Pentágono_dez031"/>
      <sheetName val="Pentágono_mês1"/>
      <sheetName val="RESULTADO_ACUMUL1"/>
      <sheetName val="Fluxo_Acum_BD1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49415003-01"/>
      <sheetName val="22410001-01 02"/>
      <sheetName val="18845006-03"/>
      <sheetName val="49415003-02"/>
      <sheetName val="LALURA"/>
      <sheetName val="LALUR"/>
      <sheetName val="18845006-05"/>
      <sheetName val="49420902-04"/>
      <sheetName val="1 - Chart Data"/>
      <sheetName val="2 - BMV_LAB B  Volume Data"/>
      <sheetName val="Fin LP"/>
      <sheetName val="Financial Position"/>
      <sheetName val="22410001-01_02"/>
      <sheetName val="Fin_LP"/>
      <sheetName val="1_-_Chart_Data"/>
      <sheetName val="2_-_BMV_LAB_B__Volume_Data"/>
      <sheetName val="MEX95IB"/>
      <sheetName val="SIMULA BASE"/>
      <sheetName val="MACETE-1"/>
      <sheetName val="Base Config"/>
      <sheetName val="GDO DDD"/>
      <sheetName val="REDE DDD"/>
      <sheetName val="GDO KA"/>
      <sheetName val="AUX"/>
      <sheetName val="INDICADORES_PCTS"/>
      <sheetName val="AUXILIAR"/>
      <sheetName val="C"/>
      <sheetName val="은행"/>
      <sheetName val="평가&amp;선급.미지급"/>
      <sheetName val="#REF"/>
      <sheetName val="building"/>
      <sheetName val="주주명부&lt;끝&gt;"/>
      <sheetName val="DataSheet"/>
      <sheetName val="PickList"/>
      <sheetName val="Sheet1"/>
      <sheetName val="4. International Time Off"/>
      <sheetName val="Inputs"/>
      <sheetName val="LOJA_CUSTCOLD_BU"/>
      <sheetName val="SIMULA_BASE"/>
      <sheetName val="Base_Config"/>
      <sheetName val="GDO_DDD"/>
      <sheetName val="REDE_DDD"/>
      <sheetName val="GDO_KA"/>
      <sheetName val="Cash Flow"/>
      <sheetName val="Sales Forecasts"/>
      <sheetName val="Financial_Position"/>
      <sheetName val="Cash_Flow"/>
      <sheetName val="Sales_Forecasts"/>
      <sheetName val="análise"/>
      <sheetName val="Dropdown"/>
      <sheetName val="F3. Source - FX Rates"/>
      <sheetName val="F1. Source - Entity Data Now"/>
      <sheetName val="5.3 Dropdown"/>
      <sheetName val="F1.  Entity Data "/>
      <sheetName val="Info &amp; Print"/>
      <sheetName val="RAPS A PAGAR"/>
      <sheetName val="ENTRE CIA"/>
      <sheetName val="PIVOT"/>
      <sheetName val="GROSS_REAL_e_INFORMADO"/>
      <sheetName val="QUALIDADE_90"/>
      <sheetName val="Premissas"/>
      <sheetName val="Base Folha de Rosto (2)"/>
      <sheetName val="22410001-01_021"/>
      <sheetName val="1_-_Chart_Data1"/>
      <sheetName val="2_-_BMV_LAB_B__Volume_Data1"/>
      <sheetName val="SIMULA_BASE1"/>
      <sheetName val="Base_Config1"/>
      <sheetName val="GDO_DDD1"/>
      <sheetName val="REDE_DDD1"/>
      <sheetName val="GDO_KA1"/>
      <sheetName val="Financial_Position1"/>
      <sheetName val="Fin_LP1"/>
      <sheetName val="평가&amp;선급_미지급"/>
      <sheetName val="F3__Source_-_FX_Rates"/>
      <sheetName val="F1__Source_-_Entity_Data_Now"/>
      <sheetName val="5_3_Dropdown"/>
      <sheetName val="F1___Entity_Data_"/>
      <sheetName val="Info_&amp;_Print"/>
      <sheetName val="RAPS_A_PAGAR"/>
      <sheetName val="ENTRE_CIA"/>
      <sheetName val="4__International_Time_Off"/>
      <sheetName val="Base_Folha_de_Rosto_(2)"/>
      <sheetName val="Stock Price"/>
      <sheetName val="SEMANAIS"/>
      <sheetName val="P"/>
      <sheetName val="Cash_Flow1"/>
      <sheetName val="Sales_Forecasts1"/>
      <sheetName val="Detailed Adjustments"/>
      <sheetName val="SUMMARY"/>
      <sheetName val="DRAWDOWN"/>
      <sheetName val="ASSUMPTIONS"/>
      <sheetName val="Usuários Contabilidade"/>
      <sheetName val="Usuários_Contabilidade"/>
      <sheetName val="Usuários_Contabilidade1"/>
      <sheetName val="CONSSID12-96"/>
      <sheetName val="FEBRUARY"/>
      <sheetName val="Diagnostic Database"/>
      <sheetName val="TESTE"/>
      <sheetName val="22410001-01_022"/>
      <sheetName val="Base_Config2"/>
      <sheetName val="SIMULA_BASE2"/>
      <sheetName val="GDO_DDD2"/>
      <sheetName val="REDE_DDD2"/>
      <sheetName val="GDO_KA2"/>
      <sheetName val="Base_Folha_de_Rosto_(2)1"/>
      <sheetName val="Links"/>
      <sheetName val="Lead"/>
      <sheetName val="NOTAS"/>
      <sheetName val="OTR.CRED."/>
      <sheetName val="RefG"/>
      <sheetName val="IRR sponsor"/>
      <sheetName val="Caixa"/>
      <sheetName val="Sheet9"/>
      <sheetName val="Category"/>
      <sheetName val="Balance details 2131106"/>
      <sheetName val="A2 GL movement Jul-18 (2131102)"/>
      <sheetName val="Fin_LP2"/>
      <sheetName val="1_-_Chart_Data2"/>
      <sheetName val="2_-_BMV_LAB_B__Volume_Data2"/>
      <sheetName val="Financial_Position2"/>
      <sheetName val="22410001-01_023"/>
      <sheetName val="F3__Source_-_FX_Rates1"/>
      <sheetName val="F1__Source_-_Entity_Data_Now1"/>
      <sheetName val="5_3_Dropdown1"/>
      <sheetName val="F1___Entity_Data_1"/>
      <sheetName val="Info_&amp;_Print1"/>
      <sheetName val="SIMULA_BASE3"/>
      <sheetName val="Base_Config3"/>
      <sheetName val="GDO_DDD3"/>
      <sheetName val="REDE_DDD3"/>
      <sheetName val="GDO_KA3"/>
      <sheetName val="평가&amp;선급_미지급1"/>
      <sheetName val="Base_Folha_de_Rosto_(2)2"/>
      <sheetName val="RAPS_A_PAGAR1"/>
      <sheetName val="ENTRE_CIA1"/>
      <sheetName val="4__International_Time_Off1"/>
      <sheetName val="Cash_Flow2"/>
      <sheetName val="Sales_Forecasts2"/>
      <sheetName val="Stock_Price"/>
      <sheetName val="Diagnostic_Database"/>
      <sheetName val="Base Planilha de Investimentos"/>
      <sheetName val="Sheet1 (2)"/>
      <sheetName val="1_-_Chart_Data3"/>
      <sheetName val="2_-_BMV_LAB_B__Volume_Data3"/>
      <sheetName val="Fin_LP3"/>
      <sheetName val="Financial_Position3"/>
      <sheetName val="평가&amp;선급_미지급2"/>
      <sheetName val="4__International_Time_Off2"/>
      <sheetName val="F3__Source_-_FX_Rates2"/>
      <sheetName val="F1__Source_-_Entity_Data_Now2"/>
      <sheetName val="5_3_Dropdown2"/>
      <sheetName val="F1___Entity_Data_2"/>
      <sheetName val="Info_&amp;_Print2"/>
      <sheetName val="RAPS_A_PAGAR2"/>
      <sheetName val="ENTRE_CIA2"/>
      <sheetName val="Entrada"/>
      <sheetName val="E"/>
      <sheetName val="Cosmedpresu"/>
      <sheetName val="Dec00 2001"/>
      <sheetName val="Dec 01"/>
      <sheetName val="2F"/>
      <sheetName val="3F"/>
      <sheetName val="4F"/>
      <sheetName val="5F"/>
      <sheetName val="1C"/>
      <sheetName val="2C"/>
      <sheetName val="3C"/>
      <sheetName val="4C"/>
      <sheetName val="Fig3"/>
      <sheetName val="Fig4"/>
      <sheetName val="clean"/>
      <sheetName val="BuilupInic"/>
      <sheetName val="1F"/>
      <sheetName val="5C"/>
      <sheetName val="F-05"/>
      <sheetName val="A"/>
      <sheetName val="OTR_CRED_"/>
      <sheetName val="IRR_sponsor"/>
      <sheetName val="Resumen al 30.09.12 Y 31.12.12"/>
      <sheetName val="1"/>
      <sheetName val="16"/>
      <sheetName val="50"/>
      <sheetName val="COSREF"/>
      <sheetName val="Usuários_Contabilidade2"/>
      <sheetName val="Detailed_Adjustments"/>
      <sheetName val="22410001-01_024"/>
      <sheetName val="1_-_Chart_Data4"/>
      <sheetName val="2_-_BMV_LAB_B__Volume_Data4"/>
      <sheetName val="Fin_LP4"/>
      <sheetName val="Financial_Position4"/>
      <sheetName val="SIMULA_BASE4"/>
      <sheetName val="Base_Config4"/>
      <sheetName val="GDO_DDD4"/>
      <sheetName val="REDE_DDD4"/>
      <sheetName val="GDO_KA4"/>
      <sheetName val="Cash_Flow3"/>
      <sheetName val="Sales_Forecasts3"/>
      <sheetName val="평가&amp;선급_미지급3"/>
      <sheetName val="4__International_Time_Off3"/>
      <sheetName val="F3__Source_-_FX_Rates3"/>
      <sheetName val="F1__Source_-_Entity_Data_Now3"/>
      <sheetName val="5_3_Dropdown3"/>
      <sheetName val="F1___Entity_Data_3"/>
      <sheetName val="Info_&amp;_Print3"/>
      <sheetName val="RAPS_A_PAGAR3"/>
      <sheetName val="ENTRE_CIA3"/>
      <sheetName val="Base_Folha_de_Rosto_(2)3"/>
      <sheetName val="Stock_Price1"/>
      <sheetName val="Detailed_Adjustments1"/>
      <sheetName val="Usuários_Contabilidad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  <sheetData sheetId="85" refreshError="1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/>
      <sheetData sheetId="178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ok1"/>
      <sheetName val="DIF FAT FEV 01"/>
      <sheetName val="Prod Mac"/>
      <sheetName val="Endividamento (US$)"/>
      <sheetName val="FluxoCorporativo (US$)"/>
      <sheetName val="DRENegócio (US$)"/>
      <sheetName val="Entrada de Dados"/>
      <sheetName val="Plan69"/>
      <sheetName val="EfEnerg (ton)"/>
      <sheetName val="EstoqueComposição"/>
      <sheetName val="VendasZn (US$)"/>
      <sheetName val="ProdZnCont (ton)"/>
      <sheetName val="DistrFat (US$)"/>
      <sheetName val="Indice"/>
      <sheetName val="DREÓxido"/>
      <sheetName val="ProdPbMA (ton)"/>
      <sheetName val="Entr.Dados (US$)"/>
      <sheetName val="Tres Gerações"/>
      <sheetName val="DRECorporativo (US$)"/>
      <sheetName val="painel VM MÊS"/>
      <sheetName val="SBM"/>
      <sheetName val="Sheet1"/>
      <sheetName val="Sheet2"/>
      <sheetName val="Sheet3"/>
      <sheetName val="DIF_FAT_FEV_01"/>
      <sheetName val="Prod_Mac"/>
      <sheetName val="Endividamento_(US$)"/>
      <sheetName val="FluxoCorporativo_(US$)"/>
      <sheetName val="DRENegócio_(US$)"/>
      <sheetName val="Entrada_de_Dados"/>
      <sheetName val="EfEnerg_(ton)"/>
      <sheetName val="VendasZn_(US$)"/>
      <sheetName val="ProdZnCont_(ton)"/>
      <sheetName val="DistrFat_(US$)"/>
      <sheetName val="ProdPbMA_(ton)"/>
      <sheetName val="Entr_Dados_(US$)"/>
      <sheetName val="Tres_Gerações"/>
      <sheetName val="DRECorporativo_(US$)"/>
      <sheetName val="painel_VM_MÊ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F-G7"/>
      <sheetName val="ENTRDADOS"/>
    </sheetNames>
    <sheetDataSet>
      <sheetData sheetId="0">
        <row r="47">
          <cell r="AE47">
            <v>100000000</v>
          </cell>
        </row>
        <row r="48">
          <cell r="AB48" t="str">
            <v>JAN</v>
          </cell>
          <cell r="AC48">
            <v>371.96899999999999</v>
          </cell>
          <cell r="AD48">
            <v>972.59799999999996</v>
          </cell>
        </row>
        <row r="49">
          <cell r="AB49" t="str">
            <v>FEV</v>
          </cell>
          <cell r="AC49">
            <v>355.983</v>
          </cell>
          <cell r="AD49">
            <v>999.14700000000005</v>
          </cell>
        </row>
        <row r="50">
          <cell r="AB50" t="str">
            <v>MAR</v>
          </cell>
          <cell r="AC50">
            <v>380.30399999999997</v>
          </cell>
          <cell r="AD50">
            <v>995.06799999999998</v>
          </cell>
        </row>
        <row r="51">
          <cell r="AB51" t="str">
            <v>ABR</v>
          </cell>
          <cell r="AC51">
            <v>389.416</v>
          </cell>
          <cell r="AD51">
            <v>1016.146</v>
          </cell>
        </row>
        <row r="52">
          <cell r="AB52" t="str">
            <v>MAI</v>
          </cell>
          <cell r="AC52">
            <v>389.41575813999998</v>
          </cell>
          <cell r="AD52">
            <v>1016.14630469</v>
          </cell>
        </row>
        <row r="53">
          <cell r="AB53" t="str">
            <v>JUN</v>
          </cell>
          <cell r="AC53">
            <v>389.41575813999998</v>
          </cell>
          <cell r="AD53">
            <v>1016.14630469</v>
          </cell>
        </row>
        <row r="54">
          <cell r="AB54" t="str">
            <v>JUL</v>
          </cell>
          <cell r="AC54">
            <v>389.41575813999998</v>
          </cell>
          <cell r="AD54">
            <v>1016.14630469</v>
          </cell>
        </row>
        <row r="55">
          <cell r="AB55" t="str">
            <v>AGO</v>
          </cell>
          <cell r="AC55">
            <v>389.41575813999998</v>
          </cell>
          <cell r="AD55">
            <v>1016.14630469</v>
          </cell>
        </row>
        <row r="56">
          <cell r="AB56" t="str">
            <v>SET</v>
          </cell>
          <cell r="AC56">
            <v>0</v>
          </cell>
          <cell r="AD56">
            <v>0</v>
          </cell>
        </row>
        <row r="57">
          <cell r="AB57" t="str">
            <v>OUT</v>
          </cell>
          <cell r="AC57">
            <v>0</v>
          </cell>
          <cell r="AD57">
            <v>0</v>
          </cell>
        </row>
        <row r="58">
          <cell r="AB58" t="str">
            <v>NOV</v>
          </cell>
          <cell r="AC58">
            <v>0</v>
          </cell>
          <cell r="AD58">
            <v>0</v>
          </cell>
        </row>
        <row r="59">
          <cell r="AB59" t="str">
            <v>DEZ</v>
          </cell>
          <cell r="AC59">
            <v>0</v>
          </cell>
          <cell r="AD59">
            <v>0</v>
          </cell>
        </row>
      </sheetData>
      <sheetData sheetId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IXA INDIRETO"/>
      <sheetName val="Dívida"/>
      <sheetName val="Fluxo Mês "/>
      <sheetName val="Fluxo Acum"/>
      <sheetName val="Fluxo Previsto"/>
      <sheetName val="Hexágono Mês"/>
      <sheetName val="Hexágono Dez"/>
      <sheetName val="Pentágono dez03"/>
      <sheetName val="Pentágono mês"/>
      <sheetName val="RESULTADO"/>
      <sheetName val="RESULTADO ACUMUL"/>
      <sheetName val="SENSIBILIDADE"/>
      <sheetName val="Fluxo Acum BD"/>
      <sheetName val="Dólar"/>
      <sheetName val="ACUMULADO"/>
      <sheetName val="PREVISÃO"/>
      <sheetName val="CAIXA_INDIRETO"/>
      <sheetName val="Fluxo_Mês_"/>
      <sheetName val="Fluxo_Acum"/>
      <sheetName val="Fluxo_Previsto"/>
      <sheetName val="Hexágono_Mês"/>
      <sheetName val="Hexágono_Dez"/>
      <sheetName val="Pentágono_dez03"/>
      <sheetName val="Pentágono_mês"/>
      <sheetName val="RESULTADO_ACUMUL"/>
      <sheetName val="Fluxo_Acum_B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Estimativa-Dez"/>
      <sheetName val="População"/>
      <sheetName val="Receitas 31.10.01"/>
      <sheetName val="Receitas 30.06.01"/>
      <sheetName val="PAS Encargos"/>
      <sheetName val="Cutoff"/>
      <sheetName val="XREF"/>
      <sheetName val="Tickmarks"/>
    </sheetNames>
    <sheetDataSet>
      <sheetData sheetId="0">
        <row r="19">
          <cell r="D19" t="str">
            <v>!</v>
          </cell>
        </row>
      </sheetData>
      <sheetData sheetId="1"/>
      <sheetData sheetId="2"/>
      <sheetData sheetId="3">
        <row r="19">
          <cell r="D19" t="str">
            <v>!</v>
          </cell>
          <cell r="F19">
            <v>-5301552.38</v>
          </cell>
        </row>
        <row r="27">
          <cell r="C27">
            <v>-1087029.47</v>
          </cell>
          <cell r="D27" t="str">
            <v>!</v>
          </cell>
          <cell r="F27">
            <v>-1645281.31</v>
          </cell>
        </row>
        <row r="34">
          <cell r="C34">
            <v>-321292.04000000004</v>
          </cell>
          <cell r="D34" t="str">
            <v>!</v>
          </cell>
          <cell r="F34">
            <v>-502936.43</v>
          </cell>
        </row>
        <row r="98">
          <cell r="D98" t="str">
            <v>!</v>
          </cell>
        </row>
        <row r="104">
          <cell r="C104">
            <v>-2407167.4100000006</v>
          </cell>
          <cell r="D104" t="str">
            <v>!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5"/>
      <sheetName val="F1_F3"/>
      <sheetName val="Cte_F1_3151"/>
      <sheetName val="Cte_F1_3750"/>
      <sheetName val="Cte_F5_1997"/>
      <sheetName val="Cte_FP_3151"/>
      <sheetName val="Cte_FP_3750"/>
      <sheetName val="Distribuição por Setor_Divisão"/>
      <sheetName val="Distribuição por Depto"/>
      <sheetName val="Lançamentos"/>
      <sheetName val="Distribuição_por_Setor_Divisão"/>
      <sheetName val="Distribuição_por_Depto"/>
      <sheetName val="Base rec_ger."/>
      <sheetName val="Planilha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 Forma Assumptions"/>
      <sheetName val="ProForma"/>
      <sheetName val="Elizabeth"/>
      <sheetName val="Belinda"/>
      <sheetName val="Prices"/>
      <sheetName val="Clients Lost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_TTC"/>
      <sheetName val="Área Entrada"/>
      <sheetName val="Abertura Resultado"/>
      <sheetName val="OCORRÊNCIAS"/>
      <sheetName val="BASE_PIS_COFINS"/>
      <sheetName val="Balancete"/>
      <sheetName val="FRINGE"/>
      <sheetName val="PROVINDE_PS"/>
      <sheetName val="Multas_Doações_Indedutíveis"/>
      <sheetName val="Abertura Ativo"/>
      <sheetName val="Abertura Passivo"/>
      <sheetName val="Base PIS_COFINS_Lojas_PS"/>
      <sheetName val="plano de contas"/>
      <sheetName val="Módulo1"/>
      <sheetName val="Área_Entrada"/>
      <sheetName val="Abertura_Resultado"/>
      <sheetName val="Abertura_Ativo"/>
      <sheetName val="Abertura_Passivo"/>
      <sheetName val="Base_PIS_COFINS_Lojas_PS"/>
      <sheetName val="plano_de_contas"/>
      <sheetName val="Área_Entrada1"/>
      <sheetName val="Abertura_Resultado1"/>
      <sheetName val="Abertura_Ativo1"/>
      <sheetName val="Abertura_Passivo1"/>
      <sheetName val="Base_PIS_COFINS_Lojas_PS1"/>
      <sheetName val="plano_de_conta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_TTC"/>
      <sheetName val="Área Entrada"/>
      <sheetName val="Abertura Resultado"/>
      <sheetName val="OCORRÊNCIAS"/>
      <sheetName val="BASE_PIS_COFINS"/>
      <sheetName val="Balancete"/>
      <sheetName val="FRINGE"/>
      <sheetName val="PROVINDE_PS"/>
      <sheetName val="Multas_Doações_Indedutíveis"/>
      <sheetName val="Abertura Ativo"/>
      <sheetName val="Abertura Passivo"/>
      <sheetName val="Base PIS_COFINS_Lojas_PS"/>
      <sheetName val="plano de contas"/>
      <sheetName val="Módulo1"/>
      <sheetName val="Área_Entrada"/>
      <sheetName val="Abertura_Resultado"/>
      <sheetName val="Abertura_Ativo"/>
      <sheetName val="Abertura_Passivo"/>
      <sheetName val="Base_PIS_COFINS_Lojas_PS"/>
      <sheetName val="plano_de_contas"/>
      <sheetName val="List"/>
      <sheetName val="Área_Entrada1"/>
      <sheetName val="Abertura_Resultado1"/>
      <sheetName val="Abertura_Ativo1"/>
      <sheetName val="Abertura_Passivo1"/>
      <sheetName val="Base_PIS_COFINS_Lojas_PS1"/>
      <sheetName val="plano_de_conta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ANAIS"/>
      <sheetName val="CHI02URV"/>
      <sheetName val="Source TB"/>
      <sheetName val="Source_TB"/>
      <sheetName val="INVESTISSEMENTS"/>
      <sheetName val="Source_TB1"/>
      <sheetName val="Source_TB2"/>
      <sheetName val="Source_TB3"/>
      <sheetName val="P-L"/>
      <sheetName val="Assets"/>
      <sheetName val="General_Data"/>
      <sheetName val="Source_TB4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Sheet2"/>
      <sheetName val="PMO"/>
      <sheetName val="__FDSCACHE__"/>
      <sheetName val="Summary Template"/>
      <sheetName val="WACC"/>
      <sheetName val="0000000"/>
      <sheetName val="1000000"/>
      <sheetName val="dropbox"/>
      <sheetName val="Selections"/>
      <sheetName val="LTM"/>
      <sheetName val="CREDIT STATS"/>
      <sheetName val="DropZone"/>
      <sheetName val="Inputs"/>
      <sheetName val="Summary_Template"/>
      <sheetName val="CREDIT_STATS"/>
      <sheetName val="Summary_Template1"/>
      <sheetName val="CREDIT_STATS1"/>
      <sheetName val="Summary_Template2"/>
      <sheetName val="CREDIT_STATS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MO"/>
      <sheetName val="WP Market Capitalization"/>
      <sheetName val="WP Output-change ytd"/>
      <sheetName val="WP Output-Price volatility"/>
      <sheetName val="Comps"/>
      <sheetName val="Mkt Cap"/>
      <sheetName val="WACC"/>
      <sheetName val="Calc"/>
      <sheetName val="CGS per Ton"/>
      <sheetName val="Sales"/>
      <sheetName val="Price"/>
      <sheetName val="extra pages"/>
      <sheetName val="Input"/>
      <sheetName val="Combined"/>
      <sheetName val="FX Rates"/>
      <sheetName val="Sensitivities"/>
      <sheetName val="ACQ"/>
      <sheetName val="Merger"/>
      <sheetName val="Operating"/>
      <sheetName val="Regression"/>
      <sheetName val="CoverPage"/>
      <sheetName val="Combined PL"/>
      <sheetName val="Definitions"/>
      <sheetName val="Acquirer"/>
      <sheetName val="Assump"/>
      <sheetName val="OP Ass"/>
      <sheetName val="TRADING"/>
      <sheetName val="CREDIT"/>
      <sheetName val="FAB별"/>
      <sheetName val="Agenda Setembro"/>
      <sheetName val="Planilha3"/>
      <sheetName val="Carry Over Agosto GC"/>
      <sheetName val="Carry Over Agosto TT"/>
      <sheetName val="Fat Setembro"/>
      <sheetName val="Contrato"/>
      <sheetName val="Planilha1"/>
      <sheetName val="Planilha2"/>
      <sheetName val="Revenue VP VPY"/>
      <sheetName val="EBIT VP VPY"/>
      <sheetName val="Headcount and Oil Price"/>
      <sheetName val="BOE Stats"/>
      <sheetName val="XOM"/>
      <sheetName val="BS"/>
      <sheetName val="Adjusted EBITDA (2)"/>
      <sheetName val="Adjusted EBITDA (4)"/>
      <sheetName val="Financial Summary w. Projection"/>
      <sheetName val="Adjusted EBITDA (3)"/>
      <sheetName val="01-11"/>
      <sheetName val="inputs"/>
      <sheetName val="synthgraph"/>
      <sheetName val="Morgan Stanley"/>
      <sheetName val="Financial Statement"/>
      <sheetName val="TB"/>
      <sheetName val="WP_Market_Capitalization"/>
      <sheetName val="WP_Output-change_ytd"/>
      <sheetName val="WP_Output-Price_volatility"/>
      <sheetName val="Mkt_Cap"/>
      <sheetName val="CGS_per_Ton"/>
      <sheetName val="extra_pages"/>
      <sheetName val="FX_Rates"/>
      <sheetName val="Combined_PL"/>
      <sheetName val="OP_Ass"/>
      <sheetName val="Agenda_Setembro"/>
      <sheetName val="Carry_Over_Agosto_GC"/>
      <sheetName val="Carry_Over_Agosto_TT"/>
      <sheetName val="Fat_Setembro"/>
      <sheetName val="Revenue_VP_VPY"/>
      <sheetName val="EBIT_VP_VPY"/>
      <sheetName val="Headcount_and_Oil_Price"/>
      <sheetName val="BOE_Stats"/>
      <sheetName val="Adjusted_EBITDA_(2)"/>
      <sheetName val="Adjusted_EBITDA_(4)"/>
      <sheetName val="Financial_Summary_w__Projection"/>
      <sheetName val="Adjusted_EBITDA_(3)"/>
      <sheetName val="Morgan_Stanley"/>
      <sheetName val="Financial_Statement"/>
      <sheetName val="Plan1"/>
      <sheetName val="les cèdres"/>
      <sheetName val="Rank"/>
      <sheetName val="PREMISSAS.COMODATO"/>
      <sheetName val="LTM"/>
      <sheetName val="CREDIT STATS"/>
      <sheetName val="DropZone"/>
      <sheetName val="Qtd_Máquinas"/>
      <sheetName val="Preço_Maquinas"/>
      <sheetName val="act01"/>
      <sheetName val="SRF01"/>
      <sheetName val="Adm97"/>
      <sheetName val="Assumptions"/>
      <sheetName val="tab1-01"/>
      <sheetName val="tab1-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Analysis of Valuation Multiples of Comparable Flat-Rolled Steel Companies</v>
          </cell>
        </row>
        <row r="2">
          <cell r="A2" t="str">
            <v>Public Market Multiples Including Pension Liabilities and OPEBs</v>
          </cell>
        </row>
        <row r="5">
          <cell r="L5" t="str">
            <v>Market Value of Equity as a Multiple of:</v>
          </cell>
          <cell r="M5" t="str">
            <v>Market Capitalization as a Multiple of:</v>
          </cell>
          <cell r="V5" t="str">
            <v>Market Capitalization as a Multiple of:</v>
          </cell>
        </row>
        <row r="6">
          <cell r="J6" t="str">
            <v>Adj.</v>
          </cell>
          <cell r="K6" t="str">
            <v>LTM</v>
          </cell>
          <cell r="L6" t="str">
            <v>LTM</v>
          </cell>
          <cell r="R6" t="str">
            <v>LTM</v>
          </cell>
        </row>
        <row r="7">
          <cell r="D7" t="str">
            <v>Price</v>
          </cell>
          <cell r="E7" t="str">
            <v>Market</v>
          </cell>
          <cell r="F7" t="str">
            <v>Market</v>
          </cell>
          <cell r="G7" t="str">
            <v>Market</v>
          </cell>
          <cell r="H7" t="str">
            <v>Market</v>
          </cell>
          <cell r="I7" t="str">
            <v>1999E</v>
          </cell>
          <cell r="J7" t="str">
            <v>Market</v>
          </cell>
          <cell r="K7" t="str">
            <v>Cash</v>
          </cell>
          <cell r="L7" t="str">
            <v>Net to</v>
          </cell>
          <cell r="M7" t="str">
            <v>LTM</v>
          </cell>
          <cell r="N7" t="str">
            <v>1999E</v>
          </cell>
          <cell r="O7" t="str">
            <v>LTM</v>
          </cell>
          <cell r="P7" t="str">
            <v>2000E</v>
          </cell>
          <cell r="R7" t="str">
            <v>Cash</v>
          </cell>
          <cell r="T7" t="str">
            <v>LFQ</v>
          </cell>
          <cell r="V7" t="str">
            <v>LTM</v>
          </cell>
          <cell r="X7" t="str">
            <v>LTM</v>
          </cell>
          <cell r="Z7" t="str">
            <v>LTM</v>
          </cell>
        </row>
        <row r="8">
          <cell r="A8" t="str">
            <v>Company</v>
          </cell>
          <cell r="B8" t="str">
            <v>Sep-13-99</v>
          </cell>
          <cell r="C8" t="str">
            <v>Value</v>
          </cell>
          <cell r="D8" t="str">
            <v>Sep-13-99</v>
          </cell>
          <cell r="E8" t="str">
            <v>Cap. (b)</v>
          </cell>
          <cell r="F8" t="str">
            <v>Value</v>
          </cell>
          <cell r="G8" t="str">
            <v>EPS. (c)</v>
          </cell>
          <cell r="H8" t="str">
            <v>Cap. (a)</v>
          </cell>
          <cell r="I8" t="str">
            <v>Flow (d)</v>
          </cell>
          <cell r="J8" t="str">
            <v>Cap. (b)</v>
          </cell>
          <cell r="K8" t="str">
            <v>Sales</v>
          </cell>
          <cell r="L8" t="str">
            <v>Common</v>
          </cell>
          <cell r="M8" t="str">
            <v>EBIT</v>
          </cell>
          <cell r="N8" t="str">
            <v>EPS. (c)</v>
          </cell>
          <cell r="P8" t="str">
            <v>EPS (c)</v>
          </cell>
          <cell r="R8" t="str">
            <v>Flow (d)</v>
          </cell>
          <cell r="T8" t="str">
            <v>Equity</v>
          </cell>
          <cell r="V8" t="str">
            <v>Sales</v>
          </cell>
          <cell r="X8" t="str">
            <v>EBITDA</v>
          </cell>
          <cell r="Z8" t="str">
            <v>EBIT</v>
          </cell>
        </row>
        <row r="11">
          <cell r="A11" t="str">
            <v>Company Name</v>
          </cell>
          <cell r="B11" t="e">
            <v>#NAME?</v>
          </cell>
          <cell r="C11">
            <v>1210.4707062500001</v>
          </cell>
          <cell r="D11" t="e">
            <v>#NAME?</v>
          </cell>
          <cell r="E11" t="e">
            <v>#REF!</v>
          </cell>
          <cell r="F11">
            <v>1210.4707062500001</v>
          </cell>
          <cell r="G11" t="e">
            <v>#REF!</v>
          </cell>
          <cell r="H11">
            <v>1210.4707062500001</v>
          </cell>
          <cell r="I11" t="e">
            <v>#REF!</v>
          </cell>
          <cell r="J11" t="e">
            <v>#REF!</v>
          </cell>
          <cell r="K11" t="e">
            <v>#REF!</v>
          </cell>
          <cell r="L11" t="e">
            <v>#REF!</v>
          </cell>
          <cell r="M11" t="e">
            <v>#REF!</v>
          </cell>
          <cell r="N11" t="e">
            <v>#REF!</v>
          </cell>
          <cell r="P11" t="e">
            <v>#REF!</v>
          </cell>
          <cell r="R11" t="e">
            <v>#REF!</v>
          </cell>
          <cell r="T11" t="e">
            <v>#REF!</v>
          </cell>
          <cell r="V11" t="e">
            <v>#REF!</v>
          </cell>
          <cell r="X11" t="e">
            <v>#REF!</v>
          </cell>
          <cell r="Z11" t="e">
            <v>#REF!</v>
          </cell>
        </row>
        <row r="12">
          <cell r="A12" t="e">
            <v>#REF!</v>
          </cell>
          <cell r="B12" t="e">
            <v>#REF!</v>
          </cell>
          <cell r="C12" t="e">
            <v>#REF!</v>
          </cell>
          <cell r="D12" t="e">
            <v>#REF!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str">
            <v>*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O12" t="e">
            <v>#REF!</v>
          </cell>
          <cell r="P12" t="e">
            <v>#REF!</v>
          </cell>
          <cell r="Q12" t="str">
            <v>*</v>
          </cell>
          <cell r="R12" t="e">
            <v>#REF!</v>
          </cell>
          <cell r="T12" t="e">
            <v>#REF!</v>
          </cell>
          <cell r="V12" t="e">
            <v>#REF!</v>
          </cell>
          <cell r="X12" t="e">
            <v>#REF!</v>
          </cell>
          <cell r="Y12" t="str">
            <v>*</v>
          </cell>
          <cell r="Z12" t="e">
            <v>#REF!</v>
          </cell>
        </row>
        <row r="13">
          <cell r="A13" t="e">
            <v>#REF!</v>
          </cell>
          <cell r="B13" t="e">
            <v>#REF!</v>
          </cell>
          <cell r="C13" t="e">
            <v>#REF!</v>
          </cell>
          <cell r="D13" t="e">
            <v>#REF!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P13" t="e">
            <v>#REF!</v>
          </cell>
          <cell r="R13" t="e">
            <v>#REF!</v>
          </cell>
          <cell r="T13" t="e">
            <v>#REF!</v>
          </cell>
          <cell r="V13" t="e">
            <v>#REF!</v>
          </cell>
          <cell r="X13" t="e">
            <v>#REF!</v>
          </cell>
          <cell r="Z13" t="e">
            <v>#REF!</v>
          </cell>
          <cell r="AA13" t="str">
            <v>*</v>
          </cell>
        </row>
        <row r="14">
          <cell r="A14" t="e">
            <v>#REF!</v>
          </cell>
          <cell r="B14" t="e">
            <v>#REF!</v>
          </cell>
          <cell r="C14" t="e">
            <v>#REF!</v>
          </cell>
          <cell r="D14" t="e">
            <v>#REF!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P14" t="e">
            <v>#REF!</v>
          </cell>
          <cell r="R14" t="e">
            <v>#REF!</v>
          </cell>
          <cell r="T14" t="e">
            <v>#REF!</v>
          </cell>
          <cell r="V14" t="e">
            <v>#REF!</v>
          </cell>
          <cell r="X14" t="e">
            <v>#REF!</v>
          </cell>
          <cell r="Z14" t="e">
            <v>#REF!</v>
          </cell>
        </row>
        <row r="15">
          <cell r="A15" t="e">
            <v>#REF!</v>
          </cell>
          <cell r="B15" t="e">
            <v>#REF!</v>
          </cell>
          <cell r="C15" t="e">
            <v>#REF!</v>
          </cell>
          <cell r="D15" t="e">
            <v>#REF!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P15" t="e">
            <v>#REF!</v>
          </cell>
          <cell r="R15" t="e">
            <v>#REF!</v>
          </cell>
          <cell r="T15" t="e">
            <v>#REF!</v>
          </cell>
          <cell r="V15" t="e">
            <v>#REF!</v>
          </cell>
          <cell r="X15" t="e">
            <v>#REF!</v>
          </cell>
          <cell r="Z15" t="e">
            <v>#REF!</v>
          </cell>
        </row>
        <row r="16">
          <cell r="A16" t="e">
            <v>#REF!</v>
          </cell>
          <cell r="B16" t="e">
            <v>#REF!</v>
          </cell>
          <cell r="C16" t="e">
            <v>#REF!</v>
          </cell>
          <cell r="D16" t="e">
            <v>#REF!</v>
          </cell>
          <cell r="E16" t="e">
            <v>#REF!</v>
          </cell>
          <cell r="F16" t="e">
            <v>#REF!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P16" t="e">
            <v>#REF!</v>
          </cell>
          <cell r="R16" t="e">
            <v>#REF!</v>
          </cell>
          <cell r="T16" t="e">
            <v>#REF!</v>
          </cell>
          <cell r="V16" t="e">
            <v>#REF!</v>
          </cell>
          <cell r="X16" t="e">
            <v>#REF!</v>
          </cell>
          <cell r="Z16" t="e">
            <v>#REF!</v>
          </cell>
        </row>
        <row r="17">
          <cell r="A17" t="e">
            <v>#REF!</v>
          </cell>
          <cell r="B17" t="e">
            <v>#REF!</v>
          </cell>
          <cell r="C17" t="e">
            <v>#REF!</v>
          </cell>
          <cell r="D17" t="e">
            <v>#REF!</v>
          </cell>
          <cell r="E17" t="e">
            <v>#REF!</v>
          </cell>
          <cell r="F17" t="e">
            <v>#REF!</v>
          </cell>
          <cell r="G17" t="e">
            <v>#REF!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P17" t="e">
            <v>#REF!</v>
          </cell>
          <cell r="R17" t="e">
            <v>#REF!</v>
          </cell>
          <cell r="S17" t="str">
            <v>*</v>
          </cell>
          <cell r="T17" t="e">
            <v>#REF!</v>
          </cell>
          <cell r="V17" t="e">
            <v>#REF!</v>
          </cell>
          <cell r="X17" t="e">
            <v>#REF!</v>
          </cell>
          <cell r="Z17" t="e">
            <v>#REF!</v>
          </cell>
        </row>
        <row r="18">
          <cell r="A18" t="e">
            <v>#REF!</v>
          </cell>
          <cell r="B18" t="e">
            <v>#REF!</v>
          </cell>
          <cell r="C18" t="e">
            <v>#REF!</v>
          </cell>
          <cell r="D18" t="e">
            <v>#REF!</v>
          </cell>
          <cell r="E18" t="e">
            <v>#REF!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P18" t="e">
            <v>#REF!</v>
          </cell>
          <cell r="R18" t="e">
            <v>#REF!</v>
          </cell>
          <cell r="T18" t="e">
            <v>#REF!</v>
          </cell>
          <cell r="V18" t="e">
            <v>#REF!</v>
          </cell>
          <cell r="X18" t="e">
            <v>#REF!</v>
          </cell>
          <cell r="Z18" t="e">
            <v>#REF!</v>
          </cell>
          <cell r="AA18" t="str">
            <v>*</v>
          </cell>
        </row>
        <row r="19">
          <cell r="A19" t="e">
            <v>#REF!</v>
          </cell>
          <cell r="B19" t="e">
            <v>#REF!</v>
          </cell>
          <cell r="C19" t="e">
            <v>#REF!</v>
          </cell>
          <cell r="D19" t="e">
            <v>#REF!</v>
          </cell>
          <cell r="E19" t="e">
            <v>#REF!</v>
          </cell>
          <cell r="F19" t="e">
            <v>#REF!</v>
          </cell>
          <cell r="G19" t="str">
            <v>*</v>
          </cell>
          <cell r="H19" t="e">
            <v>#REF!</v>
          </cell>
          <cell r="I19" t="e">
            <v>#REF!</v>
          </cell>
          <cell r="J19" t="e">
            <v>#REF!</v>
          </cell>
          <cell r="K19" t="str">
            <v>*</v>
          </cell>
          <cell r="L19" t="e">
            <v>#REF!</v>
          </cell>
          <cell r="M19" t="str">
            <v>*</v>
          </cell>
          <cell r="N19" t="e">
            <v>#REF!</v>
          </cell>
          <cell r="O19" t="e">
            <v>#REF!</v>
          </cell>
          <cell r="P19" t="e">
            <v>#REF!</v>
          </cell>
          <cell r="Q19" t="str">
            <v>*</v>
          </cell>
          <cell r="R19" t="e">
            <v>#REF!</v>
          </cell>
          <cell r="S19" t="str">
            <v>*</v>
          </cell>
          <cell r="T19" t="e">
            <v>#REF!</v>
          </cell>
          <cell r="V19" t="e">
            <v>#REF!</v>
          </cell>
          <cell r="W19" t="str">
            <v>*</v>
          </cell>
          <cell r="X19" t="e">
            <v>#REF!</v>
          </cell>
          <cell r="Z19" t="e">
            <v>#REF!</v>
          </cell>
          <cell r="AA19" t="str">
            <v>*</v>
          </cell>
        </row>
        <row r="20">
          <cell r="A20" t="e">
            <v>#REF!</v>
          </cell>
          <cell r="B20" t="e">
            <v>#REF!</v>
          </cell>
          <cell r="C20" t="e">
            <v>#REF!</v>
          </cell>
          <cell r="D20" t="e">
            <v>#REF!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P20" t="e">
            <v>#REF!</v>
          </cell>
          <cell r="R20" t="e">
            <v>#REF!</v>
          </cell>
          <cell r="T20" t="e">
            <v>#REF!</v>
          </cell>
          <cell r="V20" t="e">
            <v>#REF!</v>
          </cell>
          <cell r="X20" t="e">
            <v>#REF!</v>
          </cell>
          <cell r="Z20" t="e">
            <v>#REF!</v>
          </cell>
        </row>
        <row r="21">
          <cell r="A21" t="e">
            <v>#REF!</v>
          </cell>
          <cell r="B21" t="e">
            <v>#REF!</v>
          </cell>
          <cell r="C21" t="e">
            <v>#REF!</v>
          </cell>
          <cell r="D21" t="e">
            <v>#REF!</v>
          </cell>
          <cell r="E21" t="e">
            <v>#REF!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P21" t="e">
            <v>#REF!</v>
          </cell>
          <cell r="R21" t="e">
            <v>#REF!</v>
          </cell>
          <cell r="T21" t="e">
            <v>#REF!</v>
          </cell>
          <cell r="V21" t="e">
            <v>#REF!</v>
          </cell>
          <cell r="X21" t="e">
            <v>#REF!</v>
          </cell>
          <cell r="Z21" t="e">
            <v>#REF!</v>
          </cell>
        </row>
        <row r="22">
          <cell r="A22" t="e">
            <v>#REF!</v>
          </cell>
          <cell r="B22" t="e">
            <v>#REF!</v>
          </cell>
          <cell r="C22" t="e">
            <v>#REF!</v>
          </cell>
          <cell r="D22" t="e">
            <v>#REF!</v>
          </cell>
          <cell r="E22" t="e">
            <v>#REF!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P22" t="e">
            <v>#REF!</v>
          </cell>
          <cell r="R22" t="e">
            <v>#REF!</v>
          </cell>
          <cell r="T22" t="e">
            <v>#REF!</v>
          </cell>
          <cell r="V22" t="e">
            <v>#REF!</v>
          </cell>
          <cell r="X22" t="e">
            <v>#REF!</v>
          </cell>
          <cell r="Z22" t="e">
            <v>#REF!</v>
          </cell>
        </row>
        <row r="23">
          <cell r="A23" t="e">
            <v>#REF!</v>
          </cell>
          <cell r="B23" t="e">
            <v>#REF!</v>
          </cell>
          <cell r="C23" t="e">
            <v>#REF!</v>
          </cell>
          <cell r="D23" t="e">
            <v>#REF!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P23" t="e">
            <v>#REF!</v>
          </cell>
          <cell r="R23" t="e">
            <v>#REF!</v>
          </cell>
          <cell r="T23" t="e">
            <v>#REF!</v>
          </cell>
          <cell r="V23" t="e">
            <v>#REF!</v>
          </cell>
          <cell r="X23" t="e">
            <v>#REF!</v>
          </cell>
          <cell r="Z23" t="e">
            <v>#REF!</v>
          </cell>
        </row>
        <row r="27">
          <cell r="H27" t="str">
            <v xml:space="preserve">     Minimum (e)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 t="e">
            <v>#REF!</v>
          </cell>
          <cell r="R27" t="e">
            <v>#REF!</v>
          </cell>
          <cell r="T27" t="e">
            <v>#REF!</v>
          </cell>
          <cell r="V27" t="e">
            <v>#REF!</v>
          </cell>
          <cell r="X27" t="e">
            <v>#REF!</v>
          </cell>
          <cell r="Z27" t="e">
            <v>#REF!</v>
          </cell>
        </row>
        <row r="28">
          <cell r="H28" t="str">
            <v xml:space="preserve">     Mean (e)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 t="e">
            <v>#REF!</v>
          </cell>
          <cell r="R28" t="e">
            <v>#REF!</v>
          </cell>
          <cell r="T28" t="e">
            <v>#REF!</v>
          </cell>
          <cell r="V28" t="e">
            <v>#REF!</v>
          </cell>
          <cell r="X28" t="e">
            <v>#REF!</v>
          </cell>
          <cell r="Z28" t="e">
            <v>#REF!</v>
          </cell>
        </row>
        <row r="29">
          <cell r="H29" t="str">
            <v xml:space="preserve">     Median (e)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 t="e">
            <v>#REF!</v>
          </cell>
          <cell r="R29" t="e">
            <v>#REF!</v>
          </cell>
          <cell r="T29" t="e">
            <v>#REF!</v>
          </cell>
          <cell r="V29" t="e">
            <v>#REF!</v>
          </cell>
          <cell r="X29" t="e">
            <v>#REF!</v>
          </cell>
          <cell r="Z29" t="e">
            <v>#REF!</v>
          </cell>
        </row>
        <row r="30">
          <cell r="H30" t="str">
            <v xml:space="preserve">     Maximum (e)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 t="e">
            <v>#REF!</v>
          </cell>
          <cell r="R30" t="e">
            <v>#REF!</v>
          </cell>
          <cell r="T30" t="e">
            <v>#REF!</v>
          </cell>
          <cell r="V30" t="e">
            <v>#REF!</v>
          </cell>
          <cell r="X30" t="e">
            <v>#REF!</v>
          </cell>
          <cell r="Z30" t="e">
            <v>#REF!</v>
          </cell>
        </row>
        <row r="41">
          <cell r="A41" t="str">
            <v>Dollar amounts in U.S. millions except per share data and if otherwise stated.</v>
          </cell>
        </row>
        <row r="42">
          <cell r="A42" t="str">
            <v>(a)</v>
          </cell>
          <cell r="B42" t="str">
            <v>Market Capitalization = Market Value of Equity + Pref. Equity + Short-Term Debt + Long-Term Debt + Minority Interest - Cash &amp; Marketable Securities</v>
          </cell>
        </row>
        <row r="43">
          <cell r="A43" t="str">
            <v>(b)</v>
          </cell>
          <cell r="B43" t="str">
            <v>Adjusted Market Capitalization = Market Value of Equity + Pref. Equity + Short-Term Debt + Long-Term Debt + Minority Interest + Net Pension Liabilities + Net OPEBs - Cash &amp; Marketable Securities</v>
          </cell>
        </row>
        <row r="44">
          <cell r="A44" t="str">
            <v>(c)</v>
          </cell>
          <cell r="B44" t="str">
            <v>Earnings Estimates were obtained from First Call as of Sep-13-99 and calendarized when necessary.</v>
          </cell>
        </row>
        <row r="45">
          <cell r="A45" t="str">
            <v>(d)</v>
          </cell>
          <cell r="B45" t="str">
            <v>Cash Flow = Income Available to Common + DD&amp;A + Deferred Taxes + Earnings of Unconsolidated Subs.</v>
          </cell>
        </row>
        <row r="46">
          <cell r="A46" t="str">
            <v>(e)</v>
          </cell>
          <cell r="B46" t="str">
            <v>Summary Multiples exclude numbers that are Negative, Not Available, Not Meaningful and (*) items.</v>
          </cell>
        </row>
        <row r="47">
          <cell r="A47" t="str">
            <v>(f)</v>
          </cell>
          <cell r="B47" t="str">
            <v>EBITDAPO = Earnings Before Interest, Taxes, Depreciation, Amortization, Pension and OPEB Expenses</v>
          </cell>
        </row>
        <row r="107">
          <cell r="G107" t="str">
            <v>Credit Ratings</v>
          </cell>
          <cell r="H107" t="str">
            <v>LTM</v>
          </cell>
          <cell r="I107" t="str">
            <v>LTM</v>
          </cell>
          <cell r="J107" t="str">
            <v>LTM</v>
          </cell>
          <cell r="K107" t="str">
            <v>Total</v>
          </cell>
          <cell r="L107" t="str">
            <v>LTM</v>
          </cell>
          <cell r="M107" t="str">
            <v>Net Debt/</v>
          </cell>
          <cell r="N107" t="str">
            <v>(EBITDA -</v>
          </cell>
          <cell r="O107" t="str">
            <v>FFO/</v>
          </cell>
          <cell r="P107" t="str">
            <v>Total</v>
          </cell>
          <cell r="R107" t="str">
            <v>Net Debt</v>
          </cell>
          <cell r="T107" t="str">
            <v>Net Debt/</v>
          </cell>
          <cell r="V107" t="str">
            <v>Total</v>
          </cell>
          <cell r="X107" t="str">
            <v>FFO/</v>
          </cell>
          <cell r="Z107" t="str">
            <v>Free Oper.</v>
          </cell>
        </row>
        <row r="108">
          <cell r="G108" t="str">
            <v>Senior Debt</v>
          </cell>
          <cell r="H108" t="str">
            <v>EBITDA/</v>
          </cell>
          <cell r="I108" t="str">
            <v>EBITDA/</v>
          </cell>
          <cell r="J108" t="str">
            <v>EBITDA/</v>
          </cell>
          <cell r="K108" t="str">
            <v>Debt/</v>
          </cell>
          <cell r="L108" t="str">
            <v>EBITDA/</v>
          </cell>
          <cell r="M108" t="str">
            <v>Net</v>
          </cell>
          <cell r="N108" t="str">
            <v>CAPEX)/</v>
          </cell>
          <cell r="O108" t="str">
            <v>Total</v>
          </cell>
          <cell r="P108" t="str">
            <v>Debt/</v>
          </cell>
          <cell r="R108" t="str">
            <v>Pen + OPEB/</v>
          </cell>
          <cell r="T108" t="str">
            <v>Net</v>
          </cell>
          <cell r="V108" t="str">
            <v>Debt/</v>
          </cell>
          <cell r="X108" t="str">
            <v>Total</v>
          </cell>
          <cell r="Z108" t="str">
            <v>Cash Flow/</v>
          </cell>
        </row>
        <row r="109">
          <cell r="A109" t="str">
            <v>Company</v>
          </cell>
          <cell r="B109" t="str">
            <v>Moody's</v>
          </cell>
          <cell r="C109" t="str">
            <v>S&amp;P</v>
          </cell>
          <cell r="D109" t="str">
            <v>Gross Int.</v>
          </cell>
          <cell r="E109" t="str">
            <v>Net Int.</v>
          </cell>
          <cell r="F109" t="str">
            <v>Moody's</v>
          </cell>
          <cell r="G109" t="str">
            <v>Tot Bk Cap</v>
          </cell>
          <cell r="H109" t="str">
            <v>S&amp;P</v>
          </cell>
          <cell r="I109" t="str">
            <v>Book Cap</v>
          </cell>
          <cell r="J109" t="str">
            <v>Gross Int.</v>
          </cell>
          <cell r="K109" t="str">
            <v>Debt</v>
          </cell>
          <cell r="L109" t="str">
            <v>Net Int.</v>
          </cell>
          <cell r="N109" t="str">
            <v>Gross Int.</v>
          </cell>
          <cell r="P109" t="str">
            <v>Tot Bk Cap</v>
          </cell>
          <cell r="R109" t="str">
            <v>Net Bk Cap</v>
          </cell>
          <cell r="T109" t="str">
            <v>Book Cap</v>
          </cell>
          <cell r="V109" t="str">
            <v>EBITDA</v>
          </cell>
          <cell r="X109" t="str">
            <v>Debt</v>
          </cell>
          <cell r="Z109" t="str">
            <v xml:space="preserve"> Debt</v>
          </cell>
        </row>
        <row r="112">
          <cell r="A112" t="str">
            <v>Company Name</v>
          </cell>
          <cell r="B112" t="str">
            <v>Ba1</v>
          </cell>
          <cell r="C112" t="str">
            <v>BB-</v>
          </cell>
          <cell r="D112" t="e">
            <v>#REF!</v>
          </cell>
          <cell r="E112" t="e">
            <v>#REF!</v>
          </cell>
          <cell r="F112" t="str">
            <v>Ba1</v>
          </cell>
          <cell r="G112" t="e">
            <v>#REF!</v>
          </cell>
          <cell r="H112" t="str">
            <v>BB-</v>
          </cell>
          <cell r="I112" t="e">
            <v>#REF!</v>
          </cell>
          <cell r="J112" t="e">
            <v>#REF!</v>
          </cell>
          <cell r="K112" t="e">
            <v>#REF!</v>
          </cell>
          <cell r="L112" t="e">
            <v>#REF!</v>
          </cell>
          <cell r="N112" t="e">
            <v>#REF!</v>
          </cell>
          <cell r="P112" t="e">
            <v>#REF!</v>
          </cell>
          <cell r="R112" t="e">
            <v>#REF!</v>
          </cell>
          <cell r="T112" t="e">
            <v>#REF!</v>
          </cell>
          <cell r="V112" t="e">
            <v>#REF!</v>
          </cell>
          <cell r="X112" t="e">
            <v>#REF!</v>
          </cell>
          <cell r="Z112" t="e">
            <v>#REF!</v>
          </cell>
        </row>
        <row r="113">
          <cell r="A113" t="e">
            <v>#REF!</v>
          </cell>
          <cell r="B113" t="str">
            <v>B1</v>
          </cell>
          <cell r="C113" t="str">
            <v>B</v>
          </cell>
          <cell r="D113" t="e">
            <v>#REF!</v>
          </cell>
          <cell r="E113" t="e">
            <v>#REF!</v>
          </cell>
          <cell r="F113" t="str">
            <v>B1</v>
          </cell>
          <cell r="G113" t="e">
            <v>#REF!</v>
          </cell>
          <cell r="H113" t="str">
            <v>B</v>
          </cell>
          <cell r="I113" t="e">
            <v>#REF!</v>
          </cell>
          <cell r="J113" t="e">
            <v>#REF!</v>
          </cell>
          <cell r="K113" t="e">
            <v>#REF!</v>
          </cell>
          <cell r="L113" t="e">
            <v>#REF!</v>
          </cell>
          <cell r="N113" t="e">
            <v>#REF!</v>
          </cell>
          <cell r="P113" t="e">
            <v>#REF!</v>
          </cell>
          <cell r="R113" t="e">
            <v>#REF!</v>
          </cell>
          <cell r="T113" t="e">
            <v>#REF!</v>
          </cell>
          <cell r="V113" t="e">
            <v>#REF!</v>
          </cell>
          <cell r="X113" t="e">
            <v>#REF!</v>
          </cell>
          <cell r="Z113" t="e">
            <v>#REF!</v>
          </cell>
        </row>
        <row r="114">
          <cell r="A114" t="e">
            <v>#REF!</v>
          </cell>
          <cell r="B114" t="str">
            <v>Ba2</v>
          </cell>
          <cell r="C114" t="str">
            <v>BB-</v>
          </cell>
          <cell r="D114" t="e">
            <v>#REF!</v>
          </cell>
          <cell r="E114" t="e">
            <v>#REF!</v>
          </cell>
          <cell r="F114" t="str">
            <v>Ba2</v>
          </cell>
          <cell r="G114" t="e">
            <v>#REF!</v>
          </cell>
          <cell r="H114" t="str">
            <v>BB-</v>
          </cell>
          <cell r="I114" t="e">
            <v>#REF!</v>
          </cell>
          <cell r="J114" t="e">
            <v>#REF!</v>
          </cell>
          <cell r="K114" t="e">
            <v>#REF!</v>
          </cell>
          <cell r="L114" t="e">
            <v>#REF!</v>
          </cell>
          <cell r="N114" t="e">
            <v>#REF!</v>
          </cell>
          <cell r="P114" t="e">
            <v>#REF!</v>
          </cell>
          <cell r="R114" t="e">
            <v>#REF!</v>
          </cell>
          <cell r="T114" t="e">
            <v>#REF!</v>
          </cell>
          <cell r="V114" t="e">
            <v>#REF!</v>
          </cell>
          <cell r="X114" t="e">
            <v>#REF!</v>
          </cell>
          <cell r="Z114" t="e">
            <v>#REF!</v>
          </cell>
        </row>
        <row r="115">
          <cell r="A115" t="e">
            <v>#REF!</v>
          </cell>
          <cell r="B115" t="str">
            <v>-</v>
          </cell>
          <cell r="C115" t="str">
            <v>-</v>
          </cell>
          <cell r="D115" t="e">
            <v>#REF!</v>
          </cell>
          <cell r="E115" t="e">
            <v>#REF!</v>
          </cell>
          <cell r="F115" t="str">
            <v>-</v>
          </cell>
          <cell r="G115" t="e">
            <v>#REF!</v>
          </cell>
          <cell r="H115" t="str">
            <v>-</v>
          </cell>
          <cell r="I115" t="e">
            <v>#REF!</v>
          </cell>
          <cell r="J115" t="e">
            <v>#REF!</v>
          </cell>
          <cell r="K115" t="e">
            <v>#REF!</v>
          </cell>
          <cell r="L115" t="e">
            <v>#REF!</v>
          </cell>
          <cell r="N115" t="e">
            <v>#REF!</v>
          </cell>
          <cell r="P115" t="e">
            <v>#REF!</v>
          </cell>
          <cell r="R115" t="e">
            <v>#REF!</v>
          </cell>
          <cell r="T115" t="e">
            <v>#REF!</v>
          </cell>
          <cell r="V115" t="e">
            <v>#REF!</v>
          </cell>
          <cell r="X115" t="e">
            <v>#REF!</v>
          </cell>
          <cell r="Z115" t="e">
            <v>#REF!</v>
          </cell>
        </row>
        <row r="116">
          <cell r="A116" t="e">
            <v>#REF!</v>
          </cell>
          <cell r="B116" t="str">
            <v>Ba1</v>
          </cell>
          <cell r="C116" t="str">
            <v>BB-</v>
          </cell>
          <cell r="D116" t="e">
            <v>#REF!</v>
          </cell>
          <cell r="E116" t="e">
            <v>#REF!</v>
          </cell>
          <cell r="F116" t="str">
            <v>Ba1</v>
          </cell>
          <cell r="G116" t="e">
            <v>#REF!</v>
          </cell>
          <cell r="H116" t="str">
            <v>BB-</v>
          </cell>
          <cell r="I116" t="e">
            <v>#REF!</v>
          </cell>
          <cell r="J116" t="e">
            <v>#REF!</v>
          </cell>
          <cell r="K116" t="e">
            <v>#REF!</v>
          </cell>
          <cell r="L116" t="e">
            <v>#REF!</v>
          </cell>
          <cell r="N116" t="e">
            <v>#REF!</v>
          </cell>
          <cell r="P116" t="e">
            <v>#REF!</v>
          </cell>
          <cell r="R116" t="e">
            <v>#REF!</v>
          </cell>
          <cell r="T116" t="e">
            <v>#REF!</v>
          </cell>
          <cell r="V116" t="e">
            <v>#REF!</v>
          </cell>
          <cell r="X116" t="e">
            <v>#REF!</v>
          </cell>
          <cell r="Z116" t="e">
            <v>#REF!</v>
          </cell>
        </row>
        <row r="117">
          <cell r="A117" t="e">
            <v>#REF!</v>
          </cell>
          <cell r="B117" t="str">
            <v>Ba3</v>
          </cell>
          <cell r="C117" t="str">
            <v>B+</v>
          </cell>
          <cell r="D117" t="e">
            <v>#REF!</v>
          </cell>
          <cell r="E117" t="e">
            <v>#REF!</v>
          </cell>
          <cell r="F117" t="str">
            <v>Ba3</v>
          </cell>
          <cell r="G117" t="e">
            <v>#REF!</v>
          </cell>
          <cell r="H117" t="str">
            <v>B+</v>
          </cell>
          <cell r="I117" t="e">
            <v>#REF!</v>
          </cell>
          <cell r="J117" t="e">
            <v>#REF!</v>
          </cell>
          <cell r="K117" t="e">
            <v>#REF!</v>
          </cell>
          <cell r="L117" t="e">
            <v>#REF!</v>
          </cell>
          <cell r="N117" t="e">
            <v>#REF!</v>
          </cell>
          <cell r="P117" t="e">
            <v>#REF!</v>
          </cell>
          <cell r="R117" t="e">
            <v>#REF!</v>
          </cell>
          <cell r="T117" t="e">
            <v>#REF!</v>
          </cell>
          <cell r="V117" t="e">
            <v>#REF!</v>
          </cell>
          <cell r="X117" t="e">
            <v>#REF!</v>
          </cell>
          <cell r="Z117" t="e">
            <v>#REF!</v>
          </cell>
        </row>
        <row r="118">
          <cell r="A118" t="e">
            <v>#REF!</v>
          </cell>
          <cell r="B118" t="str">
            <v>A1</v>
          </cell>
          <cell r="C118" t="str">
            <v>AA-</v>
          </cell>
          <cell r="D118" t="e">
            <v>#REF!</v>
          </cell>
          <cell r="E118" t="e">
            <v>#REF!</v>
          </cell>
          <cell r="F118" t="str">
            <v>A1</v>
          </cell>
          <cell r="G118" t="e">
            <v>#REF!</v>
          </cell>
          <cell r="H118" t="str">
            <v>AA-</v>
          </cell>
          <cell r="I118" t="e">
            <v>#REF!</v>
          </cell>
          <cell r="J118" t="e">
            <v>#REF!</v>
          </cell>
          <cell r="K118" t="e">
            <v>#REF!</v>
          </cell>
          <cell r="L118" t="e">
            <v>#REF!</v>
          </cell>
          <cell r="N118" t="e">
            <v>#REF!</v>
          </cell>
          <cell r="P118" t="e">
            <v>#REF!</v>
          </cell>
          <cell r="R118" t="e">
            <v>#REF!</v>
          </cell>
          <cell r="T118" t="e">
            <v>#REF!</v>
          </cell>
          <cell r="V118" t="e">
            <v>#REF!</v>
          </cell>
          <cell r="X118" t="e">
            <v>#REF!</v>
          </cell>
          <cell r="Z118" t="e">
            <v>#REF!</v>
          </cell>
        </row>
        <row r="119">
          <cell r="A119" t="e">
            <v>#REF!</v>
          </cell>
          <cell r="B119" t="str">
            <v>-</v>
          </cell>
          <cell r="C119" t="str">
            <v>-</v>
          </cell>
          <cell r="D119" t="e">
            <v>#REF!</v>
          </cell>
          <cell r="E119" t="e">
            <v>#REF!</v>
          </cell>
          <cell r="F119" t="str">
            <v>-</v>
          </cell>
          <cell r="G119" t="e">
            <v>#REF!</v>
          </cell>
          <cell r="H119" t="str">
            <v>-</v>
          </cell>
          <cell r="I119" t="e">
            <v>#REF!</v>
          </cell>
          <cell r="J119" t="e">
            <v>#REF!</v>
          </cell>
          <cell r="K119" t="e">
            <v>#REF!</v>
          </cell>
          <cell r="L119" t="e">
            <v>#REF!</v>
          </cell>
          <cell r="N119" t="e">
            <v>#REF!</v>
          </cell>
          <cell r="P119" t="e">
            <v>#REF!</v>
          </cell>
          <cell r="R119" t="e">
            <v>#REF!</v>
          </cell>
          <cell r="T119" t="e">
            <v>#REF!</v>
          </cell>
          <cell r="V119" t="e">
            <v>#REF!</v>
          </cell>
          <cell r="X119" t="e">
            <v>#REF!</v>
          </cell>
          <cell r="Z119" t="e">
            <v>#REF!</v>
          </cell>
        </row>
        <row r="120">
          <cell r="A120" t="e">
            <v>#REF!</v>
          </cell>
          <cell r="B120" t="str">
            <v>-</v>
          </cell>
          <cell r="C120" t="str">
            <v>-</v>
          </cell>
          <cell r="D120" t="e">
            <v>#REF!</v>
          </cell>
          <cell r="E120" t="e">
            <v>#REF!</v>
          </cell>
          <cell r="F120" t="str">
            <v>-</v>
          </cell>
          <cell r="G120" t="e">
            <v>#REF!</v>
          </cell>
          <cell r="H120" t="str">
            <v>-</v>
          </cell>
          <cell r="I120" t="e">
            <v>#REF!</v>
          </cell>
          <cell r="J120" t="e">
            <v>#REF!</v>
          </cell>
          <cell r="K120" t="e">
            <v>#REF!</v>
          </cell>
          <cell r="L120" t="e">
            <v>#REF!</v>
          </cell>
          <cell r="N120" t="e">
            <v>#REF!</v>
          </cell>
          <cell r="P120" t="e">
            <v>#REF!</v>
          </cell>
          <cell r="R120" t="e">
            <v>#REF!</v>
          </cell>
          <cell r="T120" t="e">
            <v>#REF!</v>
          </cell>
          <cell r="V120" t="e">
            <v>#REF!</v>
          </cell>
          <cell r="X120" t="e">
            <v>#REF!</v>
          </cell>
          <cell r="Z120" t="e">
            <v>#REF!</v>
          </cell>
        </row>
        <row r="121">
          <cell r="A121" t="e">
            <v>#REF!</v>
          </cell>
          <cell r="B121" t="str">
            <v>-</v>
          </cell>
          <cell r="C121" t="str">
            <v>-</v>
          </cell>
          <cell r="D121" t="e">
            <v>#REF!</v>
          </cell>
          <cell r="E121" t="e">
            <v>#REF!</v>
          </cell>
          <cell r="F121" t="str">
            <v>-</v>
          </cell>
          <cell r="G121" t="e">
            <v>#REF!</v>
          </cell>
          <cell r="H121" t="str">
            <v>-</v>
          </cell>
          <cell r="I121" t="e">
            <v>#REF!</v>
          </cell>
          <cell r="J121" t="e">
            <v>#REF!</v>
          </cell>
          <cell r="K121" t="e">
            <v>#REF!</v>
          </cell>
          <cell r="L121" t="e">
            <v>#REF!</v>
          </cell>
          <cell r="N121" t="e">
            <v>#REF!</v>
          </cell>
          <cell r="P121" t="e">
            <v>#REF!</v>
          </cell>
          <cell r="R121" t="e">
            <v>#REF!</v>
          </cell>
          <cell r="T121" t="e">
            <v>#REF!</v>
          </cell>
          <cell r="V121" t="e">
            <v>#REF!</v>
          </cell>
          <cell r="X121" t="e">
            <v>#REF!</v>
          </cell>
          <cell r="Z121" t="e">
            <v>#REF!</v>
          </cell>
        </row>
        <row r="122">
          <cell r="A122" t="e">
            <v>#REF!</v>
          </cell>
          <cell r="B122" t="str">
            <v>Baa2</v>
          </cell>
          <cell r="C122" t="str">
            <v>BBB-</v>
          </cell>
          <cell r="D122" t="e">
            <v>#REF!</v>
          </cell>
          <cell r="E122" t="e">
            <v>#REF!</v>
          </cell>
          <cell r="F122" t="str">
            <v>Baa2</v>
          </cell>
          <cell r="G122" t="e">
            <v>#REF!</v>
          </cell>
          <cell r="H122" t="str">
            <v>BBB-</v>
          </cell>
          <cell r="I122" t="e">
            <v>#REF!</v>
          </cell>
          <cell r="J122" t="e">
            <v>#REF!</v>
          </cell>
          <cell r="K122" t="e">
            <v>#REF!</v>
          </cell>
          <cell r="L122" t="e">
            <v>#REF!</v>
          </cell>
          <cell r="N122" t="e">
            <v>#REF!</v>
          </cell>
          <cell r="P122" t="e">
            <v>#REF!</v>
          </cell>
          <cell r="R122" t="e">
            <v>#REF!</v>
          </cell>
          <cell r="T122" t="e">
            <v>#REF!</v>
          </cell>
          <cell r="V122" t="e">
            <v>#REF!</v>
          </cell>
          <cell r="X122" t="e">
            <v>#REF!</v>
          </cell>
          <cell r="Z122" t="e">
            <v>#REF!</v>
          </cell>
        </row>
        <row r="123">
          <cell r="A123" t="e">
            <v>#REF!</v>
          </cell>
          <cell r="B123" t="str">
            <v>B2</v>
          </cell>
          <cell r="C123" t="str">
            <v>B</v>
          </cell>
          <cell r="D123" t="e">
            <v>#REF!</v>
          </cell>
          <cell r="E123" t="e">
            <v>#REF!</v>
          </cell>
          <cell r="F123" t="str">
            <v>B2</v>
          </cell>
          <cell r="G123" t="e">
            <v>#REF!</v>
          </cell>
          <cell r="H123" t="str">
            <v>B</v>
          </cell>
          <cell r="I123" t="e">
            <v>#REF!</v>
          </cell>
          <cell r="J123" t="e">
            <v>#REF!</v>
          </cell>
          <cell r="K123" t="e">
            <v>#REF!</v>
          </cell>
          <cell r="L123" t="e">
            <v>#REF!</v>
          </cell>
          <cell r="N123" t="e">
            <v>#REF!</v>
          </cell>
          <cell r="P123" t="e">
            <v>#REF!</v>
          </cell>
          <cell r="R123" t="e">
            <v>#REF!</v>
          </cell>
          <cell r="T123" t="e">
            <v>#REF!</v>
          </cell>
          <cell r="V123" t="e">
            <v>#REF!</v>
          </cell>
          <cell r="X123" t="e">
            <v>#REF!</v>
          </cell>
          <cell r="Z123" t="e">
            <v>#REF!</v>
          </cell>
        </row>
        <row r="124">
          <cell r="A124" t="e">
            <v>#REF!</v>
          </cell>
          <cell r="B124" t="str">
            <v>B3</v>
          </cell>
          <cell r="C124" t="str">
            <v>B</v>
          </cell>
          <cell r="D124" t="e">
            <v>#REF!</v>
          </cell>
          <cell r="E124" t="e">
            <v>#REF!</v>
          </cell>
          <cell r="F124" t="str">
            <v>B3</v>
          </cell>
          <cell r="G124" t="e">
            <v>#REF!</v>
          </cell>
          <cell r="H124" t="str">
            <v>B</v>
          </cell>
          <cell r="I124" t="e">
            <v>#REF!</v>
          </cell>
          <cell r="J124" t="e">
            <v>#REF!</v>
          </cell>
          <cell r="K124" t="e">
            <v>#REF!</v>
          </cell>
          <cell r="L124" t="e">
            <v>#REF!</v>
          </cell>
          <cell r="N124" t="e">
            <v>#REF!</v>
          </cell>
          <cell r="P124" t="e">
            <v>#REF!</v>
          </cell>
          <cell r="R124" t="e">
            <v>#REF!</v>
          </cell>
          <cell r="T124" t="e">
            <v>#REF!</v>
          </cell>
          <cell r="V124" t="e">
            <v>#REF!</v>
          </cell>
          <cell r="X124" t="e">
            <v>#REF!</v>
          </cell>
          <cell r="Z124" t="e">
            <v>#REF!</v>
          </cell>
        </row>
        <row r="140">
          <cell r="A140" t="str">
            <v>Definitions:</v>
          </cell>
        </row>
        <row r="141">
          <cell r="A141" t="str">
            <v>Gross Interest = Gross Interest incurred before subtracting (i) capitalized interest, (ii) interest income.</v>
          </cell>
        </row>
        <row r="142">
          <cell r="A142" t="str">
            <v>FFO = Funds From Operations = Net income from continuing operations plus depreciation, amortization, deferred income taxes, and other noncash items.</v>
          </cell>
        </row>
        <row r="147">
          <cell r="A147" t="str">
            <v>Analysis of Valuation Multiples of Comparable Flat-Rolled Steel Companies</v>
          </cell>
        </row>
        <row r="148">
          <cell r="A148" t="str">
            <v>Summary Data for Selected Industry Comparables</v>
          </cell>
        </row>
        <row r="155">
          <cell r="F155" t="str">
            <v>LTM</v>
          </cell>
          <cell r="G155" t="str">
            <v>LTM</v>
          </cell>
          <cell r="H155" t="str">
            <v>LFQ</v>
          </cell>
          <cell r="R155" t="str">
            <v>LTM</v>
          </cell>
          <cell r="T155" t="str">
            <v>LFQ</v>
          </cell>
        </row>
        <row r="156">
          <cell r="F156" t="str">
            <v>Net to</v>
          </cell>
          <cell r="G156" t="str">
            <v>1999E</v>
          </cell>
          <cell r="H156" t="str">
            <v>1999E</v>
          </cell>
          <cell r="I156" t="str">
            <v>LTM</v>
          </cell>
          <cell r="J156" t="str">
            <v>2000E</v>
          </cell>
          <cell r="K156" t="str">
            <v>LTM</v>
          </cell>
          <cell r="L156" t="str">
            <v>LTM</v>
          </cell>
          <cell r="M156" t="str">
            <v>Common</v>
          </cell>
          <cell r="N156" t="str">
            <v>LTM</v>
          </cell>
          <cell r="P156" t="str">
            <v>LTM</v>
          </cell>
          <cell r="R156" t="str">
            <v>Cash</v>
          </cell>
          <cell r="T156" t="str">
            <v>Common</v>
          </cell>
          <cell r="X156" t="str">
            <v>LTM</v>
          </cell>
        </row>
        <row r="157">
          <cell r="A157" t="str">
            <v>Company</v>
          </cell>
          <cell r="B157" t="str">
            <v>Shares</v>
          </cell>
          <cell r="C157" t="str">
            <v>Common</v>
          </cell>
          <cell r="D157" t="str">
            <v>Shares</v>
          </cell>
          <cell r="E157" t="str">
            <v>EPS (a)</v>
          </cell>
          <cell r="F157" t="str">
            <v>Common</v>
          </cell>
          <cell r="G157" t="str">
            <v>EBITDA</v>
          </cell>
          <cell r="H157" t="str">
            <v>EPS (a)</v>
          </cell>
          <cell r="I157" t="str">
            <v>Flow (b)</v>
          </cell>
          <cell r="J157" t="str">
            <v>EPS (a)</v>
          </cell>
          <cell r="K157" t="str">
            <v>FYE</v>
          </cell>
          <cell r="L157" t="str">
            <v>Sales</v>
          </cell>
          <cell r="N157" t="str">
            <v>EBITDA</v>
          </cell>
          <cell r="P157" t="str">
            <v>EBIT</v>
          </cell>
          <cell r="R157" t="str">
            <v>Flow (b)</v>
          </cell>
          <cell r="T157" t="str">
            <v>Equity</v>
          </cell>
          <cell r="V157" t="str">
            <v>FYE</v>
          </cell>
          <cell r="X157" t="str">
            <v>ENDED</v>
          </cell>
        </row>
        <row r="160">
          <cell r="A160" t="str">
            <v>Company Name</v>
          </cell>
          <cell r="B160">
            <v>0</v>
          </cell>
          <cell r="C160" t="e">
            <v>#REF!</v>
          </cell>
          <cell r="D160">
            <v>0</v>
          </cell>
          <cell r="E160" t="e">
            <v>#NAME?</v>
          </cell>
          <cell r="F160" t="e">
            <v>#REF!</v>
          </cell>
          <cell r="G160" t="e">
            <v>#REF!</v>
          </cell>
          <cell r="H160" t="e">
            <v>#NAME?</v>
          </cell>
          <cell r="I160" t="e">
            <v>#REF!</v>
          </cell>
          <cell r="J160" t="e">
            <v>#NAME?</v>
          </cell>
          <cell r="K160">
            <v>36160</v>
          </cell>
          <cell r="L160">
            <v>2508.1999999999998</v>
          </cell>
          <cell r="N160" t="e">
            <v>#REF!</v>
          </cell>
          <cell r="P160" t="e">
            <v>#REF!</v>
          </cell>
          <cell r="R160" t="e">
            <v>#REF!</v>
          </cell>
          <cell r="T160">
            <v>0</v>
          </cell>
          <cell r="V160">
            <v>36160</v>
          </cell>
          <cell r="X160">
            <v>36341</v>
          </cell>
        </row>
        <row r="161">
          <cell r="A161" t="e">
            <v>#REF!</v>
          </cell>
          <cell r="B161" t="e">
            <v>#REF!</v>
          </cell>
          <cell r="C161" t="e">
            <v>#REF!</v>
          </cell>
          <cell r="D161" t="e">
            <v>#REF!</v>
          </cell>
          <cell r="E161" t="e">
            <v>#REF!</v>
          </cell>
          <cell r="F161" t="e">
            <v>#REF!</v>
          </cell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N161" t="e">
            <v>#REF!</v>
          </cell>
          <cell r="P161" t="e">
            <v>#REF!</v>
          </cell>
          <cell r="R161" t="e">
            <v>#REF!</v>
          </cell>
          <cell r="T161" t="e">
            <v>#REF!</v>
          </cell>
          <cell r="V161" t="e">
            <v>#REF!</v>
          </cell>
          <cell r="X161" t="e">
            <v>#REF!</v>
          </cell>
        </row>
        <row r="162">
          <cell r="A162" t="e">
            <v>#REF!</v>
          </cell>
          <cell r="B162" t="e">
            <v>#REF!</v>
          </cell>
          <cell r="C162" t="e">
            <v>#REF!</v>
          </cell>
          <cell r="D162" t="e">
            <v>#REF!</v>
          </cell>
          <cell r="E162" t="e">
            <v>#REF!</v>
          </cell>
          <cell r="F162" t="e">
            <v>#REF!</v>
          </cell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K162" t="e">
            <v>#REF!</v>
          </cell>
          <cell r="L162" t="e">
            <v>#REF!</v>
          </cell>
          <cell r="N162" t="e">
            <v>#REF!</v>
          </cell>
          <cell r="P162" t="e">
            <v>#REF!</v>
          </cell>
          <cell r="R162" t="e">
            <v>#REF!</v>
          </cell>
          <cell r="T162" t="e">
            <v>#REF!</v>
          </cell>
          <cell r="V162" t="e">
            <v>#REF!</v>
          </cell>
          <cell r="X162" t="e">
            <v>#REF!</v>
          </cell>
        </row>
        <row r="163">
          <cell r="A163" t="e">
            <v>#REF!</v>
          </cell>
          <cell r="B163" t="e">
            <v>#REF!</v>
          </cell>
          <cell r="C163" t="e">
            <v>#REF!</v>
          </cell>
          <cell r="D163" t="e">
            <v>#REF!</v>
          </cell>
          <cell r="E163" t="e">
            <v>#REF!</v>
          </cell>
          <cell r="F163" t="e">
            <v>#REF!</v>
          </cell>
          <cell r="G163" t="e">
            <v>#REF!</v>
          </cell>
          <cell r="H163" t="e">
            <v>#REF!</v>
          </cell>
          <cell r="I163" t="e">
            <v>#REF!</v>
          </cell>
          <cell r="J163" t="e">
            <v>#REF!</v>
          </cell>
          <cell r="K163" t="e">
            <v>#REF!</v>
          </cell>
          <cell r="L163" t="e">
            <v>#REF!</v>
          </cell>
          <cell r="N163" t="e">
            <v>#REF!</v>
          </cell>
          <cell r="P163" t="e">
            <v>#REF!</v>
          </cell>
          <cell r="R163" t="e">
            <v>#REF!</v>
          </cell>
          <cell r="T163" t="e">
            <v>#REF!</v>
          </cell>
          <cell r="V163" t="e">
            <v>#REF!</v>
          </cell>
          <cell r="X163" t="e">
            <v>#REF!</v>
          </cell>
        </row>
        <row r="164">
          <cell r="A164" t="e">
            <v>#REF!</v>
          </cell>
          <cell r="B164" t="e">
            <v>#REF!</v>
          </cell>
          <cell r="C164" t="e">
            <v>#REF!</v>
          </cell>
          <cell r="D164" t="e">
            <v>#REF!</v>
          </cell>
          <cell r="E164" t="e">
            <v>#REF!</v>
          </cell>
          <cell r="F164" t="e">
            <v>#REF!</v>
          </cell>
          <cell r="G164" t="e">
            <v>#REF!</v>
          </cell>
          <cell r="H164" t="e">
            <v>#REF!</v>
          </cell>
          <cell r="I164" t="e">
            <v>#REF!</v>
          </cell>
          <cell r="J164" t="e">
            <v>#REF!</v>
          </cell>
          <cell r="K164" t="e">
            <v>#REF!</v>
          </cell>
          <cell r="L164" t="e">
            <v>#REF!</v>
          </cell>
          <cell r="N164" t="e">
            <v>#REF!</v>
          </cell>
          <cell r="P164" t="e">
            <v>#REF!</v>
          </cell>
          <cell r="R164" t="e">
            <v>#REF!</v>
          </cell>
          <cell r="T164" t="e">
            <v>#REF!</v>
          </cell>
          <cell r="V164" t="e">
            <v>#REF!</v>
          </cell>
          <cell r="X164" t="e">
            <v>#REF!</v>
          </cell>
        </row>
        <row r="165">
          <cell r="A165" t="e">
            <v>#REF!</v>
          </cell>
          <cell r="B165" t="e">
            <v>#REF!</v>
          </cell>
          <cell r="C165" t="e">
            <v>#REF!</v>
          </cell>
          <cell r="D165" t="e">
            <v>#REF!</v>
          </cell>
          <cell r="E165" t="e">
            <v>#REF!</v>
          </cell>
          <cell r="F165" t="e">
            <v>#REF!</v>
          </cell>
          <cell r="G165" t="e">
            <v>#REF!</v>
          </cell>
          <cell r="H165" t="e">
            <v>#REF!</v>
          </cell>
          <cell r="I165" t="e">
            <v>#REF!</v>
          </cell>
          <cell r="J165" t="e">
            <v>#REF!</v>
          </cell>
          <cell r="K165" t="e">
            <v>#REF!</v>
          </cell>
          <cell r="L165" t="e">
            <v>#REF!</v>
          </cell>
          <cell r="N165" t="e">
            <v>#REF!</v>
          </cell>
          <cell r="P165" t="e">
            <v>#REF!</v>
          </cell>
          <cell r="R165" t="e">
            <v>#REF!</v>
          </cell>
          <cell r="T165" t="e">
            <v>#REF!</v>
          </cell>
          <cell r="V165" t="e">
            <v>#REF!</v>
          </cell>
          <cell r="X165" t="e">
            <v>#REF!</v>
          </cell>
        </row>
        <row r="166">
          <cell r="A166" t="e">
            <v>#REF!</v>
          </cell>
          <cell r="B166" t="e">
            <v>#REF!</v>
          </cell>
          <cell r="C166" t="e">
            <v>#REF!</v>
          </cell>
          <cell r="D166" t="e">
            <v>#REF!</v>
          </cell>
          <cell r="E166" t="e">
            <v>#REF!</v>
          </cell>
          <cell r="F166" t="e">
            <v>#REF!</v>
          </cell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  <cell r="K166" t="e">
            <v>#REF!</v>
          </cell>
          <cell r="L166" t="e">
            <v>#REF!</v>
          </cell>
          <cell r="N166" t="e">
            <v>#REF!</v>
          </cell>
          <cell r="P166" t="e">
            <v>#REF!</v>
          </cell>
          <cell r="R166" t="e">
            <v>#REF!</v>
          </cell>
          <cell r="T166" t="e">
            <v>#REF!</v>
          </cell>
          <cell r="V166" t="e">
            <v>#REF!</v>
          </cell>
          <cell r="X166" t="e">
            <v>#REF!</v>
          </cell>
        </row>
        <row r="167">
          <cell r="A167" t="e">
            <v>#REF!</v>
          </cell>
          <cell r="B167" t="e">
            <v>#REF!</v>
          </cell>
          <cell r="C167" t="e">
            <v>#REF!</v>
          </cell>
          <cell r="D167" t="e">
            <v>#REF!</v>
          </cell>
          <cell r="E167" t="e">
            <v>#REF!</v>
          </cell>
          <cell r="F167" t="e">
            <v>#REF!</v>
          </cell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N167" t="e">
            <v>#REF!</v>
          </cell>
          <cell r="P167" t="e">
            <v>#REF!</v>
          </cell>
          <cell r="R167" t="e">
            <v>#REF!</v>
          </cell>
          <cell r="T167" t="e">
            <v>#REF!</v>
          </cell>
          <cell r="V167" t="e">
            <v>#REF!</v>
          </cell>
          <cell r="X167" t="e">
            <v>#REF!</v>
          </cell>
        </row>
        <row r="168">
          <cell r="A168" t="e">
            <v>#REF!</v>
          </cell>
          <cell r="B168" t="e">
            <v>#REF!</v>
          </cell>
          <cell r="C168" t="e">
            <v>#REF!</v>
          </cell>
          <cell r="D168" t="e">
            <v>#REF!</v>
          </cell>
          <cell r="E168" t="e">
            <v>#REF!</v>
          </cell>
          <cell r="F168" t="e">
            <v>#REF!</v>
          </cell>
          <cell r="G168" t="e">
            <v>#REF!</v>
          </cell>
          <cell r="H168" t="e">
            <v>#REF!</v>
          </cell>
          <cell r="I168" t="e">
            <v>#REF!</v>
          </cell>
          <cell r="J168" t="e">
            <v>#REF!</v>
          </cell>
          <cell r="K168" t="e">
            <v>#REF!</v>
          </cell>
          <cell r="L168" t="e">
            <v>#REF!</v>
          </cell>
          <cell r="N168" t="e">
            <v>#REF!</v>
          </cell>
          <cell r="P168" t="e">
            <v>#REF!</v>
          </cell>
          <cell r="R168" t="e">
            <v>#REF!</v>
          </cell>
          <cell r="T168" t="e">
            <v>#REF!</v>
          </cell>
          <cell r="V168" t="e">
            <v>#REF!</v>
          </cell>
          <cell r="X168" t="e">
            <v>#REF!</v>
          </cell>
        </row>
        <row r="169">
          <cell r="A169" t="e">
            <v>#REF!</v>
          </cell>
          <cell r="B169" t="e">
            <v>#REF!</v>
          </cell>
          <cell r="C169" t="e">
            <v>#REF!</v>
          </cell>
          <cell r="D169" t="e">
            <v>#REF!</v>
          </cell>
          <cell r="E169" t="e">
            <v>#REF!</v>
          </cell>
          <cell r="F169" t="e">
            <v>#REF!</v>
          </cell>
          <cell r="G169" t="e">
            <v>#REF!</v>
          </cell>
          <cell r="H169" t="e">
            <v>#REF!</v>
          </cell>
          <cell r="I169" t="e">
            <v>#REF!</v>
          </cell>
          <cell r="J169" t="e">
            <v>#REF!</v>
          </cell>
          <cell r="K169" t="e">
            <v>#REF!</v>
          </cell>
          <cell r="L169" t="e">
            <v>#REF!</v>
          </cell>
          <cell r="N169" t="e">
            <v>#REF!</v>
          </cell>
          <cell r="P169" t="e">
            <v>#REF!</v>
          </cell>
          <cell r="R169" t="e">
            <v>#REF!</v>
          </cell>
          <cell r="T169" t="e">
            <v>#REF!</v>
          </cell>
          <cell r="V169" t="e">
            <v>#REF!</v>
          </cell>
          <cell r="X169" t="e">
            <v>#REF!</v>
          </cell>
        </row>
        <row r="170">
          <cell r="A170" t="e">
            <v>#REF!</v>
          </cell>
          <cell r="B170" t="e">
            <v>#REF!</v>
          </cell>
          <cell r="C170" t="e">
            <v>#REF!</v>
          </cell>
          <cell r="D170" t="e">
            <v>#REF!</v>
          </cell>
          <cell r="E170" t="e">
            <v>#REF!</v>
          </cell>
          <cell r="F170" t="e">
            <v>#REF!</v>
          </cell>
          <cell r="G170" t="e">
            <v>#REF!</v>
          </cell>
          <cell r="H170" t="e">
            <v>#REF!</v>
          </cell>
          <cell r="I170" t="e">
            <v>#REF!</v>
          </cell>
          <cell r="J170" t="e">
            <v>#REF!</v>
          </cell>
          <cell r="K170" t="e">
            <v>#REF!</v>
          </cell>
          <cell r="L170" t="e">
            <v>#REF!</v>
          </cell>
          <cell r="N170" t="e">
            <v>#REF!</v>
          </cell>
          <cell r="P170" t="e">
            <v>#REF!</v>
          </cell>
          <cell r="R170" t="e">
            <v>#REF!</v>
          </cell>
          <cell r="T170" t="e">
            <v>#REF!</v>
          </cell>
          <cell r="V170" t="e">
            <v>#REF!</v>
          </cell>
          <cell r="X170" t="e">
            <v>#REF!</v>
          </cell>
        </row>
        <row r="171">
          <cell r="A171" t="e">
            <v>#REF!</v>
          </cell>
          <cell r="B171" t="e">
            <v>#REF!</v>
          </cell>
          <cell r="C171" t="e">
            <v>#REF!</v>
          </cell>
          <cell r="D171" t="e">
            <v>#REF!</v>
          </cell>
          <cell r="E171" t="e">
            <v>#REF!</v>
          </cell>
          <cell r="F171" t="e">
            <v>#REF!</v>
          </cell>
          <cell r="G171" t="e">
            <v>#REF!</v>
          </cell>
          <cell r="H171" t="e">
            <v>#REF!</v>
          </cell>
          <cell r="I171" t="e">
            <v>#REF!</v>
          </cell>
          <cell r="J171" t="e">
            <v>#REF!</v>
          </cell>
          <cell r="K171" t="e">
            <v>#REF!</v>
          </cell>
          <cell r="L171" t="e">
            <v>#REF!</v>
          </cell>
          <cell r="N171" t="e">
            <v>#REF!</v>
          </cell>
          <cell r="P171" t="e">
            <v>#REF!</v>
          </cell>
          <cell r="R171" t="e">
            <v>#REF!</v>
          </cell>
          <cell r="T171" t="e">
            <v>#REF!</v>
          </cell>
          <cell r="V171" t="e">
            <v>#REF!</v>
          </cell>
          <cell r="X171" t="e">
            <v>#REF!</v>
          </cell>
        </row>
        <row r="172">
          <cell r="A172" t="e">
            <v>#REF!</v>
          </cell>
          <cell r="B172" t="e">
            <v>#REF!</v>
          </cell>
          <cell r="C172" t="e">
            <v>#REF!</v>
          </cell>
          <cell r="D172" t="e">
            <v>#REF!</v>
          </cell>
          <cell r="E172" t="e">
            <v>#REF!</v>
          </cell>
          <cell r="F172" t="e">
            <v>#REF!</v>
          </cell>
          <cell r="G172" t="e">
            <v>#REF!</v>
          </cell>
          <cell r="H172" t="e">
            <v>#REF!</v>
          </cell>
          <cell r="I172" t="e">
            <v>#REF!</v>
          </cell>
          <cell r="J172" t="e">
            <v>#REF!</v>
          </cell>
          <cell r="K172" t="e">
            <v>#REF!</v>
          </cell>
          <cell r="L172" t="e">
            <v>#REF!</v>
          </cell>
          <cell r="N172" t="e">
            <v>#REF!</v>
          </cell>
          <cell r="P172" t="e">
            <v>#REF!</v>
          </cell>
          <cell r="R172" t="e">
            <v>#REF!</v>
          </cell>
          <cell r="T172" t="e">
            <v>#REF!</v>
          </cell>
          <cell r="V172" t="e">
            <v>#REF!</v>
          </cell>
          <cell r="X172" t="e">
            <v>#REF!</v>
          </cell>
        </row>
        <row r="190">
          <cell r="A190" t="str">
            <v>Dollar amounts in U.S. millions except per share data and if otherwise stated.</v>
          </cell>
        </row>
        <row r="191">
          <cell r="A191" t="str">
            <v>(b)</v>
          </cell>
          <cell r="B191" t="str">
            <v>Earnings Estimates were obtained from First Call as of Sep-13-99 and calendarized when necessary.</v>
          </cell>
        </row>
        <row r="192">
          <cell r="A192" t="str">
            <v>(c)</v>
          </cell>
          <cell r="B192" t="str">
            <v>Cash Flow = Income Available to Common + DD&amp;A + Deferred Taxes + Earnings of Unconsolidated Subs.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>
        <row r="1">
          <cell r="A1" t="str">
            <v>Contrato</v>
          </cell>
        </row>
      </sheetData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ovimentação"/>
      <sheetName val="Ajustes Propostos"/>
      <sheetName val="Tickmarks"/>
      <sheetName val="XREF"/>
      <sheetName val="Intangível"/>
      <sheetName val="Diferido"/>
      <sheetName val="Intangível Set"/>
      <sheetName val="Intangível Dez"/>
      <sheetName val="PC"/>
      <sheetName val="Netearnanal"/>
      <sheetName val="Consolidate"/>
      <sheetName val="ACUMULADO"/>
      <sheetName val="DIF FAT FEV 01"/>
      <sheetName val="RETROPESCTIVA"/>
      <sheetName val="Estatísticas {pbc}"/>
      <sheetName val="Ajustes_Propostos"/>
      <sheetName val="A4.1-BRASFLEX "/>
      <sheetName val="charge"/>
      <sheetName val="MOD 7 SIN"/>
      <sheetName val="TESTE"/>
      <sheetName val="Mútuo"/>
      <sheetName val="VSV0"/>
      <sheetName val="Ã«ÀûÂÊ·ÖÎö±í"/>
      <sheetName val="Folha - Orçamento"/>
      <sheetName val="CAIXA"/>
      <sheetName val="cash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Índice"/>
      <sheetName val="Consumidores"/>
      <sheetName val="Forfait"/>
      <sheetName val="Venda-MWh"/>
      <sheetName val="Outros"/>
      <sheetName val="Compra-Mwh"/>
      <sheetName val="Compra-R$"/>
      <sheetName val="Fatur. Bruto-Comercial"/>
      <sheetName val="T I P"/>
      <sheetName val="ICMS Fat."/>
      <sheetName val="Importe-Comercial"/>
      <sheetName val="Importe-Contábil"/>
      <sheetName val="ICMS Contábil"/>
      <sheetName val="Importe+ICMS"/>
      <sheetName val="Tarifa Comercial"/>
      <sheetName val="Tarifa Contabilidade"/>
      <sheetName val="Arrec. Bruta"/>
      <sheetName val="ICMS  Arrec."/>
      <sheetName val="Arrec.Líquida"/>
      <sheetName val="Pessoal"/>
      <sheetName val="Mercado"/>
      <sheetName val=" PIB Brasil ( R$ de 1996 )"/>
      <sheetName val="FORMULÁRIO"/>
      <sheetName val="tarifas abertas internet"/>
      <sheetName val="BM&amp;F"/>
      <sheetName val="Plan1"/>
      <sheetName val="PAGAMENTO"/>
      <sheetName val="Suporte"/>
      <sheetName val="2000"/>
      <sheetName val="Banco"/>
      <sheetName val="Balanço"/>
      <sheetName val="INDIECO1"/>
      <sheetName val="ASSUM"/>
      <sheetName val="Sist.Transm.Dist.Glob. "/>
      <sheetName val="Spot"/>
      <sheetName val="Taxes"/>
      <sheetName val="RESUMO"/>
      <sheetName val="Dados2"/>
      <sheetName val="LISTAS"/>
      <sheetName val="SETTINGS"/>
      <sheetName val="Metalúrgica"/>
      <sheetName val="TermoPE"/>
      <sheetName val="DRE e FLUXO CAIXA"/>
      <sheetName val="Índices"/>
      <sheetName val="Tabela aux."/>
      <sheetName val="DRE"/>
      <sheetName val="Lead"/>
      <sheetName val="Comparativos - Abr-02"/>
      <sheetName val="Comparativos _ Abr_02"/>
      <sheetName val="Comparativos - Fev-02"/>
      <sheetName val="Comparativos _ Fev_02"/>
      <sheetName val="Comparativos - Jan-02"/>
      <sheetName val="Comparativos _ Jan_02"/>
      <sheetName val="Comparativos - Mar-02"/>
      <sheetName val="Comparativos _ Mar_02"/>
      <sheetName val="Comentários Jan-02 "/>
      <sheetName val="Comentários Jan_02 "/>
      <sheetName val="Fatur__Bruto-Comercial"/>
      <sheetName val="T_I_P"/>
      <sheetName val="ICMS_Fat_"/>
      <sheetName val="ICMS_Contábil"/>
      <sheetName val="Tarifa_Comercial"/>
      <sheetName val="Tarifa_Contabilidade"/>
      <sheetName val="Arrec__Bruta"/>
      <sheetName val="ICMS__Arrec_"/>
      <sheetName val="Arrec_Líquida"/>
      <sheetName val="_PIB_Brasil_(_R$_de_1996_)"/>
      <sheetName val="Base FIN-NNG-PRE"/>
      <sheetName val="Base O&amp;M"/>
      <sheetName val="Dados"/>
      <sheetName val="ce"/>
      <sheetName val="CECO"/>
      <sheetName val="TESTE"/>
      <sheetName val="DEBE"/>
      <sheetName val="EOFI"/>
      <sheetName val="Validacao_Dados"/>
      <sheetName val="Consol. Energia Ger"/>
      <sheetName val="Aquisição"/>
      <sheetName val="ABRIL 2000"/>
      <sheetName val="FF3"/>
      <sheetName val="AA-10(Op.63)"/>
      <sheetName val="Inventário PA"/>
      <sheetName val="DRE_Cemar_Orçam"/>
      <sheetName val="  "/>
      <sheetName val="Apoio"/>
      <sheetName val="Classificação"/>
      <sheetName val="OTR.CRED."/>
      <sheetName val="Plan1 (2)"/>
      <sheetName val="tarifas_abertas_internet"/>
      <sheetName val="Sist_Transm_Dist_Glob__"/>
      <sheetName val="Base_Calc"/>
      <sheetName val="Base_Dados"/>
      <sheetName val="Taxas"/>
      <sheetName val="Fatur__Bruto-Comercial1"/>
      <sheetName val="T_I_P1"/>
      <sheetName val="ICMS_Fat_1"/>
      <sheetName val="ICMS_Contábil1"/>
      <sheetName val="Tarifa_Comercial1"/>
      <sheetName val="Tarifa_Contabilidade1"/>
      <sheetName val="Arrec__Bruta1"/>
      <sheetName val="ICMS__Arrec_1"/>
      <sheetName val="Arrec_Líquida1"/>
      <sheetName val="_PIB_Brasil_(_R$_de_1996_)1"/>
      <sheetName val="tarifas_abertas_internet1"/>
      <sheetName val="Sist_Transm_Dist_Glob__1"/>
      <sheetName val="Cursos"/>
      <sheetName val="Base_FIN-NNG-PRE"/>
      <sheetName val="Base_O&amp;M"/>
      <sheetName val="DRE_e_FLUXO_CAIXA"/>
      <sheetName val="Tabela_aux_"/>
      <sheetName val="Comparativos_-_Abr-02"/>
      <sheetName val="Comparativos___Abr_02"/>
      <sheetName val="Comparativos_-_Fev-02"/>
      <sheetName val="Comparativos___Fev_02"/>
      <sheetName val="Comparativos_-_Jan-02"/>
      <sheetName val="Comparativos___Jan_02"/>
      <sheetName val="Comparativos_-_Mar-02"/>
      <sheetName val="Comparativos___Mar_02"/>
      <sheetName val="Comentários_Jan-02_"/>
      <sheetName val="Comentários_Jan_02_"/>
      <sheetName val="Consol__Energia_Ger"/>
      <sheetName val="ABRIL_2000"/>
      <sheetName val="__"/>
      <sheetName val="AA-10(Op_63)"/>
      <sheetName val="Inventário_PA"/>
      <sheetName val="BASE RATEIO DIRETORIA"/>
      <sheetName val="Validação de Dados"/>
      <sheetName val="AUXILIAR"/>
      <sheetName val="AVC Garabi II Set18"/>
      <sheetName val="Listas e Tabelas"/>
      <sheetName val="Siglas e Legendas"/>
      <sheetName val="FATORES"/>
      <sheetName val="CSCCincSKR"/>
      <sheetName val="IREM"/>
      <sheetName val="Plan2"/>
      <sheetName val="Plan3"/>
      <sheetName val="CVA_Projetada12meses"/>
      <sheetName val="CUSTOS"/>
      <sheetName val="Tabela_valores_módulos"/>
      <sheetName val="Fatur__Bruto-Comercial2"/>
      <sheetName val="T_I_P2"/>
      <sheetName val="ICMS_Fat_2"/>
      <sheetName val="ICMS_Contábil2"/>
      <sheetName val="Tarifa_Comercial2"/>
      <sheetName val="Tarifa_Contabilidade2"/>
      <sheetName val="Arrec__Bruta2"/>
      <sheetName val="ICMS__Arrec_2"/>
      <sheetName val="Arrec_Líquida2"/>
      <sheetName val="_PIB_Brasil_(_R$_de_1996_)2"/>
      <sheetName val="tarifas_abertas_internet2"/>
      <sheetName val="Sist_Transm_Dist_Glob__2"/>
      <sheetName val="Base_FIN-NNG-PRE1"/>
      <sheetName val="Base_O&amp;M1"/>
      <sheetName val="DRE_e_FLUXO_CAIXA1"/>
      <sheetName val="Tabela_aux_1"/>
      <sheetName val="Comparativos_-_Abr-021"/>
      <sheetName val="Comparativos___Abr_021"/>
      <sheetName val="Comparativos_-_Fev-021"/>
      <sheetName val="Comparativos___Fev_021"/>
      <sheetName val="Comparativos_-_Jan-021"/>
      <sheetName val="Comparativos___Jan_021"/>
      <sheetName val="Comparativos_-_Mar-021"/>
      <sheetName val="Comparativos___Mar_021"/>
      <sheetName val="Comentários_Jan-02_1"/>
      <sheetName val="Comentários_Jan_02_1"/>
      <sheetName val="Consol__Energia_Ger1"/>
      <sheetName val="ABRIL_20001"/>
      <sheetName val="__1"/>
      <sheetName val="AA-10(Op_63)1"/>
      <sheetName val="Inventário_PA1"/>
      <sheetName val="OTR_CRED_"/>
      <sheetName val="BASE_RATEIO_DIRETORIA"/>
      <sheetName val="Validação_de_Dados"/>
      <sheetName val="Plan1_(2)"/>
      <sheetName val="AVC_Garabi_II_Set18"/>
      <sheetName val="Listas_e_Tabelas"/>
      <sheetName val="Siglas_e_Legendas"/>
      <sheetName val="Fatur__Bruto-Comercial3"/>
      <sheetName val="T_I_P3"/>
      <sheetName val="ICMS_Fat_3"/>
      <sheetName val="ICMS_Contábil3"/>
      <sheetName val="Tarifa_Comercial3"/>
      <sheetName val="Tarifa_Contabilidade3"/>
      <sheetName val="Arrec__Bruta3"/>
      <sheetName val="ICMS__Arrec_3"/>
      <sheetName val="Arrec_Líquida3"/>
      <sheetName val="_PIB_Brasil_(_R$_de_1996_)3"/>
      <sheetName val="tarifas_abertas_internet3"/>
      <sheetName val="Sist_Transm_Dist_Glob__3"/>
      <sheetName val="Comparativos_-_Abr-022"/>
      <sheetName val="Comparativos___Abr_022"/>
      <sheetName val="Comparativos_-_Fev-022"/>
      <sheetName val="Comparativos___Fev_022"/>
      <sheetName val="Comparativos_-_Jan-022"/>
      <sheetName val="Comparativos___Jan_022"/>
      <sheetName val="Comparativos_-_Mar-022"/>
      <sheetName val="Comparativos___Mar_022"/>
      <sheetName val="Comentários_Jan-02_2"/>
      <sheetName val="Comentários_Jan_02_2"/>
      <sheetName val="DRE_e_FLUXO_CAIXA2"/>
      <sheetName val="Tabela_aux_2"/>
      <sheetName val="Base_FIN-NNG-PRE2"/>
      <sheetName val="Base_O&amp;M2"/>
      <sheetName val="Consol__Energia_Ger2"/>
      <sheetName val="Plan1_(2)1"/>
      <sheetName val="__2"/>
      <sheetName val="AA-10(Op_63)2"/>
      <sheetName val="Inventário_PA2"/>
      <sheetName val="ABRIL_20002"/>
      <sheetName val="OTR_CRED_1"/>
      <sheetName val="BASE_RATEIO_DIRETORIA1"/>
      <sheetName val="Validação_de_Dados1"/>
      <sheetName val="AVC_Garabi_II_Set181"/>
      <sheetName val="Listas_e_Tabelas1"/>
      <sheetName val="Siglas_e_Legendas1"/>
      <sheetName val="Receivables"/>
      <sheetName val="Cash"/>
      <sheetName val="Avaliação"/>
      <sheetName val="#REF"/>
      <sheetName val="Tarifas_de_Fornecimento"/>
      <sheetName val="Tarifas_de_Suprimento"/>
      <sheetName val="DadosImportar"/>
      <sheetName val="DadosImportadosSamp"/>
      <sheetName val="Críticas"/>
      <sheetName val="DePara"/>
      <sheetName val="RTOS_APOIO"/>
      <sheetName val="apoio_data"/>
      <sheetName val="APOIO_LISTA"/>
      <sheetName val="RECEITAS_DE_TARIFAS"/>
      <sheetName val="SUBSIDIOS_CDE_TARIFAS"/>
      <sheetName val="OCRE"/>
      <sheetName val="Form09"/>
      <sheetName val="0_&lt;_VCM_&lt;_1_350"/>
      <sheetName val="BancoSegment"/>
      <sheetName val="CÁLCULO_GRÁFICO"/>
      <sheetName val="Dados_mensais"/>
      <sheetName val="DRA"/>
      <sheetName val="DRP"/>
      <sheetName val="FEV99"/>
      <sheetName val="Critérios"/>
      <sheetName val="PROCV"/>
      <sheetName val="GASTOS LE2000"/>
      <sheetName val="SELIC"/>
      <sheetName val="Balancete"/>
      <sheetName val="Referência Macro"/>
      <sheetName val="Natureza"/>
      <sheetName val="Conta"/>
      <sheetName val="TD"/>
      <sheetName val="Base"/>
      <sheetName val="Planilha4"/>
      <sheetName val="Centro de Custo"/>
      <sheetName val="Razão Contábil"/>
      <sheetName val="VALIDADOR"/>
      <sheetName val="Bancos"/>
      <sheetName val="Margem Carteiras"/>
      <sheetName val="Result Ind Carteiras"/>
      <sheetName val="Result Ind Resumido"/>
      <sheetName val="Módulo1"/>
      <sheetName val="Módulo2"/>
      <sheetName val="Módulo3"/>
      <sheetName val="MENSAL"/>
      <sheetName val="FX_RES"/>
      <sheetName val="TENSÃO"/>
      <sheetName val="1996"/>
      <sheetName val="Projeção Receita"/>
      <sheetName val="Simulação Mensal"/>
      <sheetName val="Cotação Areva SE's 2008"/>
      <sheetName val="Planilha1"/>
      <sheetName val="Drivers IAR 1 a 4 (3)"/>
      <sheetName val="Drivers IAR 1 a 4 (2)"/>
      <sheetName val="Drivers IAR 1 a 4"/>
      <sheetName val="Drivers IAR Global"/>
      <sheetName val="IAR Cepisa"/>
      <sheetName val="IAR Historico"/>
      <sheetName val="Simulação Anual"/>
      <sheetName val="PDD CNR"/>
      <sheetName val="Projeção CNR"/>
      <sheetName val="Dívida Serviço Publico (2)"/>
      <sheetName val="Dívida Serviço Publico"/>
      <sheetName val="CR CEPISA"/>
      <sheetName val="Planilha3"/>
      <sheetName val="Drivers 2"/>
      <sheetName val="Distribuidoras (2)"/>
      <sheetName val="Distribuidoras"/>
      <sheetName val="Plan7"/>
      <sheetName val="Evolução 2014 2015 2016"/>
      <sheetName val="IAR Longo Prazo Desafio"/>
      <sheetName val="IAR Longo Prazo Meta"/>
      <sheetName val="Drivers Novo"/>
      <sheetName val="Drivers Antigo"/>
      <sheetName val="Drivers"/>
      <sheetName val="Simuladores Desafio 45"/>
      <sheetName val="Simuladores Atual Plus"/>
      <sheetName val="Tarifas"/>
      <sheetName val="Arrecadação CNR Desafio"/>
      <sheetName val="Arrecadação CNR"/>
      <sheetName val="Evolução desde 2012 Desafio"/>
      <sheetName val="Gráficos"/>
      <sheetName val="Evolução 2014 2015 2016 Des"/>
      <sheetName val="Evolução 2014 2015 2016 Haiama"/>
      <sheetName val="Evolução 2014 2015 2016 Beto"/>
      <sheetName val="Evolução Anual"/>
      <sheetName val="Contas Aberto Com CNR"/>
      <sheetName val="Demais distribuidoras (2)"/>
      <sheetName val="Cemar x Celpa (2)"/>
      <sheetName val="Cemar x Celpa"/>
      <sheetName val="Cemar Liquido de PDD"/>
      <sheetName val="Demais distribuidoras"/>
      <sheetName val="Contas Comercial Com CNR Perdas"/>
      <sheetName val="Contas Comercial Com CNR"/>
      <sheetName val="Build Up_Celpa_Set"/>
      <sheetName val="Build Up_frentes_Comaprativo"/>
      <sheetName val="Mercado_Receita"/>
      <sheetName val="Cotação_Areva_SE's_2008"/>
      <sheetName val="Fatur__Bruto-Comercial4"/>
      <sheetName val="T_I_P4"/>
      <sheetName val="ICMS_Fat_4"/>
      <sheetName val="ICMS_Contábil4"/>
      <sheetName val="Tarifa_Comercial4"/>
      <sheetName val="Tarifa_Contabilidade4"/>
      <sheetName val="Arrec__Bruta4"/>
      <sheetName val="ICMS__Arrec_4"/>
      <sheetName val="Arrec_Líquida4"/>
      <sheetName val="_PIB_Brasil_(_R$_de_1996_)4"/>
      <sheetName val="tarifas_abertas_internet4"/>
      <sheetName val="Sist_Transm_Dist_Glob__4"/>
      <sheetName val="Base_FIN-NNG-PRE3"/>
      <sheetName val="Base_O&amp;M3"/>
      <sheetName val="DRE_e_FLUXO_CAIXA3"/>
      <sheetName val="Tabela_aux_3"/>
      <sheetName val="Comparativos_-_Abr-023"/>
      <sheetName val="Comparativos___Abr_023"/>
      <sheetName val="Comparativos_-_Fev-023"/>
      <sheetName val="Comparativos___Fev_023"/>
      <sheetName val="Comparativos_-_Jan-023"/>
      <sheetName val="Comparativos___Jan_023"/>
      <sheetName val="Comparativos_-_Mar-023"/>
      <sheetName val="Comparativos___Mar_023"/>
      <sheetName val="Comentários_Jan-02_3"/>
      <sheetName val="Comentários_Jan_02_3"/>
      <sheetName val="Consol__Energia_Ger3"/>
      <sheetName val="__3"/>
      <sheetName val="AA-10(Op_63)3"/>
      <sheetName val="Inventário_PA3"/>
      <sheetName val="ABRIL_20003"/>
      <sheetName val="OTR_CRED_2"/>
      <sheetName val="Plan1_(2)2"/>
      <sheetName val="BASE_RATEIO_DIRETORIA2"/>
      <sheetName val="Validação_de_Dados2"/>
      <sheetName val="AVC_Garabi_II_Set182"/>
      <sheetName val="Listas_e_Tabelas2"/>
      <sheetName val="Siglas_e_Legendas2"/>
      <sheetName val="Base Geral"/>
      <sheetName val="Planilha2"/>
      <sheetName val="DIN_19"/>
      <sheetName val="DIN_18"/>
      <sheetName val="DIN_OBZ"/>
      <sheetName val="Painel"/>
      <sheetName val="DRE (Projetado)"/>
      <sheetName val="DRE_19"/>
      <sheetName val="DRE_18"/>
      <sheetName val="DRE_OBZ"/>
      <sheetName val="OP_COMP"/>
      <sheetName val="OP_19"/>
      <sheetName val="OP_18"/>
      <sheetName val="OP_OBZ"/>
      <sheetName val="Balanco"/>
      <sheetName val="Cash-flow"/>
      <sheetName val="BD_Tkt_18"/>
      <sheetName val="BD_Tkt_19"/>
      <sheetName val="BD_Saldo_18"/>
      <sheetName val="BD_Saldo_19"/>
      <sheetName val="RDEG fev 07"/>
      <sheetName val="Definições_Consolidada"/>
      <sheetName val="Inputs_Unidades_Geradoras"/>
      <sheetName val="Real Mensal"/>
      <sheetName val="Sispec99"/>
      <sheetName val="Tabelas"/>
      <sheetName val="Gráfico"/>
      <sheetName val="D.DRE_Acomp"/>
      <sheetName val="Classes"/>
      <sheetName val="Base - Não apagar"/>
      <sheetName val="Column Test-S2"/>
      <sheetName val="Setup"/>
      <sheetName val="Campaign Accumulated  R and F"/>
      <sheetName val="XLR_NoRangeSheet"/>
      <sheetName val="GASTOS_LE2000"/>
      <sheetName val="Campaign_Accumulated__R_and_F"/>
      <sheetName val="Garantia"/>
      <sheetName val="1A"/>
      <sheetName val="2B"/>
      <sheetName val="Fatur__Bruto-Comercial5"/>
      <sheetName val="T_I_P5"/>
      <sheetName val="ICMS_Fat_5"/>
      <sheetName val="ICMS_Contábil5"/>
      <sheetName val="Tarifa_Comercial5"/>
      <sheetName val="Tarifa_Contabilidade5"/>
      <sheetName val="Arrec__Bruta5"/>
      <sheetName val="ICMS__Arrec_5"/>
      <sheetName val="Arrec_Líquida5"/>
      <sheetName val="_PIB_Brasil_(_R$_de_1996_)5"/>
      <sheetName val="tarifas_abertas_internet5"/>
      <sheetName val="Sist_Transm_Dist_Glob__5"/>
      <sheetName val="DRE_e_FLUXO_CAIXA4"/>
      <sheetName val="Tabela_aux_4"/>
      <sheetName val="Comparativos_-_Abr-024"/>
      <sheetName val="Comparativos___Abr_024"/>
      <sheetName val="Comparativos_-_Fev-024"/>
      <sheetName val="Comparativos___Fev_024"/>
      <sheetName val="Comparativos_-_Jan-024"/>
      <sheetName val="Comparativos___Jan_024"/>
      <sheetName val="Comparativos_-_Mar-024"/>
      <sheetName val="Comparativos___Mar_024"/>
      <sheetName val="Comentários_Jan-02_4"/>
      <sheetName val="Comentários_Jan_02_4"/>
      <sheetName val="Base_FIN-NNG-PRE4"/>
      <sheetName val="Base_O&amp;M4"/>
      <sheetName val="Consol__Energia_Ger4"/>
      <sheetName val="ABRIL_20004"/>
      <sheetName val="AA-10(Op_63)4"/>
      <sheetName val="Inventário_PA4"/>
      <sheetName val="__4"/>
      <sheetName val="OTR_CRED_3"/>
      <sheetName val="Plan1_(2)3"/>
      <sheetName val="BASE_RATEIO_DIRETORIA3"/>
      <sheetName val="Validação_de_Dados3"/>
      <sheetName val="AVC_Garabi_II_Set183"/>
      <sheetName val="Listas_e_Tabelas3"/>
      <sheetName val="Siglas_e_Legendas3"/>
      <sheetName val="GASTOS_LE20001"/>
      <sheetName val="Referência_Macro"/>
      <sheetName val="Centro_de_Custo"/>
      <sheetName val="Razão_Contábil"/>
      <sheetName val="Margem_Carteiras"/>
      <sheetName val="Result_Ind_Carteiras"/>
      <sheetName val="Result_Ind_Resumido"/>
      <sheetName val="Projeção_Receita"/>
      <sheetName val="Simulação_Mensal"/>
      <sheetName val="Cotação_Areva_SE's_20081"/>
      <sheetName val="Drivers_IAR_1_a_4_(3)"/>
      <sheetName val="Drivers_IAR_1_a_4_(2)"/>
      <sheetName val="Drivers_IAR_1_a_4"/>
      <sheetName val="Drivers_IAR_Global"/>
      <sheetName val="IAR_Cepisa"/>
      <sheetName val="IAR_Historico"/>
      <sheetName val="Simulação_Anual"/>
      <sheetName val="PDD_CNR"/>
      <sheetName val="Projeção_CNR"/>
      <sheetName val="Dívida_Serviço_Publico_(2)"/>
      <sheetName val="Dívida_Serviço_Publico"/>
      <sheetName val="CR_CEPISA"/>
      <sheetName val="Drivers_2"/>
      <sheetName val="Distribuidoras_(2)"/>
      <sheetName val="Evolução_2014_2015_2016"/>
      <sheetName val="IAR_Longo_Prazo_Desafio"/>
      <sheetName val="IAR_Longo_Prazo_Meta"/>
      <sheetName val="Drivers_Novo"/>
      <sheetName val="Drivers_Antigo"/>
      <sheetName val="Simuladores_Desafio_45"/>
      <sheetName val="Simuladores_Atual_Plus"/>
      <sheetName val="Arrecadação_CNR_Desafio"/>
      <sheetName val="Arrecadação_CNR"/>
      <sheetName val="Evolução_desde_2012_Desafio"/>
      <sheetName val="Evolução_2014_2015_2016_Des"/>
      <sheetName val="Evolução_2014_2015_2016_Haiama"/>
      <sheetName val="Evolução_2014_2015_2016_Beto"/>
      <sheetName val="Evolução_Anual"/>
      <sheetName val="Contas_Aberto_Com_CNR"/>
      <sheetName val="Demais_distribuidoras_(2)"/>
      <sheetName val="Cemar_x_Celpa_(2)"/>
      <sheetName val="Cemar_x_Celpa"/>
      <sheetName val="Cemar_Liquido_de_PDD"/>
      <sheetName val="Demais_distribuidoras"/>
      <sheetName val="Contas_Comercial_Com_CNR_Perdas"/>
      <sheetName val="Contas_Comercial_Com_CNR"/>
      <sheetName val="Build_Up_Celpa_Set"/>
      <sheetName val="Build_Up_frentes_Comaprativo"/>
      <sheetName val="Base_Geral"/>
      <sheetName val="DRE_(Projetado)"/>
      <sheetName val="RDEG_fev_07"/>
      <sheetName val="Real_Mensal"/>
      <sheetName val="D_DRE_Acomp"/>
      <sheetName val="Base_-_Não_apagar"/>
      <sheetName val="Column_Test-S2"/>
      <sheetName val="Campaign_Accumulated__R_and_F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/>
      <sheetData sheetId="93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 refreshError="1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 refreshError="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 refreshError="1"/>
      <sheetData sheetId="255"/>
      <sheetData sheetId="256"/>
      <sheetData sheetId="257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 refreshError="1"/>
      <sheetData sheetId="312" refreshError="1"/>
      <sheetData sheetId="313" refreshError="1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/>
      <sheetData sheetId="388"/>
      <sheetData sheetId="389" refreshError="1"/>
      <sheetData sheetId="390" refreshError="1"/>
      <sheetData sheetId="391" refreshError="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>
        <row r="1">
          <cell r="N1" t="str">
            <v>% Diff &gt;</v>
          </cell>
        </row>
      </sheetData>
      <sheetData sheetId="1">
        <row r="1">
          <cell r="A1" t="str">
            <v>(reserved)</v>
          </cell>
        </row>
      </sheetData>
      <sheetData sheetId="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torical Prices - C Bond"/>
      <sheetName val="Risco Brasil - C Bond"/>
      <sheetName val="Historical Prices - Global 27"/>
      <sheetName val="Sheet1"/>
      <sheetName val="Risco Brasil - Global 27"/>
      <sheetName val="Média móvel"/>
      <sheetName val="Comps"/>
      <sheetName val="Historical_Prices_-_C_Bond"/>
      <sheetName val="Risco_Brasil_-_C_Bond"/>
      <sheetName val="Historical_Prices_-_Global_27"/>
      <sheetName val="Risco_Brasil_-_Global_27"/>
      <sheetName val="Média_móvel"/>
      <sheetName val="Historical_Prices_-_C_Bond1"/>
      <sheetName val="Risco_Brasil_-_C_Bond1"/>
      <sheetName val="Historical_Prices_-_Global_271"/>
      <sheetName val="Risco_Brasil_-_Global_271"/>
      <sheetName val="Média_móvel1"/>
      <sheetName val="Historical_Prices_-_C_Bond2"/>
      <sheetName val="Risco_Brasil_-_C_Bond2"/>
      <sheetName val="Historical_Prices_-_Global_272"/>
      <sheetName val="Risco_Brasil_-_Global_272"/>
      <sheetName val="Média_móvel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Dados1"/>
      <sheetName val="Informacoes Economicas"/>
      <sheetName val="Informativo Diario 1"/>
      <sheetName val="Informativo Diario 2"/>
      <sheetName val="Resenha Semanal 1"/>
      <sheetName val="Resenha Semanal 2"/>
      <sheetName val="Resenha Semanal 3"/>
      <sheetName val="Tabela de Parâmetros"/>
      <sheetName val="Caixa Semanal"/>
      <sheetName val="Informacoes_Economicas"/>
      <sheetName val="Informativo_Diario_1"/>
      <sheetName val="Informativo_Diario_2"/>
      <sheetName val="Resenha_Semanal_1"/>
      <sheetName val="Resenha_Semanal_2"/>
      <sheetName val="Resenha_Semanal_3"/>
      <sheetName val="Tabela_de_Parâmetros"/>
      <sheetName val="Caixa_Semanal"/>
      <sheetName val="List"/>
      <sheetName val="Cenários"/>
      <sheetName val="Dívidas"/>
      <sheetName val="AEN - Auxiliar"/>
      <sheetName val="CONSOL DRE GERAL"/>
      <sheetName val="AEN_-_Auxiliar"/>
      <sheetName val="CONSOL_DRE_GERAL"/>
      <sheetName val="Balancete"/>
      <sheetName val="ACUMULADO"/>
      <sheetName val="Plan1"/>
      <sheetName val="ON e ADR - Volume"/>
      <sheetName val="World Steel Indexes"/>
      <sheetName val="Preços-Siderurgia Brasil"/>
      <sheetName val="lançamentos"/>
      <sheetName val="Informacoes_Economicas1"/>
      <sheetName val="Informativo_Diario_11"/>
      <sheetName val="Informativo_Diario_21"/>
      <sheetName val="Resenha_Semanal_11"/>
      <sheetName val="Resenha_Semanal_21"/>
      <sheetName val="Resenha_Semanal_31"/>
      <sheetName val="Tabela_de_Parâmetros1"/>
      <sheetName val="Caixa_Semanal1"/>
      <sheetName val="AEN_-_Auxiliar1"/>
      <sheetName val="CONSOL_DRE_GERAL1"/>
      <sheetName val="ON_e_ADR_-_Volume"/>
      <sheetName val="World_Steel_Indexes"/>
      <sheetName val="Preços-Siderurgia_Brasil"/>
    </sheetNames>
    <sheetDataSet>
      <sheetData sheetId="0" refreshError="1">
        <row r="56">
          <cell r="A56">
            <v>36922</v>
          </cell>
          <cell r="AZ56">
            <v>36922</v>
          </cell>
          <cell r="BC56">
            <v>36922</v>
          </cell>
          <cell r="BF56">
            <v>36922</v>
          </cell>
          <cell r="BI56">
            <v>36922</v>
          </cell>
          <cell r="BL56">
            <v>36922</v>
          </cell>
          <cell r="BO56">
            <v>36922</v>
          </cell>
          <cell r="BR56">
            <v>36922</v>
          </cell>
          <cell r="BU56">
            <v>36922</v>
          </cell>
          <cell r="BX56">
            <v>36922</v>
          </cell>
          <cell r="CA56">
            <v>36889</v>
          </cell>
          <cell r="CE56">
            <v>36922</v>
          </cell>
          <cell r="CI56">
            <v>36950</v>
          </cell>
          <cell r="CM56">
            <v>36980</v>
          </cell>
          <cell r="CU56">
            <v>36922</v>
          </cell>
          <cell r="CX56">
            <v>36922</v>
          </cell>
          <cell r="DA56">
            <v>36922</v>
          </cell>
          <cell r="DD56">
            <v>36922</v>
          </cell>
          <cell r="DG56">
            <v>36922</v>
          </cell>
          <cell r="DJ56">
            <v>36922</v>
          </cell>
          <cell r="DM56">
            <v>36922</v>
          </cell>
          <cell r="DP56">
            <v>36922</v>
          </cell>
          <cell r="DS56">
            <v>36922</v>
          </cell>
          <cell r="DT56">
            <v>62.3</v>
          </cell>
          <cell r="DV56">
            <v>36922</v>
          </cell>
          <cell r="DY56">
            <v>36922</v>
          </cell>
          <cell r="EB56">
            <v>36922</v>
          </cell>
          <cell r="EE56">
            <v>36922</v>
          </cell>
          <cell r="EH56">
            <v>36922</v>
          </cell>
          <cell r="EK56">
            <v>36922</v>
          </cell>
          <cell r="EN56">
            <v>36922</v>
          </cell>
          <cell r="EO56">
            <v>5998.49</v>
          </cell>
          <cell r="EQ56">
            <v>36922</v>
          </cell>
          <cell r="ET56">
            <v>36922</v>
          </cell>
          <cell r="EW56">
            <v>36922</v>
          </cell>
          <cell r="EZ56">
            <v>36922</v>
          </cell>
          <cell r="FC56">
            <v>36922</v>
          </cell>
          <cell r="FF56">
            <v>36922</v>
          </cell>
          <cell r="FI56">
            <v>36922</v>
          </cell>
          <cell r="FL56">
            <v>36922</v>
          </cell>
          <cell r="FO56">
            <v>36922</v>
          </cell>
          <cell r="FR56">
            <v>36922</v>
          </cell>
          <cell r="FU56">
            <v>36922</v>
          </cell>
          <cell r="FX56">
            <v>36922</v>
          </cell>
          <cell r="GA56">
            <v>36922</v>
          </cell>
          <cell r="GD56">
            <v>36922</v>
          </cell>
          <cell r="GG56">
            <v>36922</v>
          </cell>
          <cell r="GJ56">
            <v>36922</v>
          </cell>
          <cell r="GM56">
            <v>36922</v>
          </cell>
          <cell r="GP56">
            <v>36922</v>
          </cell>
          <cell r="GS56">
            <v>36922</v>
          </cell>
          <cell r="GV56">
            <v>36922</v>
          </cell>
          <cell r="GY56">
            <v>36922</v>
          </cell>
          <cell r="HB56">
            <v>36922</v>
          </cell>
          <cell r="HE56">
            <v>36922</v>
          </cell>
          <cell r="HH56">
            <v>36922</v>
          </cell>
          <cell r="HK56">
            <v>36913</v>
          </cell>
          <cell r="HN56">
            <v>36922</v>
          </cell>
          <cell r="HQ56">
            <v>36922</v>
          </cell>
          <cell r="HU56">
            <v>36922</v>
          </cell>
          <cell r="HX56">
            <v>36922</v>
          </cell>
          <cell r="IB56">
            <v>36922</v>
          </cell>
          <cell r="IE56">
            <v>36922</v>
          </cell>
          <cell r="IH56">
            <v>36922</v>
          </cell>
          <cell r="IK56">
            <v>36922</v>
          </cell>
          <cell r="IO56">
            <v>36922</v>
          </cell>
          <cell r="IR56">
            <v>36922</v>
          </cell>
          <cell r="IU56">
            <v>36922</v>
          </cell>
        </row>
        <row r="65">
          <cell r="GG65">
            <v>37195</v>
          </cell>
          <cell r="GY65">
            <v>37195</v>
          </cell>
          <cell r="HB65">
            <v>37195</v>
          </cell>
          <cell r="HE65">
            <v>37195</v>
          </cell>
          <cell r="HK65">
            <v>36924</v>
          </cell>
          <cell r="HR65">
            <v>122.42</v>
          </cell>
          <cell r="IB65">
            <v>37195</v>
          </cell>
          <cell r="IU65">
            <v>37195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NTN_NBCE_SWAP"/>
      <sheetName val="Tabela"/>
      <sheetName val="Gráfico"/>
      <sheetName val="Chart6"/>
      <sheetName val="Chart5"/>
      <sheetName val="Chart4"/>
      <sheetName val="Chart3"/>
      <sheetName val="Chart2"/>
      <sheetName val="Chart1"/>
      <sheetName val="Dados"/>
      <sheetName val="Dados1"/>
      <sheetName val="Launcher"/>
      <sheetName val="Balancete"/>
      <sheetName val="Cenários"/>
      <sheetName val="Dívidas"/>
      <sheetName val="AEN - Auxiliar"/>
      <sheetName val="CONSOL DRE GERAL"/>
      <sheetName val="ACUMULADO"/>
      <sheetName val="AEN_-_Auxiliar"/>
      <sheetName val="CONSOL_DRE_GERAL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__FDSCACHE__"/>
      <sheetName val="Financial Summary"/>
      <sheetName val="Price Performance"/>
      <sheetName val="Trad Stats"/>
      <sheetName val="Comps Stats"/>
      <sheetName val="Credit Stats"/>
      <sheetName val="Comps BS Stats"/>
      <sheetName val="SKYW"/>
      <sheetName val="XJT"/>
      <sheetName val="ACA"/>
      <sheetName val="PNCL"/>
      <sheetName val="RJ Comparables"/>
      <sheetName val="Pinnacle IPO Matrix"/>
      <sheetName val="JAzz"/>
      <sheetName val="Regional Comparison"/>
      <sheetName val="Earnings - 10-15"/>
      <sheetName val="Download"/>
      <sheetName val="Backup data"/>
      <sheetName val="Print_Macros"/>
      <sheetName val="Financial_Summary"/>
      <sheetName val="Price_Performance"/>
      <sheetName val="Trad_Stats"/>
      <sheetName val="Comps_Stats"/>
      <sheetName val="Credit_Stats"/>
      <sheetName val="Comps_BS_Stats"/>
      <sheetName val="RJ_Comparables"/>
      <sheetName val="Pinnacle_IPO_Matrix"/>
      <sheetName val="Regional_Comparison"/>
      <sheetName val="Earnings_-_10-15"/>
      <sheetName val="Backup_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torical Prices - C Bond"/>
      <sheetName val="Risco Brasil - C Bond"/>
      <sheetName val="Historical Prices - Global 27"/>
      <sheetName val="Sheet1"/>
      <sheetName val="Risco Brasil - Global 27"/>
      <sheetName val="Média móve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o"/>
      <sheetName val="Taxas"/>
      <sheetName val="ICMS CIAP Não Crédito"/>
      <sheetName val="Resumo da análise"/>
      <sheetName val="Localizados"/>
      <sheetName val="Não Localizados"/>
      <sheetName val="Localizados Mineirão"/>
      <sheetName val="Não Localizados Mineirão"/>
      <sheetName val="Não localizados RDC"/>
      <sheetName val="ICMS_CIAP_Não_Crédito"/>
      <sheetName val="Resumo_da_análise"/>
      <sheetName val="Não_Localizados"/>
      <sheetName val="Localizados_Mineirão"/>
      <sheetName val="Não_Localizados_Mineirão"/>
      <sheetName val="Não_localizados_RDC"/>
      <sheetName val="ICMS_CIAP_Não_Crédito1"/>
      <sheetName val="Resumo_da_análise1"/>
      <sheetName val="Não_Localizados1"/>
      <sheetName val="Localizados_Mineirão1"/>
      <sheetName val="Não_Localizados_Mineirão1"/>
      <sheetName val="Não_localizados_RDC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tos"/>
      <sheetName val="DESP_ADM"/>
      <sheetName val="Desp_Adm_2002"/>
      <sheetName val="LPERDAS (2)"/>
      <sheetName val="LPERDAS"/>
      <sheetName val="SOLDERS"/>
      <sheetName val="METALS"/>
      <sheetName val="CHEMICALS"/>
      <sheetName val="TIN"/>
      <sheetName val="Changes in shareholders"/>
      <sheetName val="Balanço 2004"/>
      <sheetName val="_Projetos"/>
      <sheetName val="Inputs"/>
      <sheetName val="BUSSPLANFLCX_0205"/>
      <sheetName val="BUSSPLANFLCX_2002"/>
      <sheetName val="#REF"/>
      <sheetName val="CF"/>
      <sheetName val="CF_mes"/>
      <sheetName val="Loans"/>
      <sheetName val="CAPEX"/>
      <sheetName val="VolPrices"/>
      <sheetName val="BS_mes"/>
      <sheetName val="CFFO_ mes"/>
      <sheetName val="CF_next"/>
      <sheetName val="Loans_mes"/>
      <sheetName val="CAPEX mes"/>
      <sheetName val="weekly summary"/>
      <sheetName val="Sheet1"/>
      <sheetName val="Securities"/>
      <sheetName val="Sheet2"/>
      <sheetName val="Sheet3"/>
      <sheetName val="_REF"/>
      <sheetName val="LPERDAS_(2)"/>
      <sheetName val="Changes_in_shareholders"/>
      <sheetName val="Balanço_2004"/>
      <sheetName val="CFFO__mes"/>
      <sheetName val="CAPEX_mes"/>
      <sheetName val="weekly_summary"/>
      <sheetName val="LPERDAS_(2)1"/>
      <sheetName val="Changes_in_shareholders1"/>
      <sheetName val="Balanço_20041"/>
      <sheetName val="CFFO__mes1"/>
      <sheetName val="CAPEX_mes1"/>
      <sheetName val="weekly_summary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Point d'atterrissage July"/>
      <sheetName val="Passif 30 Jun 01"/>
      <sheetName val="DETTE NETTE"/>
      <sheetName val="Point d'atterrissage 6+6"/>
      <sheetName val="Point d'atterrissage 6+6 (2)"/>
      <sheetName val="Taux moyens"/>
      <sheetName val="Taux de changes"/>
      <sheetName val="July_data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Actif_31_Dec_00"/>
      <sheetName val="Passif_31_Dec_00"/>
      <sheetName val="EdC_GR_2001"/>
      <sheetName val="EdC_HG_2001"/>
      <sheetName val="ECART_DE_CONV_SYN_-GR"/>
      <sheetName val="ECART_DE_CONV_SYN-HG"/>
      <sheetName val="Actif_30_Jun_01"/>
      <sheetName val="Point_d'atterrissage_July"/>
      <sheetName val="Passif_30_Jun_01"/>
      <sheetName val="DETTE_NETTE"/>
      <sheetName val="Point_d'atterrissage_6+6"/>
      <sheetName val="Point_d'atterrissage_6+6_(2)"/>
      <sheetName val="Taux_moyens"/>
      <sheetName val="Taux_de_changes"/>
      <sheetName val="RES_PART_GROUPE"/>
      <sheetName val="RES_PART_H-G"/>
      <sheetName val="Actif_31_Dec_001"/>
      <sheetName val="Passif_31_Dec_001"/>
      <sheetName val="EdC_GR_20011"/>
      <sheetName val="EdC_HG_20011"/>
      <sheetName val="ECART_DE_CONV_SYN_-GR1"/>
      <sheetName val="ECART_DE_CONV_SYN-HG1"/>
      <sheetName val="Actif_30_Jun_011"/>
      <sheetName val="Point_d'atterrissage_July1"/>
      <sheetName val="Passif_30_Jun_011"/>
      <sheetName val="DETTE_NETTE1"/>
      <sheetName val="Point_d'atterrissage_6+61"/>
      <sheetName val="Point_d'atterrissage_6+6_(2)1"/>
      <sheetName val="Taux_moyens1"/>
      <sheetName val="Taux_de_changes1"/>
      <sheetName val="RES_PART_GROUPE1"/>
      <sheetName val="RES_PART_H-G1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4">
          <cell r="A4">
            <v>35796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4">
          <cell r="A4">
            <v>35796</v>
          </cell>
        </row>
      </sheetData>
      <sheetData sheetId="60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 SHEET"/>
      <sheetName val="MAIN"/>
      <sheetName val="DIV INC"/>
      <sheetName val="MGT INPUTS"/>
      <sheetName val="LBO Analysis"/>
      <sheetName val="Valuation"/>
      <sheetName val="PPT Sheet"/>
      <sheetName val="WACC"/>
      <sheetName val="S&amp;P"/>
      <sheetName val="EQ. IRR"/>
      <sheetName val="COVEN"/>
      <sheetName val="SUMMARY"/>
      <sheetName val="Reconciliations"/>
      <sheetName val="Developer Notes"/>
      <sheetName val="LTM"/>
      <sheetName val="CREDIT STATS"/>
      <sheetName val="Toggles"/>
      <sheetName val="Data"/>
      <sheetName val="dPrint"/>
      <sheetName val="DropZone"/>
      <sheetName val="mProcess"/>
      <sheetName val="mlError"/>
      <sheetName val="mGlobals"/>
      <sheetName val="mMain"/>
      <sheetName val="mToggles"/>
      <sheetName val="mcFunctions"/>
      <sheetName val="mMisc"/>
      <sheetName val="mdPrint"/>
      <sheetName val="Sheet2"/>
      <sheetName val="PP"/>
      <sheetName val="Assumptions"/>
      <sheetName val="Model"/>
      <sheetName val="Worksheet in Master Version DCF"/>
      <sheetName val="suivi cash flow par affaire"/>
      <sheetName val="DRE"/>
      <sheetName val="CUS Image"/>
      <sheetName val="Ownership Summary"/>
      <sheetName val="Transinputs"/>
      <sheetName val="Inputs"/>
      <sheetName val="is"/>
      <sheetName val="V&amp;S Financials"/>
      <sheetName val="E Eur"/>
      <sheetName val="E Asia"/>
      <sheetName val="Mideast"/>
      <sheetName val="Ocean"/>
      <sheetName val="S Amer"/>
      <sheetName val="Africa"/>
      <sheetName val="W Eur"/>
      <sheetName val="C Amer"/>
      <sheetName val="FSU"/>
      <sheetName val="N Amer"/>
      <sheetName val="S Asia"/>
      <sheetName val="Soc As"/>
      <sheetName val="World"/>
      <sheetName val="D&amp;A_int schedule"/>
      <sheetName val="ADELPHIA"/>
      <sheetName val="DCF"/>
      <sheetName val="SUM_SHEET"/>
      <sheetName val="DIV_INC"/>
      <sheetName val="MGT_INPUTS"/>
      <sheetName val="LBO_Analysis"/>
      <sheetName val="PPT_Sheet"/>
      <sheetName val="EQ__IRR"/>
      <sheetName val="Developer_Notes"/>
      <sheetName val="CREDIT_STATS"/>
      <sheetName val="Worksheet_in_Master_Version_DCF"/>
      <sheetName val="suivi_cash_flow_par_affaire"/>
      <sheetName val="CUS_Image"/>
      <sheetName val="Ownership_Summary"/>
      <sheetName val="V&amp;S_Financials"/>
      <sheetName val="E_Eur"/>
      <sheetName val="E_Asia"/>
      <sheetName val="S_Amer"/>
      <sheetName val="W_Eur"/>
      <sheetName val="C_Amer"/>
      <sheetName val="N_Amer"/>
      <sheetName val="S_Asia"/>
      <sheetName val="Soc_As"/>
      <sheetName val="D&amp;A_int_schedule"/>
      <sheetName val="Historical Prices - C Bond"/>
      <sheetName val="painel de controle"/>
      <sheetName val="Plan1"/>
      <sheetName val="consolidate"/>
      <sheetName val="Vendas Corretor"/>
      <sheetName val="Parametros"/>
      <sheetName val="Tabelas"/>
      <sheetName val="Capitalization and BS data"/>
      <sheetName val="Setup"/>
      <sheetName val="Transaction Comps- Consolidated"/>
      <sheetName val="Arrow Electronics M&amp;A Activity"/>
      <sheetName val="Hf"/>
      <sheetName val="PROPAG"/>
      <sheetName val="F_CAIXA"/>
      <sheetName val="RESULTADO"/>
      <sheetName val="Inp"/>
      <sheetName val="Input &amp; Output"/>
      <sheetName val="Rank"/>
      <sheetName val="PREMISSAS.COMODATO"/>
      <sheetName val="Comps"/>
      <sheetName val="Planilha2"/>
      <sheetName val="Compco"/>
      <sheetName val="Tabela"/>
      <sheetName val="Cofer jul 97"/>
      <sheetName val="CAPEX Pinaúna"/>
      <sheetName val="Macroeconomic"/>
      <sheetName val="Historical_Prices_-_C_Bo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461"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/>
          <cell r="L461">
            <v>0</v>
          </cell>
          <cell r="M461">
            <v>0</v>
          </cell>
          <cell r="N461">
            <v>0</v>
          </cell>
        </row>
        <row r="463"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/>
          <cell r="L463">
            <v>0</v>
          </cell>
          <cell r="M463">
            <v>0</v>
          </cell>
          <cell r="N463">
            <v>0</v>
          </cell>
        </row>
        <row r="464"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/>
          <cell r="L464">
            <v>0</v>
          </cell>
          <cell r="M464">
            <v>0</v>
          </cell>
          <cell r="N464">
            <v>0</v>
          </cell>
        </row>
        <row r="465">
          <cell r="G465" t="str">
            <v>______</v>
          </cell>
          <cell r="H465" t="str">
            <v>______</v>
          </cell>
          <cell r="I465" t="str">
            <v>______</v>
          </cell>
          <cell r="J465" t="str">
            <v>______</v>
          </cell>
          <cell r="K465"/>
          <cell r="L465" t="str">
            <v>______</v>
          </cell>
          <cell r="M465" t="str">
            <v>______</v>
          </cell>
          <cell r="N465" t="str">
            <v>______</v>
          </cell>
        </row>
        <row r="466"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/>
          <cell r="L466">
            <v>0</v>
          </cell>
          <cell r="M466">
            <v>0</v>
          </cell>
          <cell r="N466">
            <v>0</v>
          </cell>
        </row>
        <row r="468"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/>
          <cell r="L468">
            <v>0</v>
          </cell>
          <cell r="M468">
            <v>0</v>
          </cell>
          <cell r="N468">
            <v>0</v>
          </cell>
        </row>
        <row r="469"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/>
          <cell r="L469">
            <v>0</v>
          </cell>
          <cell r="M469">
            <v>0</v>
          </cell>
          <cell r="N469">
            <v>0</v>
          </cell>
        </row>
        <row r="470">
          <cell r="G470" t="str">
            <v>______</v>
          </cell>
          <cell r="H470" t="str">
            <v>______</v>
          </cell>
          <cell r="I470" t="str">
            <v>______</v>
          </cell>
          <cell r="J470" t="str">
            <v>______</v>
          </cell>
          <cell r="K470"/>
          <cell r="L470" t="str">
            <v>______</v>
          </cell>
          <cell r="M470" t="str">
            <v>______</v>
          </cell>
          <cell r="N470" t="str">
            <v>______</v>
          </cell>
        </row>
        <row r="471"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/>
          <cell r="L471">
            <v>0</v>
          </cell>
          <cell r="M471">
            <v>0</v>
          </cell>
          <cell r="N471">
            <v>0</v>
          </cell>
        </row>
        <row r="473"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/>
          <cell r="L473">
            <v>0</v>
          </cell>
          <cell r="M473">
            <v>0</v>
          </cell>
          <cell r="N473">
            <v>0</v>
          </cell>
        </row>
        <row r="474"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/>
          <cell r="L474">
            <v>0</v>
          </cell>
          <cell r="M474">
            <v>0</v>
          </cell>
          <cell r="N474">
            <v>0</v>
          </cell>
        </row>
        <row r="475"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/>
          <cell r="L475">
            <v>0</v>
          </cell>
          <cell r="M475">
            <v>0</v>
          </cell>
          <cell r="N475">
            <v>0</v>
          </cell>
        </row>
        <row r="477"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/>
          <cell r="L477">
            <v>0</v>
          </cell>
          <cell r="M477">
            <v>0</v>
          </cell>
          <cell r="N477">
            <v>0</v>
          </cell>
        </row>
        <row r="480"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/>
          <cell r="L480">
            <v>0</v>
          </cell>
          <cell r="M480">
            <v>0</v>
          </cell>
          <cell r="N480">
            <v>0</v>
          </cell>
        </row>
        <row r="481">
          <cell r="G481" t="str">
            <v>______</v>
          </cell>
          <cell r="H481" t="str">
            <v>______</v>
          </cell>
          <cell r="I481" t="str">
            <v>______</v>
          </cell>
          <cell r="J481" t="str">
            <v>______</v>
          </cell>
          <cell r="K481"/>
          <cell r="L481" t="str">
            <v>______</v>
          </cell>
          <cell r="M481" t="str">
            <v>______</v>
          </cell>
          <cell r="N481" t="str">
            <v>______</v>
          </cell>
        </row>
        <row r="482"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/>
          <cell r="L482">
            <v>0</v>
          </cell>
          <cell r="M482">
            <v>0</v>
          </cell>
          <cell r="N482">
            <v>0</v>
          </cell>
        </row>
        <row r="484"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/>
          <cell r="L484">
            <v>0</v>
          </cell>
          <cell r="M484">
            <v>0</v>
          </cell>
          <cell r="N484">
            <v>0</v>
          </cell>
        </row>
        <row r="485"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/>
          <cell r="L485">
            <v>0</v>
          </cell>
          <cell r="M485">
            <v>0</v>
          </cell>
          <cell r="N485">
            <v>0</v>
          </cell>
        </row>
        <row r="486">
          <cell r="G486" t="str">
            <v>______</v>
          </cell>
          <cell r="H486" t="str">
            <v>______</v>
          </cell>
          <cell r="I486" t="str">
            <v>______</v>
          </cell>
          <cell r="J486" t="str">
            <v>______</v>
          </cell>
          <cell r="K486"/>
          <cell r="L486" t="str">
            <v>______</v>
          </cell>
          <cell r="M486" t="str">
            <v>______</v>
          </cell>
          <cell r="N486" t="str">
            <v>______</v>
          </cell>
        </row>
        <row r="487"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/>
          <cell r="L487">
            <v>0</v>
          </cell>
          <cell r="M487">
            <v>0</v>
          </cell>
          <cell r="N487">
            <v>0</v>
          </cell>
        </row>
        <row r="490"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/>
          <cell r="L490">
            <v>0</v>
          </cell>
          <cell r="M490">
            <v>0</v>
          </cell>
          <cell r="N490">
            <v>0</v>
          </cell>
        </row>
        <row r="510">
          <cell r="G510" t="str">
            <v>______</v>
          </cell>
          <cell r="H510" t="str">
            <v>______</v>
          </cell>
          <cell r="I510" t="str">
            <v>______</v>
          </cell>
          <cell r="J510" t="str">
            <v>______</v>
          </cell>
          <cell r="K510"/>
          <cell r="L510" t="str">
            <v>______</v>
          </cell>
          <cell r="M510" t="str">
            <v>______</v>
          </cell>
          <cell r="N510" t="str">
            <v>______</v>
          </cell>
        </row>
        <row r="511"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/>
          <cell r="L511">
            <v>0</v>
          </cell>
          <cell r="M511">
            <v>0</v>
          </cell>
          <cell r="N511">
            <v>0</v>
          </cell>
        </row>
        <row r="512"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/>
          <cell r="L512">
            <v>0</v>
          </cell>
          <cell r="M512">
            <v>0</v>
          </cell>
          <cell r="N512">
            <v>0</v>
          </cell>
        </row>
        <row r="514"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/>
          <cell r="L514">
            <v>0</v>
          </cell>
          <cell r="M514">
            <v>0</v>
          </cell>
          <cell r="N514">
            <v>0</v>
          </cell>
        </row>
        <row r="515"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/>
          <cell r="L515">
            <v>0</v>
          </cell>
          <cell r="M515">
            <v>0</v>
          </cell>
          <cell r="N515">
            <v>0</v>
          </cell>
        </row>
        <row r="516"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/>
          <cell r="L516">
            <v>0</v>
          </cell>
          <cell r="M516">
            <v>0</v>
          </cell>
          <cell r="N516">
            <v>0</v>
          </cell>
        </row>
        <row r="517"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/>
          <cell r="L517">
            <v>0</v>
          </cell>
          <cell r="M517">
            <v>0</v>
          </cell>
          <cell r="N517">
            <v>0</v>
          </cell>
        </row>
        <row r="518"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/>
          <cell r="L518">
            <v>0</v>
          </cell>
          <cell r="M518">
            <v>0</v>
          </cell>
          <cell r="N518">
            <v>0</v>
          </cell>
        </row>
        <row r="519">
          <cell r="G519" t="str">
            <v>______</v>
          </cell>
          <cell r="H519" t="str">
            <v>______</v>
          </cell>
          <cell r="I519" t="str">
            <v>______</v>
          </cell>
          <cell r="J519" t="str">
            <v>______</v>
          </cell>
          <cell r="K519"/>
          <cell r="L519" t="str">
            <v>______</v>
          </cell>
          <cell r="M519" t="str">
            <v>______</v>
          </cell>
          <cell r="N519" t="str">
            <v>______</v>
          </cell>
        </row>
        <row r="520"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/>
          <cell r="L520">
            <v>0</v>
          </cell>
          <cell r="M520">
            <v>0</v>
          </cell>
          <cell r="N520">
            <v>0</v>
          </cell>
        </row>
        <row r="522">
          <cell r="G522">
            <v>1997</v>
          </cell>
          <cell r="H522">
            <v>1998</v>
          </cell>
          <cell r="I522">
            <v>1999</v>
          </cell>
          <cell r="J522">
            <v>2000</v>
          </cell>
          <cell r="K522"/>
          <cell r="L522">
            <v>2000</v>
          </cell>
          <cell r="M522">
            <v>2001</v>
          </cell>
          <cell r="N522">
            <v>2002</v>
          </cell>
        </row>
        <row r="525"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/>
          <cell r="L525">
            <v>0</v>
          </cell>
          <cell r="M525">
            <v>0</v>
          </cell>
          <cell r="N525">
            <v>0</v>
          </cell>
        </row>
        <row r="526"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/>
          <cell r="L526">
            <v>0</v>
          </cell>
          <cell r="M526">
            <v>0</v>
          </cell>
          <cell r="N526">
            <v>0</v>
          </cell>
        </row>
        <row r="527">
          <cell r="G527" t="str">
            <v>______</v>
          </cell>
          <cell r="H527" t="str">
            <v>______</v>
          </cell>
          <cell r="I527" t="str">
            <v>______</v>
          </cell>
          <cell r="J527" t="str">
            <v>______</v>
          </cell>
          <cell r="K527"/>
          <cell r="L527" t="str">
            <v>______</v>
          </cell>
          <cell r="M527" t="str">
            <v>______</v>
          </cell>
          <cell r="N527" t="str">
            <v>______</v>
          </cell>
        </row>
        <row r="528"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/>
          <cell r="L528">
            <v>0</v>
          </cell>
          <cell r="M528">
            <v>0</v>
          </cell>
          <cell r="N528">
            <v>0</v>
          </cell>
        </row>
        <row r="529">
          <cell r="G529" t="str">
            <v>______</v>
          </cell>
          <cell r="H529" t="str">
            <v>______</v>
          </cell>
          <cell r="I529" t="str">
            <v>______</v>
          </cell>
          <cell r="J529" t="str">
            <v>______</v>
          </cell>
          <cell r="K529"/>
          <cell r="L529" t="str">
            <v>______</v>
          </cell>
          <cell r="M529" t="str">
            <v>______</v>
          </cell>
          <cell r="N529" t="str">
            <v>______</v>
          </cell>
        </row>
        <row r="530"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/>
          <cell r="L530">
            <v>0</v>
          </cell>
          <cell r="M530">
            <v>0</v>
          </cell>
          <cell r="N530">
            <v>0</v>
          </cell>
        </row>
        <row r="532"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/>
          <cell r="L532">
            <v>0</v>
          </cell>
          <cell r="M532">
            <v>0</v>
          </cell>
          <cell r="N532">
            <v>0</v>
          </cell>
        </row>
        <row r="533"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/>
          <cell r="L533">
            <v>0</v>
          </cell>
          <cell r="M533">
            <v>0</v>
          </cell>
          <cell r="N533">
            <v>0</v>
          </cell>
        </row>
        <row r="534"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/>
          <cell r="L534">
            <v>0</v>
          </cell>
          <cell r="M534">
            <v>0</v>
          </cell>
          <cell r="N534">
            <v>0</v>
          </cell>
        </row>
        <row r="535"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/>
          <cell r="L535">
            <v>0</v>
          </cell>
          <cell r="M535">
            <v>0</v>
          </cell>
          <cell r="N535">
            <v>0</v>
          </cell>
        </row>
        <row r="536"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/>
          <cell r="L536">
            <v>0</v>
          </cell>
          <cell r="M536">
            <v>0</v>
          </cell>
          <cell r="N536">
            <v>0</v>
          </cell>
        </row>
        <row r="537"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/>
          <cell r="L537">
            <v>0</v>
          </cell>
          <cell r="M537">
            <v>0</v>
          </cell>
          <cell r="N537">
            <v>0</v>
          </cell>
        </row>
        <row r="538">
          <cell r="G538" t="str">
            <v>______</v>
          </cell>
          <cell r="H538" t="str">
            <v>______</v>
          </cell>
          <cell r="I538" t="str">
            <v>______</v>
          </cell>
          <cell r="J538" t="str">
            <v>______</v>
          </cell>
          <cell r="K538"/>
          <cell r="L538" t="str">
            <v>______</v>
          </cell>
          <cell r="M538" t="str">
            <v>______</v>
          </cell>
          <cell r="N538" t="str">
            <v>______</v>
          </cell>
        </row>
        <row r="539"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/>
          <cell r="L539">
            <v>0</v>
          </cell>
          <cell r="M539">
            <v>0</v>
          </cell>
          <cell r="N539">
            <v>0</v>
          </cell>
        </row>
        <row r="548"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/>
          <cell r="L548">
            <v>0</v>
          </cell>
          <cell r="M548">
            <v>0</v>
          </cell>
          <cell r="N548">
            <v>0</v>
          </cell>
        </row>
        <row r="550"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/>
          <cell r="L550">
            <v>0</v>
          </cell>
          <cell r="M550">
            <v>0</v>
          </cell>
          <cell r="N550">
            <v>0</v>
          </cell>
        </row>
        <row r="551"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/>
          <cell r="L551">
            <v>0</v>
          </cell>
          <cell r="M551">
            <v>0</v>
          </cell>
          <cell r="N551">
            <v>0</v>
          </cell>
        </row>
        <row r="552"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/>
          <cell r="L552">
            <v>0</v>
          </cell>
          <cell r="M552">
            <v>0</v>
          </cell>
          <cell r="N552">
            <v>0</v>
          </cell>
        </row>
        <row r="553"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/>
          <cell r="L553">
            <v>0</v>
          </cell>
          <cell r="M553">
            <v>0</v>
          </cell>
          <cell r="N553">
            <v>0</v>
          </cell>
        </row>
        <row r="554"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/>
          <cell r="L554">
            <v>0</v>
          </cell>
          <cell r="M554">
            <v>0</v>
          </cell>
          <cell r="N554">
            <v>0</v>
          </cell>
        </row>
        <row r="555"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/>
          <cell r="L555">
            <v>0</v>
          </cell>
          <cell r="M555">
            <v>0</v>
          </cell>
          <cell r="N555">
            <v>0</v>
          </cell>
        </row>
        <row r="556"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/>
          <cell r="L556">
            <v>0</v>
          </cell>
          <cell r="M556">
            <v>0</v>
          </cell>
          <cell r="N556">
            <v>0</v>
          </cell>
        </row>
        <row r="557"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/>
          <cell r="L557">
            <v>0</v>
          </cell>
          <cell r="M557">
            <v>0</v>
          </cell>
          <cell r="N557">
            <v>0</v>
          </cell>
        </row>
        <row r="558"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/>
          <cell r="L558">
            <v>0</v>
          </cell>
          <cell r="M558">
            <v>0</v>
          </cell>
          <cell r="N558">
            <v>0</v>
          </cell>
        </row>
        <row r="559"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/>
          <cell r="L559">
            <v>0</v>
          </cell>
          <cell r="M559">
            <v>0</v>
          </cell>
          <cell r="N559">
            <v>0</v>
          </cell>
        </row>
        <row r="560"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/>
          <cell r="L560">
            <v>0</v>
          </cell>
          <cell r="M560">
            <v>0</v>
          </cell>
          <cell r="N560">
            <v>0</v>
          </cell>
        </row>
        <row r="561">
          <cell r="G561" t="str">
            <v>______</v>
          </cell>
          <cell r="H561" t="str">
            <v>______</v>
          </cell>
          <cell r="I561" t="str">
            <v>______</v>
          </cell>
          <cell r="J561" t="str">
            <v>______</v>
          </cell>
          <cell r="K561"/>
          <cell r="L561" t="str">
            <v>______</v>
          </cell>
          <cell r="M561" t="str">
            <v>______</v>
          </cell>
          <cell r="N561" t="str">
            <v>______</v>
          </cell>
        </row>
        <row r="562"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/>
          <cell r="L562">
            <v>0</v>
          </cell>
          <cell r="M562">
            <v>0</v>
          </cell>
          <cell r="N562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  <cell r="K565"/>
          <cell r="L565"/>
          <cell r="M565">
            <v>0</v>
          </cell>
          <cell r="N565">
            <v>0</v>
          </cell>
        </row>
        <row r="566">
          <cell r="H566">
            <v>0</v>
          </cell>
          <cell r="I566">
            <v>0</v>
          </cell>
          <cell r="J566">
            <v>0</v>
          </cell>
          <cell r="K566"/>
          <cell r="L566"/>
          <cell r="M566">
            <v>0</v>
          </cell>
          <cell r="N566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  <cell r="K567"/>
          <cell r="L567"/>
          <cell r="M567">
            <v>0</v>
          </cell>
          <cell r="N567">
            <v>0</v>
          </cell>
        </row>
        <row r="568">
          <cell r="H568">
            <v>0</v>
          </cell>
          <cell r="I568">
            <v>0</v>
          </cell>
          <cell r="J568">
            <v>0</v>
          </cell>
          <cell r="K568"/>
          <cell r="L568"/>
          <cell r="M568">
            <v>0</v>
          </cell>
          <cell r="N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  <cell r="K569"/>
          <cell r="L569"/>
          <cell r="M569">
            <v>0</v>
          </cell>
          <cell r="N569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  <cell r="K570"/>
          <cell r="L570"/>
          <cell r="M570">
            <v>0</v>
          </cell>
          <cell r="N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  <cell r="K571"/>
          <cell r="L571"/>
          <cell r="M571">
            <v>0</v>
          </cell>
          <cell r="N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  <cell r="K572"/>
          <cell r="L572"/>
          <cell r="M572">
            <v>0</v>
          </cell>
          <cell r="N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  <cell r="K573"/>
          <cell r="L573"/>
          <cell r="M573">
            <v>0</v>
          </cell>
          <cell r="N573">
            <v>0</v>
          </cell>
        </row>
        <row r="574">
          <cell r="H574">
            <v>0</v>
          </cell>
          <cell r="I574">
            <v>0</v>
          </cell>
          <cell r="J574">
            <v>0</v>
          </cell>
          <cell r="K574"/>
          <cell r="L574"/>
          <cell r="M574">
            <v>0</v>
          </cell>
          <cell r="N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  <cell r="K575"/>
          <cell r="L575"/>
          <cell r="M575">
            <v>0</v>
          </cell>
          <cell r="N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  <cell r="K576"/>
          <cell r="L576"/>
          <cell r="M576">
            <v>0</v>
          </cell>
          <cell r="N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  <cell r="K577"/>
          <cell r="L577"/>
          <cell r="M577">
            <v>0</v>
          </cell>
          <cell r="N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  <cell r="K578"/>
          <cell r="L578"/>
          <cell r="M578">
            <v>0</v>
          </cell>
          <cell r="N578">
            <v>0</v>
          </cell>
        </row>
        <row r="579">
          <cell r="H579" t="str">
            <v>______</v>
          </cell>
          <cell r="I579" t="str">
            <v>______</v>
          </cell>
          <cell r="J579" t="str">
            <v>______</v>
          </cell>
          <cell r="K579"/>
          <cell r="L579"/>
          <cell r="M579" t="str">
            <v>______</v>
          </cell>
          <cell r="N579" t="str">
            <v>______</v>
          </cell>
        </row>
        <row r="580">
          <cell r="H580">
            <v>0</v>
          </cell>
          <cell r="I580">
            <v>0</v>
          </cell>
          <cell r="J580">
            <v>0</v>
          </cell>
          <cell r="K580"/>
          <cell r="L580"/>
          <cell r="M580">
            <v>0</v>
          </cell>
          <cell r="N580">
            <v>0</v>
          </cell>
        </row>
        <row r="581">
          <cell r="H581" t="str">
            <v>______</v>
          </cell>
          <cell r="I581" t="str">
            <v>______</v>
          </cell>
          <cell r="J581" t="str">
            <v>______</v>
          </cell>
          <cell r="K581"/>
          <cell r="L581"/>
          <cell r="M581" t="str">
            <v>______</v>
          </cell>
          <cell r="N581" t="str">
            <v>______</v>
          </cell>
        </row>
        <row r="582">
          <cell r="H582">
            <v>0</v>
          </cell>
          <cell r="I582">
            <v>0</v>
          </cell>
          <cell r="J582">
            <v>0</v>
          </cell>
          <cell r="K582"/>
          <cell r="L582"/>
          <cell r="M582">
            <v>0</v>
          </cell>
          <cell r="N582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  <cell r="K584"/>
          <cell r="L584"/>
          <cell r="M584">
            <v>0</v>
          </cell>
          <cell r="N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  <cell r="K585"/>
          <cell r="L585"/>
          <cell r="M585">
            <v>0</v>
          </cell>
          <cell r="N585">
            <v>0</v>
          </cell>
        </row>
        <row r="586">
          <cell r="H586" t="str">
            <v>______</v>
          </cell>
          <cell r="I586" t="str">
            <v>______</v>
          </cell>
          <cell r="J586" t="str">
            <v>______</v>
          </cell>
          <cell r="K586"/>
          <cell r="L586"/>
          <cell r="M586" t="str">
            <v>______</v>
          </cell>
          <cell r="N586" t="str">
            <v>______</v>
          </cell>
        </row>
        <row r="587">
          <cell r="H587">
            <v>0</v>
          </cell>
          <cell r="I587">
            <v>0</v>
          </cell>
          <cell r="J587">
            <v>0</v>
          </cell>
          <cell r="K587"/>
          <cell r="L587"/>
          <cell r="M587">
            <v>0</v>
          </cell>
          <cell r="N587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  <cell r="K590"/>
          <cell r="L590"/>
          <cell r="M590">
            <v>0</v>
          </cell>
          <cell r="N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  <cell r="K591"/>
          <cell r="L591"/>
          <cell r="M591">
            <v>0</v>
          </cell>
          <cell r="N591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  <cell r="K593"/>
          <cell r="L593"/>
          <cell r="M593">
            <v>0</v>
          </cell>
          <cell r="N593">
            <v>0</v>
          </cell>
        </row>
        <row r="594">
          <cell r="H594">
            <v>0</v>
          </cell>
          <cell r="I594">
            <v>0</v>
          </cell>
          <cell r="J594">
            <v>0</v>
          </cell>
          <cell r="K594"/>
          <cell r="L594"/>
          <cell r="M594">
            <v>0</v>
          </cell>
          <cell r="N594">
            <v>0</v>
          </cell>
        </row>
        <row r="595">
          <cell r="H595">
            <v>0</v>
          </cell>
          <cell r="I595">
            <v>0</v>
          </cell>
          <cell r="J595">
            <v>0</v>
          </cell>
          <cell r="K595"/>
          <cell r="L595"/>
          <cell r="M595">
            <v>0</v>
          </cell>
          <cell r="N595">
            <v>0</v>
          </cell>
        </row>
        <row r="596">
          <cell r="H596">
            <v>0</v>
          </cell>
          <cell r="I596">
            <v>0</v>
          </cell>
          <cell r="J596">
            <v>0</v>
          </cell>
          <cell r="K596"/>
          <cell r="L596"/>
          <cell r="M596">
            <v>0</v>
          </cell>
          <cell r="N596">
            <v>0</v>
          </cell>
        </row>
        <row r="597">
          <cell r="H597">
            <v>0</v>
          </cell>
          <cell r="I597">
            <v>0</v>
          </cell>
          <cell r="J597">
            <v>0</v>
          </cell>
          <cell r="K597"/>
          <cell r="L597"/>
          <cell r="M597">
            <v>0</v>
          </cell>
          <cell r="N597">
            <v>0</v>
          </cell>
        </row>
        <row r="598">
          <cell r="H598">
            <v>0</v>
          </cell>
          <cell r="I598">
            <v>0</v>
          </cell>
          <cell r="J598">
            <v>0</v>
          </cell>
          <cell r="K598"/>
          <cell r="L598"/>
          <cell r="M598">
            <v>0</v>
          </cell>
          <cell r="N598">
            <v>0</v>
          </cell>
        </row>
        <row r="599">
          <cell r="H599">
            <v>0</v>
          </cell>
          <cell r="I599">
            <v>0</v>
          </cell>
          <cell r="J599">
            <v>0</v>
          </cell>
          <cell r="K599"/>
          <cell r="L599"/>
          <cell r="M599">
            <v>0</v>
          </cell>
          <cell r="N599">
            <v>0</v>
          </cell>
        </row>
        <row r="600">
          <cell r="H600">
            <v>0</v>
          </cell>
          <cell r="I600">
            <v>0</v>
          </cell>
          <cell r="J600">
            <v>0</v>
          </cell>
          <cell r="K600"/>
          <cell r="L600"/>
          <cell r="M600">
            <v>0</v>
          </cell>
          <cell r="N600">
            <v>0</v>
          </cell>
        </row>
        <row r="601">
          <cell r="H601">
            <v>0</v>
          </cell>
          <cell r="I601">
            <v>0</v>
          </cell>
          <cell r="J601">
            <v>0</v>
          </cell>
          <cell r="K601"/>
          <cell r="L601"/>
          <cell r="M601">
            <v>0</v>
          </cell>
          <cell r="N601">
            <v>0</v>
          </cell>
        </row>
        <row r="602">
          <cell r="H602">
            <v>0</v>
          </cell>
          <cell r="I602">
            <v>0</v>
          </cell>
          <cell r="J602">
            <v>0</v>
          </cell>
          <cell r="K602"/>
          <cell r="L602"/>
          <cell r="M602">
            <v>0</v>
          </cell>
          <cell r="N602">
            <v>0</v>
          </cell>
        </row>
        <row r="603">
          <cell r="H603">
            <v>0</v>
          </cell>
          <cell r="I603">
            <v>0</v>
          </cell>
          <cell r="J603">
            <v>0</v>
          </cell>
          <cell r="K603"/>
          <cell r="L603"/>
          <cell r="M603">
            <v>0</v>
          </cell>
          <cell r="N603">
            <v>0</v>
          </cell>
        </row>
        <row r="604">
          <cell r="H604">
            <v>0</v>
          </cell>
          <cell r="I604">
            <v>0</v>
          </cell>
          <cell r="J604">
            <v>0</v>
          </cell>
          <cell r="K604"/>
          <cell r="L604"/>
          <cell r="M604">
            <v>0</v>
          </cell>
          <cell r="N604">
            <v>0</v>
          </cell>
        </row>
        <row r="605">
          <cell r="H605">
            <v>0</v>
          </cell>
          <cell r="I605">
            <v>0</v>
          </cell>
          <cell r="J605">
            <v>0</v>
          </cell>
          <cell r="K605"/>
          <cell r="L605"/>
          <cell r="M605">
            <v>0</v>
          </cell>
          <cell r="N605">
            <v>0</v>
          </cell>
        </row>
        <row r="606">
          <cell r="H606">
            <v>0</v>
          </cell>
          <cell r="I606">
            <v>0</v>
          </cell>
          <cell r="J606">
            <v>0</v>
          </cell>
          <cell r="K606"/>
          <cell r="L606"/>
          <cell r="M606">
            <v>0</v>
          </cell>
          <cell r="N606">
            <v>0</v>
          </cell>
        </row>
        <row r="608">
          <cell r="H608">
            <v>0</v>
          </cell>
          <cell r="I608">
            <v>0</v>
          </cell>
          <cell r="J608">
            <v>0</v>
          </cell>
          <cell r="K608"/>
          <cell r="L608"/>
          <cell r="M608">
            <v>0</v>
          </cell>
          <cell r="N608">
            <v>0</v>
          </cell>
        </row>
        <row r="614">
          <cell r="H614">
            <v>0</v>
          </cell>
          <cell r="I614">
            <v>0</v>
          </cell>
          <cell r="J614">
            <v>0</v>
          </cell>
          <cell r="K614"/>
          <cell r="L614"/>
          <cell r="M614">
            <v>0</v>
          </cell>
          <cell r="N614">
            <v>0</v>
          </cell>
        </row>
        <row r="632">
          <cell r="H632" t="str">
            <v>______</v>
          </cell>
          <cell r="I632" t="str">
            <v>______</v>
          </cell>
          <cell r="J632" t="str">
            <v>______</v>
          </cell>
          <cell r="K632"/>
          <cell r="L632"/>
          <cell r="M632" t="str">
            <v>______</v>
          </cell>
          <cell r="N632" t="str">
            <v>______</v>
          </cell>
        </row>
        <row r="633">
          <cell r="H633">
            <v>0</v>
          </cell>
          <cell r="I633">
            <v>0</v>
          </cell>
          <cell r="J633">
            <v>0</v>
          </cell>
          <cell r="K633"/>
          <cell r="L633"/>
          <cell r="M633">
            <v>0</v>
          </cell>
          <cell r="N633">
            <v>0</v>
          </cell>
        </row>
        <row r="635">
          <cell r="H635">
            <v>0</v>
          </cell>
          <cell r="I635">
            <v>0</v>
          </cell>
          <cell r="J635">
            <v>0</v>
          </cell>
          <cell r="K635"/>
          <cell r="L635"/>
          <cell r="M635">
            <v>0</v>
          </cell>
          <cell r="N635">
            <v>0</v>
          </cell>
        </row>
        <row r="636">
          <cell r="H636">
            <v>0</v>
          </cell>
          <cell r="I636">
            <v>0</v>
          </cell>
          <cell r="J636">
            <v>0</v>
          </cell>
          <cell r="K636"/>
          <cell r="L636"/>
          <cell r="M636">
            <v>0</v>
          </cell>
          <cell r="N636">
            <v>0</v>
          </cell>
        </row>
        <row r="637">
          <cell r="H637" t="str">
            <v>______</v>
          </cell>
          <cell r="I637" t="str">
            <v>______</v>
          </cell>
          <cell r="J637" t="str">
            <v>______</v>
          </cell>
          <cell r="K637"/>
          <cell r="L637"/>
          <cell r="M637" t="str">
            <v>______</v>
          </cell>
          <cell r="N637" t="str">
            <v>______</v>
          </cell>
        </row>
        <row r="665">
          <cell r="H665">
            <v>0</v>
          </cell>
          <cell r="I665">
            <v>0</v>
          </cell>
          <cell r="J665">
            <v>0</v>
          </cell>
          <cell r="K665"/>
          <cell r="L665"/>
          <cell r="M665">
            <v>0</v>
          </cell>
          <cell r="N665">
            <v>0</v>
          </cell>
        </row>
        <row r="667">
          <cell r="H667">
            <v>0</v>
          </cell>
          <cell r="I667">
            <v>0</v>
          </cell>
          <cell r="J667">
            <v>0</v>
          </cell>
          <cell r="K667"/>
          <cell r="L667"/>
          <cell r="M667">
            <v>0</v>
          </cell>
          <cell r="N667">
            <v>0</v>
          </cell>
        </row>
        <row r="676"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/>
          <cell r="L676">
            <v>0</v>
          </cell>
          <cell r="M676">
            <v>0</v>
          </cell>
          <cell r="N676">
            <v>0</v>
          </cell>
        </row>
        <row r="677"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/>
          <cell r="L677">
            <v>0</v>
          </cell>
          <cell r="M677">
            <v>0</v>
          </cell>
          <cell r="N677">
            <v>0</v>
          </cell>
        </row>
        <row r="678"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/>
          <cell r="L678">
            <v>0</v>
          </cell>
          <cell r="M678">
            <v>0</v>
          </cell>
          <cell r="N678">
            <v>0</v>
          </cell>
        </row>
        <row r="679"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/>
          <cell r="L679">
            <v>0</v>
          </cell>
          <cell r="M679">
            <v>0</v>
          </cell>
          <cell r="N679">
            <v>0</v>
          </cell>
        </row>
        <row r="680"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/>
          <cell r="L680">
            <v>0</v>
          </cell>
          <cell r="M680">
            <v>0</v>
          </cell>
          <cell r="N680">
            <v>0</v>
          </cell>
        </row>
        <row r="681"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/>
          <cell r="L681">
            <v>0</v>
          </cell>
          <cell r="M681">
            <v>0</v>
          </cell>
          <cell r="N681">
            <v>0</v>
          </cell>
        </row>
        <row r="682"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/>
          <cell r="L682">
            <v>0</v>
          </cell>
          <cell r="M682">
            <v>0</v>
          </cell>
          <cell r="N682">
            <v>0</v>
          </cell>
        </row>
        <row r="683">
          <cell r="G683" t="str">
            <v>______</v>
          </cell>
          <cell r="H683" t="str">
            <v>______</v>
          </cell>
          <cell r="I683" t="str">
            <v>______</v>
          </cell>
          <cell r="J683" t="str">
            <v>______</v>
          </cell>
          <cell r="K683"/>
          <cell r="L683" t="str">
            <v>______</v>
          </cell>
          <cell r="M683" t="str">
            <v>______</v>
          </cell>
          <cell r="N683" t="str">
            <v>______</v>
          </cell>
        </row>
        <row r="684"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/>
          <cell r="L684">
            <v>0</v>
          </cell>
          <cell r="M684">
            <v>0</v>
          </cell>
          <cell r="N684">
            <v>0</v>
          </cell>
        </row>
        <row r="686"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/>
          <cell r="L686">
            <v>0</v>
          </cell>
          <cell r="M686">
            <v>0</v>
          </cell>
          <cell r="N686">
            <v>0</v>
          </cell>
        </row>
        <row r="688"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/>
          <cell r="L688">
            <v>0</v>
          </cell>
          <cell r="M688">
            <v>0</v>
          </cell>
          <cell r="N688">
            <v>0</v>
          </cell>
        </row>
        <row r="689"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/>
          <cell r="L689">
            <v>0</v>
          </cell>
          <cell r="M689">
            <v>0</v>
          </cell>
          <cell r="N689">
            <v>0</v>
          </cell>
        </row>
        <row r="690"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/>
          <cell r="L690">
            <v>0</v>
          </cell>
          <cell r="M690">
            <v>0</v>
          </cell>
          <cell r="N690">
            <v>0</v>
          </cell>
        </row>
        <row r="691"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/>
          <cell r="L691">
            <v>0</v>
          </cell>
          <cell r="M691">
            <v>0</v>
          </cell>
          <cell r="N691">
            <v>0</v>
          </cell>
        </row>
        <row r="692"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/>
          <cell r="L692">
            <v>0</v>
          </cell>
          <cell r="M692">
            <v>0</v>
          </cell>
          <cell r="N692">
            <v>0</v>
          </cell>
        </row>
        <row r="693"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/>
          <cell r="L693">
            <v>0</v>
          </cell>
          <cell r="M693">
            <v>0</v>
          </cell>
          <cell r="N693">
            <v>0</v>
          </cell>
        </row>
        <row r="694"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/>
          <cell r="L694">
            <v>0</v>
          </cell>
          <cell r="M694">
            <v>0</v>
          </cell>
          <cell r="N694">
            <v>0</v>
          </cell>
        </row>
        <row r="696"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/>
          <cell r="L696">
            <v>0</v>
          </cell>
          <cell r="M696">
            <v>0</v>
          </cell>
          <cell r="N696">
            <v>0</v>
          </cell>
        </row>
        <row r="699"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/>
          <cell r="L699">
            <v>0</v>
          </cell>
          <cell r="M699">
            <v>0</v>
          </cell>
          <cell r="N699">
            <v>0</v>
          </cell>
        </row>
        <row r="700"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/>
          <cell r="L700">
            <v>0</v>
          </cell>
          <cell r="M700">
            <v>0</v>
          </cell>
          <cell r="N700">
            <v>0</v>
          </cell>
        </row>
        <row r="701"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/>
          <cell r="L701">
            <v>0</v>
          </cell>
          <cell r="M701">
            <v>0</v>
          </cell>
          <cell r="N701">
            <v>0</v>
          </cell>
        </row>
        <row r="702"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/>
          <cell r="L702">
            <v>0</v>
          </cell>
          <cell r="M702">
            <v>0</v>
          </cell>
          <cell r="N702">
            <v>0</v>
          </cell>
        </row>
        <row r="703"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/>
          <cell r="L703">
            <v>0</v>
          </cell>
          <cell r="M703">
            <v>0</v>
          </cell>
          <cell r="N703">
            <v>0</v>
          </cell>
        </row>
        <row r="704"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/>
          <cell r="L704">
            <v>0</v>
          </cell>
          <cell r="M704">
            <v>0</v>
          </cell>
          <cell r="N704">
            <v>0</v>
          </cell>
        </row>
        <row r="705"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/>
          <cell r="L705">
            <v>0</v>
          </cell>
          <cell r="M705">
            <v>0</v>
          </cell>
          <cell r="N705">
            <v>0</v>
          </cell>
        </row>
        <row r="706"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/>
          <cell r="L706">
            <v>0</v>
          </cell>
          <cell r="M706">
            <v>0</v>
          </cell>
          <cell r="N706">
            <v>0</v>
          </cell>
        </row>
        <row r="707">
          <cell r="G707" t="str">
            <v>______</v>
          </cell>
          <cell r="H707" t="str">
            <v>______</v>
          </cell>
          <cell r="I707" t="str">
            <v>______</v>
          </cell>
          <cell r="J707" t="str">
            <v>______</v>
          </cell>
          <cell r="K707"/>
          <cell r="L707" t="str">
            <v>______</v>
          </cell>
          <cell r="M707" t="str">
            <v>______</v>
          </cell>
          <cell r="N707" t="str">
            <v>______</v>
          </cell>
        </row>
        <row r="708"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/>
          <cell r="L708">
            <v>0</v>
          </cell>
          <cell r="M708">
            <v>0</v>
          </cell>
          <cell r="N708">
            <v>0</v>
          </cell>
        </row>
        <row r="710"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/>
          <cell r="L710">
            <v>0</v>
          </cell>
          <cell r="M710">
            <v>0</v>
          </cell>
          <cell r="N710">
            <v>0</v>
          </cell>
        </row>
        <row r="711"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/>
          <cell r="L711">
            <v>0</v>
          </cell>
          <cell r="M711">
            <v>0</v>
          </cell>
          <cell r="N711">
            <v>0</v>
          </cell>
        </row>
        <row r="712"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/>
          <cell r="L712">
            <v>0</v>
          </cell>
          <cell r="M712">
            <v>0</v>
          </cell>
          <cell r="N712">
            <v>0</v>
          </cell>
        </row>
        <row r="713"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/>
          <cell r="L713">
            <v>0</v>
          </cell>
          <cell r="M713">
            <v>0</v>
          </cell>
          <cell r="N713">
            <v>0</v>
          </cell>
        </row>
        <row r="714"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/>
          <cell r="L714">
            <v>0</v>
          </cell>
          <cell r="M714">
            <v>0</v>
          </cell>
          <cell r="N714">
            <v>0</v>
          </cell>
        </row>
        <row r="717"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/>
          <cell r="L717">
            <v>0</v>
          </cell>
          <cell r="M717">
            <v>0</v>
          </cell>
          <cell r="N717">
            <v>0</v>
          </cell>
        </row>
        <row r="718"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/>
          <cell r="L718">
            <v>0</v>
          </cell>
          <cell r="M718">
            <v>0</v>
          </cell>
          <cell r="N718">
            <v>0</v>
          </cell>
        </row>
        <row r="719"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/>
          <cell r="L719">
            <v>0</v>
          </cell>
          <cell r="M719">
            <v>0</v>
          </cell>
          <cell r="N719">
            <v>0</v>
          </cell>
        </row>
        <row r="720"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/>
          <cell r="L720">
            <v>0</v>
          </cell>
          <cell r="M720">
            <v>0</v>
          </cell>
          <cell r="N720">
            <v>0</v>
          </cell>
        </row>
        <row r="721"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/>
          <cell r="L721">
            <v>0</v>
          </cell>
          <cell r="M721">
            <v>0</v>
          </cell>
          <cell r="N721">
            <v>0</v>
          </cell>
        </row>
        <row r="722"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/>
          <cell r="L722">
            <v>0</v>
          </cell>
          <cell r="M722">
            <v>0</v>
          </cell>
          <cell r="N722">
            <v>0</v>
          </cell>
        </row>
        <row r="723"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/>
          <cell r="L723">
            <v>0</v>
          </cell>
          <cell r="M723">
            <v>0</v>
          </cell>
          <cell r="N723">
            <v>0</v>
          </cell>
        </row>
        <row r="724"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/>
          <cell r="L724">
            <v>0</v>
          </cell>
          <cell r="M724">
            <v>0</v>
          </cell>
          <cell r="N724">
            <v>0</v>
          </cell>
        </row>
        <row r="725"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/>
          <cell r="L725">
            <v>0</v>
          </cell>
          <cell r="M725">
            <v>0</v>
          </cell>
          <cell r="N725">
            <v>0</v>
          </cell>
        </row>
        <row r="726"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/>
          <cell r="L726">
            <v>0</v>
          </cell>
          <cell r="M726">
            <v>0</v>
          </cell>
          <cell r="N726">
            <v>0</v>
          </cell>
        </row>
        <row r="727"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/>
          <cell r="L727">
            <v>0</v>
          </cell>
          <cell r="M727">
            <v>0</v>
          </cell>
          <cell r="N727">
            <v>0</v>
          </cell>
        </row>
        <row r="728"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/>
          <cell r="L728">
            <v>0</v>
          </cell>
          <cell r="M728">
            <v>0</v>
          </cell>
          <cell r="N728">
            <v>0</v>
          </cell>
        </row>
        <row r="729"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/>
          <cell r="L729">
            <v>0</v>
          </cell>
          <cell r="M729">
            <v>0</v>
          </cell>
          <cell r="N729">
            <v>0</v>
          </cell>
        </row>
        <row r="730"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/>
          <cell r="L730">
            <v>0</v>
          </cell>
          <cell r="M730">
            <v>0</v>
          </cell>
          <cell r="N730">
            <v>0</v>
          </cell>
        </row>
        <row r="731"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/>
          <cell r="L731">
            <v>0</v>
          </cell>
          <cell r="M731">
            <v>0</v>
          </cell>
          <cell r="N731">
            <v>0</v>
          </cell>
        </row>
        <row r="732"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/>
          <cell r="L732">
            <v>0</v>
          </cell>
          <cell r="M732">
            <v>0</v>
          </cell>
          <cell r="N732">
            <v>0</v>
          </cell>
        </row>
        <row r="733"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/>
          <cell r="L733">
            <v>0</v>
          </cell>
          <cell r="M733">
            <v>0</v>
          </cell>
          <cell r="N733">
            <v>0</v>
          </cell>
        </row>
        <row r="734"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/>
          <cell r="L734">
            <v>0</v>
          </cell>
          <cell r="M734">
            <v>0</v>
          </cell>
          <cell r="N734">
            <v>0</v>
          </cell>
        </row>
        <row r="735">
          <cell r="G735" t="str">
            <v>______</v>
          </cell>
          <cell r="H735" t="str">
            <v>______</v>
          </cell>
          <cell r="I735" t="str">
            <v>______</v>
          </cell>
          <cell r="J735" t="str">
            <v>______</v>
          </cell>
          <cell r="K735"/>
          <cell r="L735" t="str">
            <v>______</v>
          </cell>
          <cell r="M735" t="str">
            <v>______</v>
          </cell>
          <cell r="N735" t="str">
            <v>______</v>
          </cell>
        </row>
        <row r="736"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/>
          <cell r="L736">
            <v>0</v>
          </cell>
          <cell r="M736">
            <v>0</v>
          </cell>
          <cell r="N736">
            <v>0</v>
          </cell>
        </row>
        <row r="738"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/>
          <cell r="L738">
            <v>0</v>
          </cell>
          <cell r="M738">
            <v>0</v>
          </cell>
          <cell r="N738">
            <v>0</v>
          </cell>
        </row>
        <row r="740"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/>
          <cell r="L740">
            <v>0</v>
          </cell>
          <cell r="M740">
            <v>0</v>
          </cell>
          <cell r="N740">
            <v>0</v>
          </cell>
        </row>
        <row r="742">
          <cell r="G742">
            <v>1997</v>
          </cell>
          <cell r="H742">
            <v>1998</v>
          </cell>
          <cell r="I742">
            <v>1999</v>
          </cell>
          <cell r="J742">
            <v>2000</v>
          </cell>
          <cell r="K742"/>
          <cell r="L742">
            <v>2000</v>
          </cell>
          <cell r="M742">
            <v>2001</v>
          </cell>
          <cell r="N742">
            <v>2002</v>
          </cell>
        </row>
        <row r="745"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/>
          <cell r="L745">
            <v>0</v>
          </cell>
          <cell r="M745">
            <v>0</v>
          </cell>
          <cell r="N745">
            <v>0</v>
          </cell>
        </row>
        <row r="746"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/>
          <cell r="L746">
            <v>0</v>
          </cell>
          <cell r="M746">
            <v>0</v>
          </cell>
          <cell r="N746">
            <v>0</v>
          </cell>
        </row>
        <row r="747"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/>
          <cell r="L747">
            <v>0</v>
          </cell>
          <cell r="M747">
            <v>0</v>
          </cell>
          <cell r="N747">
            <v>0</v>
          </cell>
        </row>
        <row r="748"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/>
          <cell r="L748">
            <v>0</v>
          </cell>
          <cell r="M748">
            <v>0</v>
          </cell>
          <cell r="N748">
            <v>0</v>
          </cell>
        </row>
        <row r="749"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/>
          <cell r="L749">
            <v>0</v>
          </cell>
          <cell r="M749">
            <v>0</v>
          </cell>
          <cell r="N749">
            <v>0</v>
          </cell>
        </row>
        <row r="750"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/>
          <cell r="L750">
            <v>0</v>
          </cell>
          <cell r="M750">
            <v>0</v>
          </cell>
          <cell r="N750">
            <v>0</v>
          </cell>
        </row>
        <row r="751"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/>
          <cell r="L751">
            <v>0</v>
          </cell>
          <cell r="M751">
            <v>0</v>
          </cell>
          <cell r="N751">
            <v>0</v>
          </cell>
        </row>
        <row r="753"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/>
          <cell r="L753">
            <v>0</v>
          </cell>
          <cell r="M753">
            <v>0</v>
          </cell>
          <cell r="N753">
            <v>0</v>
          </cell>
        </row>
        <row r="755"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/>
          <cell r="L755">
            <v>0</v>
          </cell>
          <cell r="M755">
            <v>0</v>
          </cell>
          <cell r="N755">
            <v>0</v>
          </cell>
        </row>
        <row r="757"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/>
          <cell r="L757">
            <v>0</v>
          </cell>
          <cell r="M757">
            <v>0</v>
          </cell>
          <cell r="N757">
            <v>0</v>
          </cell>
        </row>
        <row r="837">
          <cell r="L837">
            <v>0</v>
          </cell>
          <cell r="M837">
            <v>0</v>
          </cell>
          <cell r="N837">
            <v>0</v>
          </cell>
        </row>
        <row r="838">
          <cell r="L838">
            <v>0</v>
          </cell>
          <cell r="M838">
            <v>0</v>
          </cell>
          <cell r="N838">
            <v>0</v>
          </cell>
        </row>
        <row r="840"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/>
          <cell r="L840">
            <v>0</v>
          </cell>
          <cell r="M840">
            <v>0</v>
          </cell>
          <cell r="N840">
            <v>0</v>
          </cell>
        </row>
        <row r="1266">
          <cell r="H1266">
            <v>0</v>
          </cell>
          <cell r="I1266">
            <v>0</v>
          </cell>
          <cell r="J1266">
            <v>0</v>
          </cell>
          <cell r="K1266"/>
          <cell r="L1266"/>
          <cell r="M1266">
            <v>0</v>
          </cell>
          <cell r="N1266">
            <v>0</v>
          </cell>
        </row>
        <row r="1267">
          <cell r="G1267">
            <v>0</v>
          </cell>
          <cell r="H1267">
            <v>0</v>
          </cell>
          <cell r="I1267">
            <v>0</v>
          </cell>
          <cell r="J1267">
            <v>0</v>
          </cell>
        </row>
        <row r="1454"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/>
          <cell r="L1454">
            <v>0</v>
          </cell>
          <cell r="M1454">
            <v>0</v>
          </cell>
          <cell r="N1454">
            <v>0</v>
          </cell>
        </row>
        <row r="1455"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/>
          <cell r="L1455">
            <v>0</v>
          </cell>
          <cell r="M1455">
            <v>0</v>
          </cell>
          <cell r="N1455">
            <v>0</v>
          </cell>
        </row>
        <row r="1456"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/>
          <cell r="L1456">
            <v>0</v>
          </cell>
          <cell r="M1456">
            <v>0</v>
          </cell>
          <cell r="N1456">
            <v>0</v>
          </cell>
        </row>
        <row r="1457">
          <cell r="G1457">
            <v>0</v>
          </cell>
          <cell r="H1457">
            <v>0</v>
          </cell>
          <cell r="I1457">
            <v>0</v>
          </cell>
          <cell r="J1457">
            <v>0</v>
          </cell>
          <cell r="K1457"/>
          <cell r="L1457">
            <v>0</v>
          </cell>
          <cell r="M1457">
            <v>0</v>
          </cell>
          <cell r="N1457">
            <v>0</v>
          </cell>
        </row>
        <row r="1458">
          <cell r="G1458">
            <v>0</v>
          </cell>
          <cell r="H1458">
            <v>0</v>
          </cell>
          <cell r="I1458">
            <v>0</v>
          </cell>
          <cell r="J1458">
            <v>0</v>
          </cell>
          <cell r="K1458"/>
          <cell r="L1458">
            <v>0</v>
          </cell>
          <cell r="M1458">
            <v>0</v>
          </cell>
          <cell r="N1458">
            <v>0</v>
          </cell>
        </row>
        <row r="1459">
          <cell r="G1459">
            <v>0</v>
          </cell>
          <cell r="H1459">
            <v>0</v>
          </cell>
          <cell r="I1459">
            <v>0</v>
          </cell>
          <cell r="J1459">
            <v>0</v>
          </cell>
        </row>
        <row r="1460">
          <cell r="G1460">
            <v>0</v>
          </cell>
          <cell r="H1460">
            <v>0</v>
          </cell>
          <cell r="I1460">
            <v>0</v>
          </cell>
          <cell r="J1460">
            <v>0</v>
          </cell>
        </row>
        <row r="1461">
          <cell r="G1461">
            <v>0</v>
          </cell>
          <cell r="H1461">
            <v>0</v>
          </cell>
          <cell r="I1461">
            <v>0</v>
          </cell>
          <cell r="J1461">
            <v>0</v>
          </cell>
        </row>
        <row r="1462">
          <cell r="J1462">
            <v>0</v>
          </cell>
        </row>
        <row r="1463">
          <cell r="J1463">
            <v>0</v>
          </cell>
        </row>
        <row r="1464">
          <cell r="J1464">
            <v>0</v>
          </cell>
        </row>
        <row r="1465">
          <cell r="J1465">
            <v>0</v>
          </cell>
        </row>
        <row r="1468"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/>
          <cell r="L1468">
            <v>0</v>
          </cell>
          <cell r="M1468">
            <v>0</v>
          </cell>
          <cell r="N1468">
            <v>0</v>
          </cell>
        </row>
        <row r="1469"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/>
          <cell r="L1469">
            <v>0</v>
          </cell>
          <cell r="M1469">
            <v>0</v>
          </cell>
          <cell r="N1469">
            <v>0</v>
          </cell>
        </row>
      </sheetData>
      <sheetData sheetId="15" refreshError="1">
        <row r="9">
          <cell r="B9" t="str">
            <v>Senior Debt*/EBITDA</v>
          </cell>
          <cell r="C9"/>
          <cell r="D9">
            <v>0</v>
          </cell>
          <cell r="E9">
            <v>0</v>
          </cell>
          <cell r="F9">
            <v>0</v>
          </cell>
          <cell r="G9">
            <v>0</v>
          </cell>
          <cell r="H9"/>
          <cell r="I9">
            <v>0</v>
          </cell>
          <cell r="J9">
            <v>0</v>
          </cell>
          <cell r="K9">
            <v>0</v>
          </cell>
        </row>
        <row r="10">
          <cell r="B10" t="str">
            <v>Total Debt/EBITDA</v>
          </cell>
          <cell r="C10"/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/>
          <cell r="I10">
            <v>0</v>
          </cell>
          <cell r="J10">
            <v>0</v>
          </cell>
          <cell r="K10">
            <v>0</v>
          </cell>
        </row>
        <row r="11">
          <cell r="B11" t="str">
            <v>Total Debt/(EBITDA-CAPEX)</v>
          </cell>
          <cell r="C11"/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/>
          <cell r="I11">
            <v>0</v>
          </cell>
          <cell r="J11">
            <v>0</v>
          </cell>
          <cell r="K11">
            <v>0</v>
          </cell>
          <cell r="O11" t="str">
            <v>EBITDA</v>
          </cell>
          <cell r="P11"/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/>
          <cell r="V11">
            <v>0</v>
          </cell>
          <cell r="W11">
            <v>0</v>
          </cell>
          <cell r="X11">
            <v>0</v>
          </cell>
        </row>
        <row r="12">
          <cell r="O12" t="str">
            <v xml:space="preserve">      EBITDA Margin</v>
          </cell>
          <cell r="P12"/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/>
          <cell r="V12">
            <v>0</v>
          </cell>
          <cell r="W12">
            <v>0</v>
          </cell>
          <cell r="X12">
            <v>0</v>
          </cell>
        </row>
        <row r="13">
          <cell r="O13" t="str">
            <v xml:space="preserve">      % Growth</v>
          </cell>
          <cell r="P13"/>
          <cell r="Q13"/>
          <cell r="R13">
            <v>0</v>
          </cell>
          <cell r="S13">
            <v>0</v>
          </cell>
          <cell r="T13">
            <v>0</v>
          </cell>
          <cell r="U13"/>
          <cell r="V13"/>
          <cell r="W13">
            <v>0</v>
          </cell>
          <cell r="X13">
            <v>0</v>
          </cell>
        </row>
        <row r="14">
          <cell r="O14" t="str">
            <v>Depreciation &amp; Amortization</v>
          </cell>
          <cell r="P14"/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/>
          <cell r="V14">
            <v>0</v>
          </cell>
          <cell r="W14">
            <v>0</v>
          </cell>
          <cell r="X14">
            <v>0</v>
          </cell>
        </row>
        <row r="25">
          <cell r="B25" t="str">
            <v>EBITDA</v>
          </cell>
          <cell r="C25"/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/>
          <cell r="I25">
            <v>0</v>
          </cell>
          <cell r="J25">
            <v>0</v>
          </cell>
          <cell r="K25">
            <v>0</v>
          </cell>
          <cell r="O25" t="str">
            <v>Total Cash &amp; Cash Equivalents</v>
          </cell>
          <cell r="P25"/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/>
          <cell r="V25">
            <v>0</v>
          </cell>
          <cell r="W25">
            <v>0</v>
          </cell>
          <cell r="X25">
            <v>0</v>
          </cell>
        </row>
        <row r="26">
          <cell r="B26" t="str">
            <v xml:space="preserve">      Interest</v>
          </cell>
          <cell r="C26"/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/>
          <cell r="I26">
            <v>0</v>
          </cell>
          <cell r="J26">
            <v>0</v>
          </cell>
          <cell r="K26">
            <v>0</v>
          </cell>
          <cell r="O26" t="str">
            <v>Working Capital, Including Cash</v>
          </cell>
          <cell r="P26"/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/>
          <cell r="V26">
            <v>0</v>
          </cell>
          <cell r="W26">
            <v>0</v>
          </cell>
          <cell r="X26">
            <v>0</v>
          </cell>
        </row>
        <row r="27">
          <cell r="B27" t="str">
            <v xml:space="preserve">      CAPEX</v>
          </cell>
          <cell r="C27"/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/>
          <cell r="I27">
            <v>0</v>
          </cell>
          <cell r="J27">
            <v>0</v>
          </cell>
          <cell r="K27">
            <v>0</v>
          </cell>
        </row>
        <row r="28">
          <cell r="B28" t="str">
            <v>EBITDA/Total Interest</v>
          </cell>
          <cell r="C28"/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/>
          <cell r="I28">
            <v>0</v>
          </cell>
          <cell r="J28">
            <v>0</v>
          </cell>
          <cell r="K28">
            <v>0</v>
          </cell>
        </row>
        <row r="29">
          <cell r="B29" t="str">
            <v>(EBITDA-CAPEX)/Total Interest</v>
          </cell>
          <cell r="C29"/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/>
          <cell r="I29">
            <v>0</v>
          </cell>
          <cell r="J29">
            <v>0</v>
          </cell>
          <cell r="K29">
            <v>0</v>
          </cell>
        </row>
        <row r="30">
          <cell r="B30" t="str">
            <v>EBIT/Total Interest</v>
          </cell>
          <cell r="C30"/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/>
          <cell r="I30">
            <v>0</v>
          </cell>
          <cell r="J30">
            <v>0</v>
          </cell>
          <cell r="K30">
            <v>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>
        <row r="9">
          <cell r="B9" t="str">
            <v>Senior Debt*/EBITDA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février"/>
      <sheetName val="Plan janv"/>
      <sheetName val="Plan déc"/>
      <sheetName val="Plan oct"/>
      <sheetName val="Plan sept"/>
      <sheetName val="Plan août"/>
      <sheetName val="conciliation"/>
      <sheetName val="1997-98"/>
      <sheetName val="apports"/>
      <sheetName val="Prévisions"/>
      <sheetName val="Graphiques"/>
      <sheetName val="volume moyen"/>
      <sheetName val="printemps"/>
      <sheetName val="DADPS"/>
      <sheetName val="Plan_février"/>
      <sheetName val="Plan_janv"/>
      <sheetName val="Plan_déc"/>
      <sheetName val="Plan_oct"/>
      <sheetName val="Plan_sept"/>
      <sheetName val="Plan_août"/>
      <sheetName val="volume_moy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AD1" t="str">
            <v>{FOR aa1,7,9,1,sub1}</v>
          </cell>
        </row>
        <row r="151">
          <cell r="H151">
            <v>131.57</v>
          </cell>
          <cell r="I151">
            <v>201.82060975609707</v>
          </cell>
        </row>
        <row r="152">
          <cell r="H152">
            <v>125.36</v>
          </cell>
          <cell r="I152">
            <v>129.61390243902403</v>
          </cell>
        </row>
        <row r="153">
          <cell r="H153">
            <v>86.63</v>
          </cell>
          <cell r="I153">
            <v>96.163536585365918</v>
          </cell>
        </row>
        <row r="154">
          <cell r="H154">
            <v>208.95</v>
          </cell>
          <cell r="I154">
            <v>96.111341463414618</v>
          </cell>
        </row>
        <row r="155">
          <cell r="H155">
            <v>163.54</v>
          </cell>
          <cell r="I155">
            <v>124.08626506024099</v>
          </cell>
        </row>
        <row r="156">
          <cell r="H156">
            <v>214.04</v>
          </cell>
          <cell r="I156">
            <v>151.61819277108435</v>
          </cell>
        </row>
        <row r="157">
          <cell r="H157">
            <v>109.81</v>
          </cell>
          <cell r="I157">
            <v>201.82060975609707</v>
          </cell>
        </row>
        <row r="158">
          <cell r="H158">
            <v>86.7</v>
          </cell>
          <cell r="I158">
            <v>129.61390243902403</v>
          </cell>
        </row>
        <row r="159">
          <cell r="H159">
            <v>59.83</v>
          </cell>
          <cell r="I159">
            <v>96.163536585365918</v>
          </cell>
        </row>
        <row r="160">
          <cell r="H160">
            <v>46.17</v>
          </cell>
          <cell r="I160">
            <v>96.111341463414618</v>
          </cell>
        </row>
        <row r="161">
          <cell r="H161">
            <v>442.67</v>
          </cell>
          <cell r="I161">
            <v>124.08626506024099</v>
          </cell>
        </row>
        <row r="162">
          <cell r="H162">
            <v>265.43</v>
          </cell>
          <cell r="I162">
            <v>151.61819277108435</v>
          </cell>
        </row>
        <row r="163">
          <cell r="H163">
            <v>185.28</v>
          </cell>
        </row>
        <row r="164">
          <cell r="H164">
            <v>92.83</v>
          </cell>
        </row>
        <row r="165">
          <cell r="H165">
            <v>81.680000000000007</v>
          </cell>
        </row>
        <row r="166">
          <cell r="H166">
            <v>88.07</v>
          </cell>
        </row>
        <row r="167">
          <cell r="H167">
            <v>220.48</v>
          </cell>
        </row>
        <row r="168">
          <cell r="H168">
            <v>265.43</v>
          </cell>
        </row>
        <row r="169">
          <cell r="H169">
            <v>185.28</v>
          </cell>
        </row>
        <row r="170">
          <cell r="H170">
            <v>92.83</v>
          </cell>
        </row>
        <row r="171">
          <cell r="H171">
            <v>81.680000000000007</v>
          </cell>
        </row>
        <row r="172">
          <cell r="H172">
            <v>88.07</v>
          </cell>
        </row>
        <row r="173">
          <cell r="H173">
            <v>220.48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CRED. TRIB. 1997"/>
      <sheetName val="CRED. TRIB. 1997 (NEW)"/>
      <sheetName val="CRED. TRIB. 1998"/>
      <sheetName val="CRED. TRIB. 1999"/>
      <sheetName val="Provisões"/>
      <sheetName val="MOV"/>
      <sheetName val="Distribuição IR"/>
      <sheetName val="PROJEÇÕES 1998"/>
      <sheetName val="PROJEÇÕES 1999"/>
      <sheetName val="XREF"/>
      <sheetName val="Tickmarks"/>
      <sheetName val="Financimentos CP"/>
      <sheetName val="Summary Information"/>
      <sheetName val="Premissas"/>
      <sheetName val="INPUT"/>
      <sheetName val="Inputs_Unidades_Geradoras"/>
      <sheetName val="ANALI98"/>
      <sheetName val="Telemig"/>
      <sheetName val="BDados Intermoinhos"/>
      <sheetName val="SCG"/>
      <sheetName val="Major Maint"/>
      <sheetName val="LATASA"/>
      <sheetName val="Production Cost Adjust - R$"/>
      <sheetName val="Sheet2"/>
      <sheetName val="Parc. de ICMS"/>
      <sheetName val="Tavola 9-10 investimenti"/>
      <sheetName val="pl atual"/>
      <sheetName val="Insurance"/>
      <sheetName val="Séries IGP-M e IPCA"/>
      <sheetName val="114 RAZAO 01 - 03"/>
      <sheetName val="UFIR"/>
      <sheetName val="Plano de Contas"/>
      <sheetName val="Medições a faturar"/>
      <sheetName val="Teste Drpc"/>
      <sheetName val="Classif"/>
      <sheetName val="INFO"/>
      <sheetName val="A4"/>
      <sheetName val="DropDowns"/>
      <sheetName val="tutti"/>
      <sheetName val="OUT02.REPORT"/>
      <sheetName val="Particip"/>
      <sheetName val="Proventi e Oneri"/>
      <sheetName val="BAL_L1_OUT12"/>
      <sheetName val="DE_PARA"/>
      <sheetName val="1.6 TRS Data"/>
      <sheetName val="Base"/>
      <sheetName val="DRE"/>
      <sheetName val="Volume"/>
      <sheetName val="Informe"/>
      <sheetName val="BancoSegment"/>
      <sheetName val="Critérios"/>
      <sheetName val="EVOL REAL"/>
      <sheetName val="GRAFICO COMPARATIVA PARQUE"/>
      <sheetName val="Resumo Fatur."/>
      <sheetName val="Tabla Inversiones"/>
      <sheetName val="P P Financieros"/>
      <sheetName val="Tipo"/>
      <sheetName val="sum"/>
      <sheetName val="ANALI2001"/>
      <sheetName val="ELIM_FINANCEIRA"/>
      <sheetName val="ModEdit"/>
      <sheetName val="CDI"/>
      <sheetName val="Business segments"/>
      <sheetName val="Input Tab"/>
      <sheetName val="Mercado"/>
      <sheetName val="Auxiliar"/>
      <sheetName val="DADOS"/>
      <sheetName val="Sensib"/>
      <sheetName val=""/>
      <sheetName val="Conciliação Bancária"/>
      <sheetName val="Logos"/>
      <sheetName val="Capa"/>
      <sheetName val="Orden de Compra"/>
      <sheetName val="C-2Veloso"/>
      <sheetName val="Beta"/>
      <sheetName val="AA-1"/>
      <sheetName val="Balancete antes"/>
      <sheetName val="regulagem"/>
      <sheetName val="CRITERIOS"/>
      <sheetName val="Equity set 04"/>
      <sheetName val="Ágio"/>
      <sheetName val="Result_Cash"/>
      <sheetName val="GLP 2001"/>
      <sheetName val="GLP-DISCOUNT"/>
      <sheetName val="Worksheet in 5702 Deferred Tax "/>
      <sheetName val="Mapa Empréstimos {ppc}"/>
      <sheetName val="Report 31.12.04"/>
      <sheetName val="Cartas de Fiança"/>
      <sheetName val="BETA - Abertura"/>
      <sheetName val="contas"/>
      <sheetName val="Financimentos_CP"/>
      <sheetName val="CRED__TRIB__1997"/>
      <sheetName val="CRED__TRIB__1997_(NEW)"/>
      <sheetName val="CRED__TRIB__1998"/>
      <sheetName val="CRED__TRIB__1999"/>
      <sheetName val="Distribuição_IR"/>
      <sheetName val="PROJEÇÕES_1998"/>
      <sheetName val="PROJEÇÕES_1999"/>
      <sheetName val="Financimentos_CP1"/>
      <sheetName val="Major_Maint"/>
      <sheetName val="Summary_Information"/>
      <sheetName val="Production_Cost_Adjust_-_R$"/>
      <sheetName val="pl_atual"/>
      <sheetName val="BDados_Intermoinhos"/>
      <sheetName val="Parc__de_ICMS"/>
      <sheetName val="Séries_IGP-M_e_IPCA"/>
      <sheetName val="114_RAZAO_01_-_03"/>
      <sheetName val="Tavola_9-10_investimenti"/>
      <sheetName val="Plano_de_Contas"/>
      <sheetName val="Medições_a_faturar"/>
      <sheetName val="Teste_Drpc"/>
      <sheetName val="OUT02_REPORT"/>
      <sheetName val="P_d_EFIC_"/>
      <sheetName val="Consumo"/>
      <sheetName val="Lucro da Exploração"/>
      <sheetName val="modaj"/>
      <sheetName val="LONG DIVIDEND"/>
      <sheetName val="Plan4"/>
      <sheetName val="fdg2"/>
      <sheetName val="LX"/>
      <sheetName val="Bank of Tokyo V. 30.04.04"/>
      <sheetName val="Guia"/>
      <sheetName val="E - Lead"/>
    </sheetNames>
    <sheetDataSet>
      <sheetData sheetId="0">
        <row r="3">
          <cell r="A3">
            <v>66099</v>
          </cell>
        </row>
      </sheetData>
      <sheetData sheetId="1">
        <row r="3">
          <cell r="A3">
            <v>66099</v>
          </cell>
        </row>
      </sheetData>
      <sheetData sheetId="2">
        <row r="3">
          <cell r="A3">
            <v>66099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A3">
            <v>66099</v>
          </cell>
        </row>
      </sheetData>
      <sheetData sheetId="11" refreshError="1">
        <row r="3">
          <cell r="A3">
            <v>66099</v>
          </cell>
          <cell r="B3">
            <v>66099</v>
          </cell>
          <cell r="D3" t="str">
            <v>DRAFT R$F</v>
          </cell>
          <cell r="E3" t="str">
            <v>!</v>
          </cell>
        </row>
      </sheetData>
      <sheetData sheetId="12">
        <row r="3">
          <cell r="A3">
            <v>66099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BASE 170"/>
      <sheetName val="170000"/>
      <sheetName val="170015"/>
      <sheetName val="170105"/>
      <sheetName val="170107"/>
      <sheetName val="170108"/>
      <sheetName val="170111"/>
      <sheetName val="170112"/>
      <sheetName val="170113"/>
      <sheetName val="170114"/>
      <sheetName val="170116"/>
      <sheetName val="170117"/>
      <sheetName val="170118"/>
      <sheetName val="170119"/>
      <sheetName val="170120"/>
      <sheetName val="170401"/>
      <sheetName val="170402"/>
      <sheetName val="170403"/>
      <sheetName val="400800"/>
      <sheetName val="476000"/>
      <sheetName val="510000"/>
      <sheetName val="570001"/>
      <sheetName val="580000"/>
      <sheetName val="INGRU02"/>
      <sheetName val="AXI0198"/>
      <sheetName val="AXI0298"/>
      <sheetName val="MOVDIR02"/>
      <sheetName val="CESHOP01"/>
      <sheetName val="CESHOP02"/>
      <sheetName val="ANEXO &quot;A&quot; AXI"/>
      <sheetName val="CALAMORT AXI"/>
      <sheetName val="CALAMORT HIST"/>
      <sheetName val="ANEXO &quot;A&quot; HISTORICO"/>
      <sheetName val="PRORRA"/>
      <sheetName val="EOAFXX"/>
      <sheetName val="EOAF0298"/>
      <sheetName val="EOAF0398"/>
      <sheetName val="PREV 98 MANDADA A SEDE"/>
      <sheetName val="PREVCINE"/>
      <sheetName val="HIS20298"/>
      <sheetName val="NUM0298"/>
      <sheetName val="HIS10298"/>
      <sheetName val="FORMAT"/>
      <sheetName val="170"/>
      <sheetName val="CARGOS"/>
      <sheetName val="MACRO PARA MOVDIR"/>
      <sheetName val="MACRO PARA CTA EXPLOTACION"/>
      <sheetName val="DAR FORMATO"/>
      <sheetName val="MACRO PARA AXI"/>
      <sheetName val="IMPRESION"/>
      <sheetName val="MACRO PARA IIBB"/>
      <sheetName val="Ac-Pa"/>
      <sheetName val="TABLAS"/>
      <sheetName val="DDJJ"/>
      <sheetName val="BASE_170"/>
      <sheetName val="ANEXO_&quot;A&quot;_AXI"/>
      <sheetName val="CALAMORT_AXI"/>
      <sheetName val="CALAMORT_HIST"/>
      <sheetName val="ANEXO_&quot;A&quot;_HISTORICO"/>
      <sheetName val="PREV_98_MANDADA_A_SEDE"/>
      <sheetName val="MACRO_PARA_MOVDIR"/>
      <sheetName val="MACRO_PARA_CTA_EXPLOTACION"/>
      <sheetName val="DAR_FORMATO"/>
      <sheetName val="MACRO_PARA_AXI"/>
      <sheetName val="MACRO_PARA_IIBB"/>
      <sheetName val="Mkt"/>
      <sheetName val="Precios"/>
      <sheetName val="PS"/>
      <sheetName val="0298"/>
      <sheetName val="Cta Res."/>
      <sheetName val="Links"/>
      <sheetName val="Lead"/>
      <sheetName val="MARCAS"/>
      <sheetName val="SCHE"/>
      <sheetName val="Menus déroulants"/>
      <sheetName val="Project PL"/>
      <sheetName val="Bs.no computables"/>
      <sheetName val="China"/>
      <sheetName val="Taiwan"/>
      <sheetName val="713-9|1"/>
      <sheetName val="SEMANAIS"/>
      <sheetName val="BASE_1701"/>
      <sheetName val="ANEXO_&quot;A&quot;_AXI1"/>
      <sheetName val="CALAMORT_AXI1"/>
      <sheetName val="CALAMORT_HIST1"/>
      <sheetName val="ANEXO_&quot;A&quot;_HISTORICO1"/>
      <sheetName val="PREV_98_MANDADA_A_SEDE1"/>
      <sheetName val="MACRO_PARA_MOVDIR1"/>
      <sheetName val="MACRO_PARA_CTA_EXPLOTACION1"/>
      <sheetName val="DAR_FORMATO1"/>
      <sheetName val="MACRO_PARA_AXI1"/>
      <sheetName val="MACRO_PARA_IIBB1"/>
      <sheetName val="Cta_Res_"/>
      <sheetName val="Resumo_Indic"/>
      <sheetName val="1998"/>
      <sheetName val="Asn"/>
      <sheetName val="Pagos II.BB."/>
      <sheetName val="K-3.1 ALTAS NOV-DIC-04"/>
      <sheetName val="CTF-1 altas"/>
      <sheetName val="DIC-97"/>
      <sheetName val="3. Datos Interco USD"/>
      <sheetName val="BASE_1702"/>
      <sheetName val="ANEXO_&quot;A&quot;_AXI2"/>
      <sheetName val="CALAMORT_AXI2"/>
      <sheetName val="CALAMORT_HIST2"/>
      <sheetName val="ANEXO_&quot;A&quot;_HISTORICO2"/>
      <sheetName val="PREV_98_MANDADA_A_SEDE2"/>
      <sheetName val="MACRO_PARA_MOVDIR2"/>
      <sheetName val="MACRO_PARA_CTA_EXPLOTACION2"/>
      <sheetName val="DAR_FORMATO2"/>
      <sheetName val="MACRO_PARA_AXI2"/>
      <sheetName val="MACRO_PARA_IIBB2"/>
      <sheetName val="Cta_Res_1"/>
      <sheetName val="Menus_déroulants"/>
      <sheetName val="Project_PL"/>
      <sheetName val="Bs_no_computables"/>
      <sheetName val="Pagos_II_BB_"/>
      <sheetName val="K-3_1_ALTAS_NOV-DIC-04"/>
      <sheetName val="CTF-1_altas"/>
      <sheetName val="3__Datos_Interco_USD"/>
      <sheetName val="MIX NACIONAL"/>
      <sheetName val="VOLUMENES NACIONALES"/>
      <sheetName val="Porcentajes Anuales"/>
      <sheetName val="Balance Definitivo ASL 30-06-02"/>
      <sheetName val="VAL-MAT anterior"/>
      <sheetName val="Cruce contable"/>
      <sheetName val="BASE_1703"/>
      <sheetName val="ANEXO_&quot;A&quot;_AXI3"/>
      <sheetName val="CALAMORT_AXI3"/>
      <sheetName val="CALAMORT_HIST3"/>
      <sheetName val="ANEXO_&quot;A&quot;_HISTORICO3"/>
      <sheetName val="PREV_98_MANDADA_A_SEDE3"/>
      <sheetName val="MACRO_PARA_MOVDIR3"/>
      <sheetName val="MACRO_PARA_CTA_EXPLOTACION3"/>
      <sheetName val="DAR_FORMATO3"/>
      <sheetName val="MACRO_PARA_AXI3"/>
      <sheetName val="MACRO_PARA_IIBB3"/>
      <sheetName val="Cta_Res_2"/>
      <sheetName val="Menus_déroulants1"/>
      <sheetName val="Project_PL1"/>
      <sheetName val="Bs_no_computables1"/>
      <sheetName val="Pagos_II_BB_1"/>
      <sheetName val="K-3_1_ALTAS_NOV-DIC-041"/>
      <sheetName val="CTF-1_altas1"/>
      <sheetName val="3__Datos_Interco_USD1"/>
      <sheetName val="MIX_NACIONAL"/>
      <sheetName val="VOLUMENES_NACIONALES"/>
      <sheetName val="Porcentajes_Anuales"/>
      <sheetName val="Balance_Definitivo_ASL_30-06-02"/>
      <sheetName val="VAL-MAT_anterior"/>
      <sheetName val="Cruce_contable"/>
      <sheetName val="BASE_1704"/>
      <sheetName val="ANEXO_&quot;A&quot;_AXI4"/>
      <sheetName val="CALAMORT_AXI4"/>
      <sheetName val="CALAMORT_HIST4"/>
      <sheetName val="ANEXO_&quot;A&quot;_HISTORICO4"/>
      <sheetName val="PREV_98_MANDADA_A_SEDE4"/>
      <sheetName val="MACRO_PARA_MOVDIR4"/>
      <sheetName val="MACRO_PARA_CTA_EXPLOTACION4"/>
      <sheetName val="DAR_FORMATO4"/>
      <sheetName val="MACRO_PARA_AXI4"/>
      <sheetName val="MACRO_PARA_IIBB4"/>
      <sheetName val="Cta_Res_3"/>
      <sheetName val="Menus_déroulants2"/>
      <sheetName val="Project_PL2"/>
      <sheetName val="Bs_no_computables2"/>
      <sheetName val="Pagos_II_BB_2"/>
      <sheetName val="K-3_1_ALTAS_NOV-DIC-042"/>
      <sheetName val="CTF-1_altas2"/>
      <sheetName val="3__Datos_Interco_USD2"/>
      <sheetName val="MIX_NACIONAL1"/>
      <sheetName val="VOLUMENES_NACIONALES1"/>
      <sheetName val="Porcentajes_Anuales1"/>
      <sheetName val="Balance_Definitivo_ASL_30-06-01"/>
      <sheetName val="VAL-MAT_anterior1"/>
      <sheetName val="Cruce_contable1"/>
      <sheetName val="Home"/>
      <sheetName val="SALDO"/>
      <sheetName val="List"/>
      <sheetName val="Todos"/>
      <sheetName val="D|Lookup Tables"/>
      <sheetName val="contabilidad"/>
      <sheetName val="Datea (NO TOCAR))"/>
      <sheetName val="Datea (NO TOCAR)"/>
      <sheetName val="Alta de Provedores"/>
      <sheetName val="305-701"/>
      <sheetName val="132-709"/>
      <sheetName val="IVAMROC9"/>
      <sheetName val="!!!GO"/>
      <sheetName val="conciliacion"/>
      <sheetName val="Sheet1"/>
      <sheetName val="CTA719"/>
      <sheetName val="FALTANTES"/>
      <sheetName val="dif.bmex"/>
      <sheetName val="dif.dep98"/>
      <sheetName val="relac."/>
      <sheetName val="CARTAS"/>
      <sheetName val="cartera"/>
      <sheetName val="1997"/>
      <sheetName val="mancera"/>
      <sheetName val="FEB-98"/>
      <sheetName val="ENE-98"/>
      <sheetName val="status"/>
      <sheetName val="año"/>
      <sheetName val="calif ene02"/>
      <sheetName val="INICIO"/>
      <sheetName val="INSTRUCTIVO"/>
      <sheetName val="IIBB AUX"/>
      <sheetName val="PEGAR ACA IVA VENTAS"/>
      <sheetName val="Subdiario_ventas_IVA"/>
      <sheetName val="Reporte_IIBB"/>
      <sheetName val="PEGAR Detalle Deducciones"/>
      <sheetName val="Detalle Deducciones AUX"/>
      <sheetName val="Detalle Ret."/>
      <sheetName val="Retenciones_IIBB"/>
      <sheetName val="Detalle Perc."/>
      <sheetName val="Percepciones_IIBB"/>
      <sheetName val="Detalle Ret. Bancarias"/>
      <sheetName val="Alic Ret Bancarias"/>
      <sheetName val="Retenciones_bancarias_IIBB"/>
      <sheetName val="CM03|1-3"/>
      <sheetName val="Controles"/>
      <sheetName val="Mapping"/>
      <sheetName val="AUX"/>
      <sheetName val="Datos descriptivos"/>
      <sheetName val="Datos descriptivos 2"/>
      <sheetName val="Est.de Sit. Patrimonial"/>
      <sheetName val="EERR - Ventas Costo"/>
      <sheetName val="Cargo por Deud. Incobrables"/>
      <sheetName val="Patrimonio Neto"/>
      <sheetName val="Disponibilidades"/>
      <sheetName val="Inversiones"/>
      <sheetName val="Creditos"/>
      <sheetName val="Bs de Cambio"/>
      <sheetName val="Bs de Uso"/>
      <sheetName val="Obras en curso"/>
      <sheetName val="Bs Intangibles"/>
      <sheetName val="Deudas comerciales"/>
      <sheetName val="Deudas Bancarias y Fcieras"/>
      <sheetName val="Soc. Controlante - Cta Part."/>
      <sheetName val="Impuesto Ley 25413. IDyC"/>
      <sheetName val="Donaciones"/>
      <sheetName val="Retenciones-Percepciones"/>
      <sheetName val="deudas comerciales ext (Siap)"/>
      <sheetName val="deudas ban y fin (Siap)"/>
      <sheetName val="IDyC Creditos (Siap)"/>
      <sheetName val="IDyC DDJJ (Siap)"/>
      <sheetName val="Soc. Controlante deuda(Siap)"/>
      <sheetName val="Deudas comerciales (Siap)"/>
      <sheetName val="Creditos (Siap)"/>
      <sheetName val="Creditos ext (Siap)"/>
      <sheetName val="Cuit Paises"/>
      <sheetName val="dividendos socios"/>
      <sheetName val="AGRUP. MENSUAL HISTORICA"/>
      <sheetName val="Coeficientes"/>
      <sheetName val="Salidas"/>
      <sheetName val="2003ICRATE"/>
      <sheetName val="Indicadores"/>
      <sheetName val="Dat-balance Acum"/>
      <sheetName val="Act_fecha"/>
      <sheetName val="MARTILLEROS"/>
      <sheetName val="Metals"/>
      <sheetName val="P_L SUM"/>
      <sheetName val="ligues"/>
      <sheetName val="inputs"/>
      <sheetName val="1"/>
      <sheetName val="PRESENTACION MES"/>
      <sheetName val="Variables"/>
      <sheetName val="MARŻA-bank"/>
      <sheetName val="Sdos."/>
      <sheetName val="Hoja1"/>
      <sheetName val="FX Rates"/>
      <sheetName val="tabla"/>
      <sheetName val="D|Lookup_Tables"/>
      <sheetName val="dif_bmex"/>
      <sheetName val="dif_dep98"/>
      <sheetName val="relac_"/>
      <sheetName val="calif_ene02"/>
      <sheetName val="Datea_(NO_TOCAR))"/>
      <sheetName val="Datea_(NO_TOCAR)"/>
      <sheetName val="Alta_de_Provedores"/>
      <sheetName val="FX_Rates"/>
      <sheetName val="VC 06-07"/>
      <sheetName val="BS-BRA"/>
      <sheetName val="PL-BRA"/>
      <sheetName val="BS-ING axi"/>
      <sheetName val="PL-ING axi"/>
      <sheetName val="PL axi control"/>
      <sheetName val="BS axi control"/>
      <sheetName val="P-L '19 O.B"/>
      <sheetName val="B-S '19 O.B"/>
      <sheetName val="NUEVO PL '19 O.B"/>
      <sheetName val="BS-ARG USD"/>
      <sheetName val="PL ARG ACUM 2020 axi"/>
      <sheetName val="PL ARG Ene20 axi"/>
      <sheetName val="PL ARG Dic19 axi"/>
      <sheetName val="Armado Gastos"/>
      <sheetName val="Contab Ene20"/>
      <sheetName val="Base Gastos del mes"/>
      <sheetName val="LINK BASE DE GASTOS"/>
      <sheetName val="MAPEO"/>
      <sheetName val="SUMARIA"/>
      <sheetName val="SyS MENSUALES"/>
      <sheetName val="Contab Dic19"/>
      <sheetName val="Emprestimo "/>
      <sheetName val="Vta Prod Nac"/>
      <sheetName val="BONOS"/>
      <sheetName val="Adm Exp Budget"/>
      <sheetName val="Com Exp Budget"/>
      <sheetName val="Manuf Exp Budget"/>
      <sheetName val="PROCEDIMIENTO"/>
      <sheetName val="REVAIDA"/>
      <sheetName val="Dati"/>
      <sheetName val="IPC"/>
      <sheetName val="Posición de IVA"/>
      <sheetName val="BASE_1705"/>
      <sheetName val="ANEXO_&quot;A&quot;_AXI5"/>
      <sheetName val="CALAMORT_AXI5"/>
      <sheetName val="CALAMORT_HIST5"/>
      <sheetName val="ANEXO_&quot;A&quot;_HISTORICO5"/>
      <sheetName val="PREV_98_MANDADA_A_SEDE5"/>
      <sheetName val="MACRO_PARA_MOVDIR5"/>
      <sheetName val="MACRO_PARA_CTA_EXPLOTACION5"/>
      <sheetName val="DAR_FORMATO5"/>
      <sheetName val="MACRO_PARA_AXI5"/>
      <sheetName val="MACRO_PARA_IIBB5"/>
      <sheetName val="Cta_Res_4"/>
      <sheetName val="Bs_no_computables3"/>
      <sheetName val="Project_PL3"/>
      <sheetName val="Pagos_II_BB_3"/>
      <sheetName val="K-3_1_ALTAS_NOV-DIC-043"/>
      <sheetName val="CTF-1_altas3"/>
      <sheetName val="3__Datos_Interco_USD3"/>
      <sheetName val="Menus_déroulants3"/>
      <sheetName val="MIX_NACIONAL2"/>
      <sheetName val="VOLUMENES_NACIONALES2"/>
      <sheetName val="Balance_Definitivo_ASL_30-06-03"/>
      <sheetName val="Porcentajes_Anuales2"/>
      <sheetName val="VAL-MAT_anterior2"/>
      <sheetName val="Cruce_contable2"/>
      <sheetName val="IIBB_AUX"/>
      <sheetName val="PEGAR_ACA_IVA_VENTAS"/>
      <sheetName val="PEGAR_Detalle_Deducciones"/>
      <sheetName val="Detalle_Deducciones_AUX"/>
      <sheetName val="Detalle_Ret_"/>
      <sheetName val="Detalle_Perc_"/>
      <sheetName val="Detalle_Ret__Bancarias"/>
      <sheetName val="Alic_Ret_Bancarias"/>
      <sheetName val="Datos_descriptivos"/>
      <sheetName val="Datos_descriptivos_2"/>
      <sheetName val="Est_de_Sit__Patrimonial"/>
      <sheetName val="EERR_-_Ventas_Costo"/>
      <sheetName val="Cargo_por_Deud__Incobrables"/>
      <sheetName val="Patrimonio_Neto"/>
      <sheetName val="Bs_de_Cambio"/>
      <sheetName val="Bs_de_Uso"/>
      <sheetName val="Obras_en_curso"/>
      <sheetName val="Bs_Intangibles"/>
      <sheetName val="Deudas_comerciales"/>
      <sheetName val="Deudas_Bancarias_y_Fcieras"/>
      <sheetName val="Soc__Controlante_-_Cta_Part_"/>
      <sheetName val="Impuesto_Ley_25413__IDyC"/>
      <sheetName val="deudas_comerciales_ext_(Siap)"/>
      <sheetName val="deudas_ban_y_fin_(Siap)"/>
      <sheetName val="IDyC_Creditos_(Siap)"/>
      <sheetName val="IDyC_DDJJ_(Siap)"/>
      <sheetName val="Soc__Controlante_deuda(Siap)"/>
      <sheetName val="Deudas_comerciales_(Siap)"/>
      <sheetName val="Creditos_(Siap)"/>
      <sheetName val="Creditos_ext_(Siap)"/>
      <sheetName val="Cuit_Paises"/>
      <sheetName val="dividendos_socios"/>
      <sheetName val="AGRUP__MENSUAL_HISTORICA"/>
      <sheetName val="Posición_de_IVA"/>
      <sheetName val="Indices"/>
      <sheetName val="OX10"/>
      <sheetName val="Resumen para contabilidad"/>
      <sheetName val="SUD"/>
      <sheetName val="CashFlow"/>
      <sheetName val=" EEPN"/>
      <sheetName val="Graphs"/>
      <sheetName val="summary"/>
      <sheetName val="concssa"/>
      <sheetName val="P_L_SUM"/>
      <sheetName val="BASE_1706"/>
      <sheetName val="ANEXO_&quot;A&quot;_AXI6"/>
      <sheetName val="CALAMORT_AXI6"/>
      <sheetName val="CALAMORT_HIST6"/>
      <sheetName val="ANEXO_&quot;A&quot;_HISTORICO6"/>
      <sheetName val="PREV_98_MANDADA_A_SEDE6"/>
      <sheetName val="MACRO_PARA_MOVDIR6"/>
      <sheetName val="MACRO_PARA_CTA_EXPLOTACION6"/>
      <sheetName val="DAR_FORMATO6"/>
      <sheetName val="MACRO_PARA_AXI6"/>
      <sheetName val="MACRO_PARA_IIBB6"/>
      <sheetName val="Cta_Res_5"/>
      <sheetName val="Project_PL4"/>
      <sheetName val="Bs_no_computables4"/>
      <sheetName val="Pagos_II_BB_4"/>
      <sheetName val="K-3_1_ALTAS_NOV-DIC-044"/>
      <sheetName val="CTF-1_altas4"/>
      <sheetName val="3__Datos_Interco_USD4"/>
      <sheetName val="Menus_déroulants4"/>
      <sheetName val="MIX_NACIONAL3"/>
      <sheetName val="VOLUMENES_NACIONALES3"/>
      <sheetName val="Balance_Definitivo_ASL_30-06-04"/>
      <sheetName val="Porcentajes_Anuales3"/>
      <sheetName val="VAL-MAT_anterior3"/>
      <sheetName val="D|Lookup_Tables1"/>
      <sheetName val="Cruce_contable3"/>
      <sheetName val="Datea_(NO_TOCAR))1"/>
      <sheetName val="Datea_(NO_TOCAR)1"/>
      <sheetName val="Alta_de_Provedores1"/>
      <sheetName val="dif_bmex1"/>
      <sheetName val="dif_dep981"/>
      <sheetName val="relac_1"/>
      <sheetName val="calif_ene021"/>
      <sheetName val="IIBB_AUX1"/>
      <sheetName val="PEGAR_ACA_IVA_VENTAS1"/>
      <sheetName val="PEGAR_Detalle_Deducciones1"/>
      <sheetName val="Detalle_Deducciones_AUX1"/>
      <sheetName val="Detalle_Ret_1"/>
      <sheetName val="Detalle_Perc_1"/>
      <sheetName val="Detalle_Ret__Bancarias1"/>
      <sheetName val="Alic_Ret_Bancarias1"/>
      <sheetName val="Datos_descriptivos1"/>
      <sheetName val="Datos_descriptivos_21"/>
      <sheetName val="Est_de_Sit__Patrimonial1"/>
      <sheetName val="EERR_-_Ventas_Costo1"/>
      <sheetName val="Cargo_por_Deud__Incobrables1"/>
      <sheetName val="Patrimonio_Neto1"/>
      <sheetName val="Bs_de_Cambio1"/>
      <sheetName val="Bs_de_Uso1"/>
      <sheetName val="Obras_en_curso1"/>
      <sheetName val="Bs_Intangibles1"/>
      <sheetName val="Deudas_comerciales1"/>
      <sheetName val="Deudas_Bancarias_y_Fcieras1"/>
      <sheetName val="Soc__Controlante_-_Cta_Part_1"/>
      <sheetName val="Impuesto_Ley_25413__IDyC1"/>
      <sheetName val="deudas_comerciales_ext_(Siap)1"/>
      <sheetName val="deudas_ban_y_fin_(Siap)1"/>
      <sheetName val="IDyC_Creditos_(Siap)1"/>
      <sheetName val="IDyC_DDJJ_(Siap)1"/>
      <sheetName val="Soc__Controlante_deuda(Siap)1"/>
      <sheetName val="Deudas_comerciales_(Siap)1"/>
      <sheetName val="Creditos_(Siap)1"/>
      <sheetName val="Creditos_ext_(Siap)1"/>
      <sheetName val="Cuit_Paises1"/>
      <sheetName val="dividendos_socios1"/>
      <sheetName val="AGRUP__MENSUAL_HISTORICA1"/>
      <sheetName val="Dat-balance_Acum"/>
      <sheetName val="PRESENTACION_MES"/>
      <sheetName val="Sdos_"/>
      <sheetName val="FX_Rates1"/>
      <sheetName val="VC_06-07"/>
      <sheetName val="BS-ING_axi"/>
      <sheetName val="PL-ING_axi"/>
      <sheetName val="PL_axi_control"/>
      <sheetName val="BS_axi_control"/>
      <sheetName val="P-L_'19_O_B"/>
      <sheetName val="B-S_'19_O_B"/>
      <sheetName val="NUEVO_PL_'19_O_B"/>
      <sheetName val="BS-ARG_USD"/>
      <sheetName val="PL_ARG_ACUM_2020_axi"/>
      <sheetName val="PL_ARG_Ene20_axi"/>
      <sheetName val="PL_ARG_Dic19_axi"/>
      <sheetName val="Armado_Gastos"/>
      <sheetName val="Contab_Ene20"/>
      <sheetName val="Base_Gastos_del_mes"/>
      <sheetName val="LINK_BASE_DE_GASTOS"/>
      <sheetName val="SyS_MENSUALES"/>
      <sheetName val="Contab_Dic19"/>
      <sheetName val="Emprestimo_"/>
      <sheetName val="Vta_Prod_Nac"/>
      <sheetName val="Adm_Exp_Budget"/>
      <sheetName val="Com_Exp_Budget"/>
      <sheetName val="Manuf_Exp_Budget"/>
      <sheetName val="Resumen_para_contabilidad"/>
      <sheetName val="Posición_de_IVA1"/>
      <sheetName val="BASE_1707"/>
      <sheetName val="ANEXO_&quot;A&quot;_AXI7"/>
      <sheetName val="CALAMORT_AXI7"/>
      <sheetName val="CALAMORT_HIST7"/>
      <sheetName val="ANEXO_&quot;A&quot;_HISTORICO7"/>
      <sheetName val="PREV_98_MANDADA_A_SEDE7"/>
      <sheetName val="MACRO_PARA_MOVDIR7"/>
      <sheetName val="MACRO_PARA_CTA_EXPLOTACION7"/>
      <sheetName val="DAR_FORMATO7"/>
      <sheetName val="MACRO_PARA_AXI7"/>
      <sheetName val="MACRO_PARA_IIBB7"/>
      <sheetName val="Cta_Res_6"/>
      <sheetName val="Project_PL5"/>
      <sheetName val="Bs_no_computables5"/>
      <sheetName val="Pagos_II_BB_5"/>
      <sheetName val="K-3_1_ALTAS_NOV-DIC-045"/>
      <sheetName val="CTF-1_altas5"/>
      <sheetName val="3__Datos_Interco_USD5"/>
      <sheetName val="Menus_déroulants5"/>
      <sheetName val="MIX_NACIONAL4"/>
      <sheetName val="VOLUMENES_NACIONALES4"/>
      <sheetName val="Balance_Definitivo_ASL_30-06-05"/>
      <sheetName val="Porcentajes_Anuales4"/>
      <sheetName val="VAL-MAT_anterior4"/>
      <sheetName val="D|Lookup_Tables2"/>
      <sheetName val="Cruce_contable4"/>
      <sheetName val="Datea_(NO_TOCAR))2"/>
      <sheetName val="Datea_(NO_TOCAR)2"/>
      <sheetName val="Alta_de_Provedores2"/>
      <sheetName val="dif_bmex2"/>
      <sheetName val="dif_dep982"/>
      <sheetName val="relac_2"/>
      <sheetName val="calif_ene022"/>
      <sheetName val="IIBB_AUX2"/>
      <sheetName val="PEGAR_ACA_IVA_VENTAS2"/>
      <sheetName val="PEGAR_Detalle_Deducciones2"/>
      <sheetName val="Detalle_Deducciones_AUX2"/>
      <sheetName val="Detalle_Ret_2"/>
      <sheetName val="Detalle_Perc_2"/>
      <sheetName val="Detalle_Ret__Bancarias2"/>
      <sheetName val="Alic_Ret_Bancarias2"/>
      <sheetName val="Datos_descriptivos2"/>
      <sheetName val="Datos_descriptivos_22"/>
      <sheetName val="Est_de_Sit__Patrimonial2"/>
      <sheetName val="EERR_-_Ventas_Costo2"/>
      <sheetName val="Cargo_por_Deud__Incobrables2"/>
      <sheetName val="Patrimonio_Neto2"/>
      <sheetName val="Bs_de_Cambio2"/>
      <sheetName val="Bs_de_Uso2"/>
      <sheetName val="Obras_en_curso2"/>
      <sheetName val="Bs_Intangibles2"/>
      <sheetName val="Deudas_comerciales2"/>
      <sheetName val="Deudas_Bancarias_y_Fcieras2"/>
      <sheetName val="Soc__Controlante_-_Cta_Part_2"/>
      <sheetName val="Impuesto_Ley_25413__IDyC2"/>
      <sheetName val="deudas_comerciales_ext_(Siap)2"/>
      <sheetName val="deudas_ban_y_fin_(Siap)2"/>
      <sheetName val="IDyC_Creditos_(Siap)2"/>
      <sheetName val="IDyC_DDJJ_(Siap)2"/>
      <sheetName val="Soc__Controlante_deuda(Siap)2"/>
      <sheetName val="Deudas_comerciales_(Siap)2"/>
      <sheetName val="Creditos_(Siap)2"/>
      <sheetName val="Creditos_ext_(Siap)2"/>
      <sheetName val="Cuit_Paises2"/>
      <sheetName val="dividendos_socios2"/>
      <sheetName val="AGRUP__MENSUAL_HISTORICA2"/>
      <sheetName val="P_L_SUM1"/>
      <sheetName val="Dat-balance_Acum1"/>
      <sheetName val="PRESENTACION_MES1"/>
      <sheetName val="Sdos_1"/>
      <sheetName val="FX_Rates2"/>
      <sheetName val="VC_06-071"/>
      <sheetName val="BS-ING_axi1"/>
      <sheetName val="PL-ING_axi1"/>
      <sheetName val="PL_axi_control1"/>
      <sheetName val="BS_axi_control1"/>
      <sheetName val="P-L_'19_O_B1"/>
      <sheetName val="B-S_'19_O_B1"/>
      <sheetName val="NUEVO_PL_'19_O_B1"/>
      <sheetName val="BS-ARG_USD1"/>
      <sheetName val="PL_ARG_ACUM_2020_axi1"/>
      <sheetName val="PL_ARG_Ene20_axi1"/>
      <sheetName val="PL_ARG_Dic19_axi1"/>
      <sheetName val="Armado_Gastos1"/>
      <sheetName val="Contab_Ene201"/>
      <sheetName val="Base_Gastos_del_mes1"/>
      <sheetName val="LINK_BASE_DE_GASTOS1"/>
      <sheetName val="SyS_MENSUALES1"/>
      <sheetName val="Contab_Dic191"/>
      <sheetName val="Emprestimo_1"/>
      <sheetName val="Vta_Prod_Nac1"/>
      <sheetName val="Adm_Exp_Budget1"/>
      <sheetName val="Com_Exp_Budget1"/>
      <sheetName val="Manuf_Exp_Budget1"/>
      <sheetName val="Resumen_para_contabilidad1"/>
      <sheetName val="Posición_de_IVA2"/>
      <sheetName val="Customize Your Purchase Order"/>
      <sheetName val="Vendas"/>
      <sheetName val="DP DG"/>
      <sheetName val="MB"/>
      <sheetName val="DP_DG"/>
      <sheetName val="INVESTISSEMENTS"/>
      <sheetName val="DP_DG1"/>
      <sheetName val="ALMACEN"/>
      <sheetName val="Cash"/>
      <sheetName val="migs gateway"/>
      <sheetName val="EMBARQUES"/>
      <sheetName val="C|Rec"/>
      <sheetName val="J|Upload"/>
      <sheetName val="C|Reallocation"/>
      <sheetName val="C|Split Reallocation"/>
      <sheetName val="C|YTD Summary"/>
      <sheetName val="D|Contract Schedule"/>
      <sheetName val="P|400949 511070"/>
      <sheetName val="D|Trial Balances"/>
      <sheetName val="D|400949 511070"/>
      <sheetName val="D|GL_Clearing"/>
      <sheetName val="D|COA"/>
      <sheetName val="D|Cost Centres"/>
      <sheetName val="D|Lookups"/>
      <sheetName val="modelo"/>
      <sheetName val="Datos"/>
      <sheetName val="UFV"/>
      <sheetName val="Giant Wedge Calcs"/>
      <sheetName val="Large Gas Wedge Calcs"/>
      <sheetName val="Liquids-Gas Wedge Calcs"/>
      <sheetName val="Small Gas Wedge Calcs"/>
      <sheetName val="Oil well - AEB"/>
      <sheetName val="Oil well - AR&amp;BAH"/>
      <sheetName val="Oil well - HOR&amp;RES"/>
      <sheetName val="Oil well - JUR"/>
      <sheetName val="Oil well - WF"/>
      <sheetName val="Sueldo Obras"/>
      <sheetName val="BASE_1708"/>
      <sheetName val="ANEXO_&quot;A&quot;_AXI8"/>
      <sheetName val="CALAMORT_AXI8"/>
      <sheetName val="CALAMORT_HIST8"/>
      <sheetName val="ANEXO_&quot;A&quot;_HISTORICO8"/>
      <sheetName val="PREV_98_MANDADA_A_SEDE8"/>
      <sheetName val="MACRO_PARA_MOVDIR8"/>
      <sheetName val="MACRO_PARA_CTA_EXPLOTACION8"/>
      <sheetName val="DAR_FORMATO8"/>
      <sheetName val="MACRO_PARA_AXI8"/>
      <sheetName val="MACRO_PARA_IIBB8"/>
      <sheetName val="Cta_Res_7"/>
      <sheetName val="Menus_déroulants6"/>
      <sheetName val="Project_PL6"/>
      <sheetName val="Bs_no_computables6"/>
      <sheetName val="Pagos_II_BB_6"/>
      <sheetName val="K-3_1_ALTAS_NOV-DIC-046"/>
      <sheetName val="CTF-1_altas6"/>
      <sheetName val="3__Datos_Interco_USD6"/>
      <sheetName val="MIX_NACIONAL5"/>
      <sheetName val="VOLUMENES_NACIONALES5"/>
      <sheetName val="Porcentajes_Anuales5"/>
      <sheetName val="Balance_Definitivo_ASL_30-06-06"/>
      <sheetName val="VAL-MAT_anterior5"/>
      <sheetName val="Cruce_contable5"/>
      <sheetName val="D|Lookup_Tables3"/>
      <sheetName val="Datea_(NO_TOCAR))3"/>
      <sheetName val="Datea_(NO_TOCAR)3"/>
      <sheetName val="Alta_de_Provedores3"/>
      <sheetName val="dif_bmex3"/>
      <sheetName val="dif_dep983"/>
      <sheetName val="relac_3"/>
      <sheetName val="calif_ene023"/>
      <sheetName val="IIBB_AUX3"/>
      <sheetName val="PEGAR_ACA_IVA_VENTAS3"/>
      <sheetName val="PEGAR_Detalle_Deducciones3"/>
      <sheetName val="Detalle_Deducciones_AUX3"/>
      <sheetName val="Detalle_Ret_3"/>
      <sheetName val="Detalle_Perc_3"/>
      <sheetName val="Detalle_Ret__Bancarias3"/>
      <sheetName val="Alic_Ret_Bancarias3"/>
      <sheetName val="Datos_descriptivos3"/>
      <sheetName val="Datos_descriptivos_23"/>
      <sheetName val="Est_de_Sit__Patrimonial3"/>
      <sheetName val="EERR_-_Ventas_Costo3"/>
      <sheetName val="Cargo_por_Deud__Incobrables3"/>
      <sheetName val="Patrimonio_Neto3"/>
      <sheetName val="Bs_de_Cambio3"/>
      <sheetName val="Bs_de_Uso3"/>
      <sheetName val="Obras_en_curso3"/>
      <sheetName val="Bs_Intangibles3"/>
      <sheetName val="Deudas_comerciales3"/>
      <sheetName val="Deudas_Bancarias_y_Fcieras3"/>
      <sheetName val="Soc__Controlante_-_Cta_Part_3"/>
      <sheetName val="Impuesto_Ley_25413__IDyC3"/>
      <sheetName val="deudas_comerciales_ext_(Siap)3"/>
      <sheetName val="deudas_ban_y_fin_(Siap)3"/>
      <sheetName val="IDyC_Creditos_(Siap)3"/>
      <sheetName val="IDyC_DDJJ_(Siap)3"/>
      <sheetName val="Soc__Controlante_deuda(Siap)3"/>
      <sheetName val="Deudas_comerciales_(Siap)3"/>
      <sheetName val="Creditos_(Siap)3"/>
      <sheetName val="Creditos_ext_(Siap)3"/>
      <sheetName val="Cuit_Paises3"/>
      <sheetName val="dividendos_socios3"/>
      <sheetName val="AGRUP__MENSUAL_HISTORICA3"/>
      <sheetName val="Dat-balance_Acum2"/>
      <sheetName val="P_L_SUM2"/>
      <sheetName val="PRESENTACION_MES2"/>
      <sheetName val="Sdos_2"/>
      <sheetName val="FX_Rates3"/>
      <sheetName val="VC_06-072"/>
      <sheetName val="BS-ING_axi2"/>
      <sheetName val="PL-ING_axi2"/>
      <sheetName val="PL_axi_control2"/>
      <sheetName val="BS_axi_control2"/>
      <sheetName val="P-L_'19_O_B2"/>
      <sheetName val="B-S_'19_O_B2"/>
      <sheetName val="NUEVO_PL_'19_O_B2"/>
      <sheetName val="BS-ARG_USD2"/>
      <sheetName val="PL_ARG_ACUM_2020_axi2"/>
      <sheetName val="PL_ARG_Ene20_axi2"/>
      <sheetName val="PL_ARG_Dic19_axi2"/>
      <sheetName val="Armado_Gastos2"/>
      <sheetName val="Contab_Ene202"/>
      <sheetName val="Base_Gastos_del_mes2"/>
      <sheetName val="LINK_BASE_DE_GASTOS2"/>
      <sheetName val="SyS_MENSUALES2"/>
      <sheetName val="Contab_Dic192"/>
      <sheetName val="Emprestimo_2"/>
      <sheetName val="Vta_Prod_Nac2"/>
      <sheetName val="Adm_Exp_Budget2"/>
      <sheetName val="Com_Exp_Budget2"/>
      <sheetName val="Manuf_Exp_Budget2"/>
      <sheetName val="Posición_de_IVA3"/>
      <sheetName val="Resumen_para_contabilidad2"/>
      <sheetName val="_EEPN"/>
      <sheetName val="Customize_Your_Purchase_Order"/>
      <sheetName val="DP_DG2"/>
      <sheetName val="migs_gateway"/>
      <sheetName val="C|Split_Reallocation"/>
      <sheetName val="C|YTD_Summary"/>
      <sheetName val="D|Contract_Schedule"/>
      <sheetName val="P|400949_511070"/>
      <sheetName val="D|Trial_Balances"/>
      <sheetName val="D|400949_511070"/>
      <sheetName val="D|Cost_Centres"/>
      <sheetName val="Giant_Wedge_Calcs"/>
      <sheetName val="Large_Gas_Wedge_Calcs"/>
      <sheetName val="Liquids-Gas_Wedge_Calcs"/>
      <sheetName val="Small_Gas_Wedge_Calcs"/>
      <sheetName val="Oil_well_-_AEB"/>
      <sheetName val="Oil_well_-_AR&amp;BAH"/>
      <sheetName val="Oil_well_-_HOR&amp;RES"/>
      <sheetName val="Oil_well_-_JUR"/>
      <sheetName val="Oil_well_-_WF"/>
      <sheetName val="Sueldo_Obr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C11" t="str">
            <v>$</v>
          </cell>
        </row>
        <row r="54">
          <cell r="E54" t="str">
            <v>O.K.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0">
          <cell r="C30" t="str">
            <v>02/02/98</v>
          </cell>
          <cell r="D30">
            <v>-20682.150000000001</v>
          </cell>
        </row>
        <row r="31">
          <cell r="C31" t="str">
            <v>SALDO S/ CONTABILIDAD</v>
          </cell>
          <cell r="D31">
            <v>-20682.150000000001</v>
          </cell>
        </row>
        <row r="33">
          <cell r="C33" t="str">
            <v>DIFERENCIA</v>
          </cell>
          <cell r="D33">
            <v>0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>
        <row r="11">
          <cell r="C11" t="str">
            <v>$</v>
          </cell>
          <cell r="D11" t="str">
            <v>$</v>
          </cell>
        </row>
        <row r="12">
          <cell r="C12" t="str">
            <v>-</v>
          </cell>
          <cell r="D12" t="str">
            <v>-</v>
          </cell>
        </row>
        <row r="14">
          <cell r="C14">
            <v>0</v>
          </cell>
          <cell r="D14">
            <v>0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 t="str">
            <v>-</v>
          </cell>
          <cell r="D22" t="str">
            <v>-</v>
          </cell>
        </row>
        <row r="23">
          <cell r="C23">
            <v>0</v>
          </cell>
          <cell r="D23">
            <v>0</v>
          </cell>
        </row>
        <row r="24">
          <cell r="C24" t="str">
            <v>-</v>
          </cell>
          <cell r="D24" t="str">
            <v>-</v>
          </cell>
        </row>
        <row r="25">
          <cell r="C25">
            <v>0</v>
          </cell>
          <cell r="D25">
            <v>0</v>
          </cell>
        </row>
        <row r="26">
          <cell r="C26">
            <v>0</v>
          </cell>
          <cell r="D26">
            <v>0</v>
          </cell>
        </row>
        <row r="27">
          <cell r="C27">
            <v>0</v>
          </cell>
          <cell r="D27">
            <v>0</v>
          </cell>
        </row>
        <row r="28">
          <cell r="C28" t="str">
            <v>-</v>
          </cell>
          <cell r="D28" t="str">
            <v>-</v>
          </cell>
        </row>
        <row r="29">
          <cell r="C29">
            <v>0</v>
          </cell>
          <cell r="D29">
            <v>0</v>
          </cell>
        </row>
        <row r="30">
          <cell r="C30">
            <v>0</v>
          </cell>
          <cell r="D30">
            <v>0</v>
          </cell>
        </row>
        <row r="31">
          <cell r="C31">
            <v>0</v>
          </cell>
          <cell r="D31">
            <v>0</v>
          </cell>
        </row>
        <row r="32">
          <cell r="C32">
            <v>0</v>
          </cell>
          <cell r="D32">
            <v>0</v>
          </cell>
        </row>
        <row r="33">
          <cell r="C33">
            <v>0</v>
          </cell>
          <cell r="D33">
            <v>0</v>
          </cell>
        </row>
        <row r="34">
          <cell r="C34" t="str">
            <v>-</v>
          </cell>
          <cell r="D34" t="str">
            <v>-</v>
          </cell>
        </row>
        <row r="35">
          <cell r="C35">
            <v>0</v>
          </cell>
          <cell r="D35">
            <v>0</v>
          </cell>
        </row>
        <row r="36">
          <cell r="C36" t="str">
            <v>-</v>
          </cell>
          <cell r="D36" t="str">
            <v>-</v>
          </cell>
        </row>
        <row r="37">
          <cell r="C37">
            <v>46337.481897126127</v>
          </cell>
          <cell r="D37">
            <v>51182.739377499565</v>
          </cell>
        </row>
        <row r="38">
          <cell r="C38">
            <v>228265.46351981506</v>
          </cell>
          <cell r="D38">
            <v>232180.82309991482</v>
          </cell>
        </row>
        <row r="39">
          <cell r="C39">
            <v>274602.94541694119</v>
          </cell>
          <cell r="D39">
            <v>283363.56247741438</v>
          </cell>
        </row>
        <row r="40">
          <cell r="C40" t="str">
            <v>-</v>
          </cell>
          <cell r="D40" t="str">
            <v>-</v>
          </cell>
        </row>
        <row r="41">
          <cell r="C41">
            <v>0</v>
          </cell>
          <cell r="D41">
            <v>0</v>
          </cell>
        </row>
        <row r="42">
          <cell r="C42">
            <v>44830.867192142068</v>
          </cell>
          <cell r="D42">
            <v>44830.867192142068</v>
          </cell>
        </row>
        <row r="43">
          <cell r="C43">
            <v>0</v>
          </cell>
          <cell r="D43">
            <v>0</v>
          </cell>
        </row>
        <row r="44">
          <cell r="C44">
            <v>0</v>
          </cell>
          <cell r="D44">
            <v>0</v>
          </cell>
        </row>
        <row r="45">
          <cell r="C45">
            <v>734.12992126870199</v>
          </cell>
          <cell r="D45">
            <v>734.12992126870199</v>
          </cell>
        </row>
        <row r="46">
          <cell r="C46">
            <v>97883.989502493598</v>
          </cell>
          <cell r="D46">
            <v>97883.989502493598</v>
          </cell>
        </row>
        <row r="47">
          <cell r="C47">
            <v>23883.693438608436</v>
          </cell>
          <cell r="D47">
            <v>23883.693438608436</v>
          </cell>
        </row>
        <row r="48">
          <cell r="C48">
            <v>960.24193701946217</v>
          </cell>
          <cell r="D48">
            <v>960.24193701946217</v>
          </cell>
        </row>
        <row r="49">
          <cell r="C49">
            <v>168292.92199153226</v>
          </cell>
          <cell r="D49">
            <v>168292.92199153226</v>
          </cell>
        </row>
        <row r="50">
          <cell r="C50">
            <v>0</v>
          </cell>
          <cell r="D50">
            <v>0</v>
          </cell>
        </row>
        <row r="51">
          <cell r="C51">
            <v>168292.92199153226</v>
          </cell>
          <cell r="D51">
            <v>168292.92199153226</v>
          </cell>
        </row>
        <row r="52">
          <cell r="C52" t="str">
            <v>-</v>
          </cell>
          <cell r="D52" t="str">
            <v>-</v>
          </cell>
        </row>
        <row r="53">
          <cell r="C53">
            <v>106310.02342540893</v>
          </cell>
          <cell r="D53">
            <v>115070.64048588212</v>
          </cell>
        </row>
        <row r="54">
          <cell r="C54" t="str">
            <v>-</v>
          </cell>
          <cell r="D54" t="str">
            <v>-</v>
          </cell>
        </row>
        <row r="55">
          <cell r="C55">
            <v>67770.958971946471</v>
          </cell>
          <cell r="D55">
            <v>67702.440179294717</v>
          </cell>
        </row>
        <row r="56">
          <cell r="C56">
            <v>0</v>
          </cell>
          <cell r="D56">
            <v>0</v>
          </cell>
        </row>
        <row r="57">
          <cell r="C57">
            <v>0</v>
          </cell>
          <cell r="D57">
            <v>0</v>
          </cell>
        </row>
        <row r="58">
          <cell r="C58" t="str">
            <v>-</v>
          </cell>
          <cell r="D58" t="str">
            <v>-</v>
          </cell>
        </row>
        <row r="59">
          <cell r="C59">
            <v>38539.064453462459</v>
          </cell>
          <cell r="D59">
            <v>47368.200306587401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 refreshError="1"/>
      <sheetData sheetId="313" refreshError="1"/>
      <sheetData sheetId="314" refreshError="1"/>
      <sheetData sheetId="315" refreshError="1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E "/>
      <sheetName val="Plan1"/>
      <sheetName val="Plan2"/>
      <sheetName val="Plan3"/>
      <sheetName val="Plan4"/>
      <sheetName val="Plan5"/>
      <sheetName val="Plan6"/>
      <sheetName val="17.Invest tabs"/>
      <sheetName val="19.FC grafs"/>
      <sheetName val="20.FC grafs"/>
      <sheetName val="21.Endvmto."/>
      <sheetName val="22.Gráfs. Endvmto."/>
      <sheetName val="23. Indicads."/>
      <sheetName val="Painel de Controle"/>
      <sheetName val="Dados Gerais"/>
      <sheetName val="Sum. Exec."/>
      <sheetName val="TERMINAIS"/>
      <sheetName val="LOGISTICA"/>
      <sheetName val="PARTICIPACOES"/>
      <sheetName val="HOLDING"/>
      <sheetName val="DRE TOTAL"/>
      <sheetName val="DRE projet por Negocio"/>
      <sheetName val="Indicadores"/>
      <sheetName val="Receita Liquida"/>
      <sheetName val="Rec Liq Grafico"/>
      <sheetName val="Comp. Rec. Líq Graf"/>
      <sheetName val="Ebitda "/>
      <sheetName val="Ebitda Grafico"/>
      <sheetName val="Lucro Liq"/>
      <sheetName val="Indicador Op"/>
      <sheetName val="Ind Grafico"/>
      <sheetName val="Var Ebitda Real 2008x2009"/>
      <sheetName val="Var Ebitda orc x real 2009"/>
      <sheetName val="Var Ebitda Orc X Real 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-Cálculo"/>
      <sheetName val="Indicadores Econômicos"/>
      <sheetName val="Produções"/>
      <sheetName val="Rendimentos"/>
      <sheetName val="Consumos Específicos"/>
      <sheetName val="Energia Elétrica"/>
      <sheetName val="Preços Insumos"/>
      <sheetName val="Vendas"/>
      <sheetName val="Vendas US$"/>
      <sheetName val="Custos &amp; Despesas"/>
      <sheetName val="Custos &amp; Despesas US$"/>
      <sheetName val="Economicos"/>
      <sheetName val="Financeiros"/>
      <sheetName val="DRE"/>
      <sheetName val="DIF FAT FEV 01"/>
      <sheetName val="DRE- 2000"/>
      <sheetName val="ROL"/>
      <sheetName val="EDC"/>
      <sheetName val="BASE DE DADOS"/>
      <sheetName val="Banco de Dados 2001"/>
      <sheetName val="Indicadores_Econômicos"/>
      <sheetName val="Consumos_Específicos"/>
      <sheetName val="Energia_Elétrica"/>
      <sheetName val="Preços_Insumos"/>
      <sheetName val="Vendas_US$"/>
      <sheetName val="Custos_&amp;_Despesas"/>
      <sheetName val="Custos_&amp;_Despesas_US$"/>
      <sheetName val="DIF_FAT_FEV_01"/>
      <sheetName val="DRE-_2000"/>
      <sheetName val="BASE_DE_DADOS"/>
      <sheetName val="Pasta7"/>
      <sheetName val="Plan2"/>
      <sheetName val="CRITERIA1"/>
      <sheetName val="ASSUMPTION"/>
      <sheetName val="Macroeconomics"/>
      <sheetName val="VEHICULOS"/>
      <sheetName val="EEFF"/>
      <sheetName val="Ind.TC"/>
      <sheetName val="Três Marias (TM)"/>
      <sheetName val="CMM"/>
      <sheetName val="Morro Agudo (MA)"/>
      <sheetName val="Plan69"/>
      <sheetName val="Properties"/>
      <sheetName val="Step_0_Team_CALENDAR"/>
      <sheetName val="Step2_Correlation"/>
      <sheetName val="Step2_Histogram"/>
      <sheetName val="Lists"/>
      <sheetName val="Treinamento mensal"/>
      <sheetName val="Treinamento e Desen. trimestral"/>
      <sheetName val="Captação"/>
      <sheetName val="BALANCE SHEET"/>
      <sheetName val="Vínculos Simulador - coluna"/>
      <sheetName val="Sheet1"/>
      <sheetName val="tutorial_Riscos"/>
      <sheetName val="Profit Centers"/>
      <sheetName val="Hoja2"/>
      <sheetName val="BROWZ Status Info"/>
      <sheetName val="Banco_de_Dados_2001"/>
      <sheetName val="Ind_TC"/>
      <sheetName val="Três_Marias_(TM)"/>
      <sheetName val="Morro_Agudo_(MA)"/>
      <sheetName val="Treinamento_mensal"/>
      <sheetName val="Treinamento_e_Desen__trimestral"/>
      <sheetName val="BALANCE_SHEET"/>
      <sheetName val="Vínculos_Simulador_-_coluna"/>
      <sheetName val="Costo-Venta"/>
      <sheetName val="Venta Auto"/>
      <sheetName val="PEND. 31-12-2003"/>
      <sheetName val="Listas"/>
      <sheetName val="Base"/>
      <sheetName val="Apoio"/>
      <sheetName val="PREMISSAS 2"/>
      <sheetName val="DADOS"/>
      <sheetName val="Contracts"/>
      <sheetName val="Support"/>
      <sheetName val="Aux"/>
      <sheetName val="Input - Racional de Ganho"/>
      <sheetName val="cuadro"/>
      <sheetName val="Hoja1"/>
      <sheetName val="DGEN"/>
      <sheetName val="Tablas"/>
      <sheetName val="ACUMULADO"/>
      <sheetName val="MOPE"/>
      <sheetName val="Banco Dados(Real) Consolidado"/>
      <sheetName val="Art96.IV.RIPI"/>
      <sheetName val="Lista"/>
      <sheetName val=""/>
      <sheetName val="Contadores"/>
      <sheetName val="Receitas 2016"/>
      <sheetName val="Receitas 2017 "/>
      <sheetName val="Entradas"/>
      <sheetName val="Receitas 2018"/>
      <sheetName val="Estornos"/>
      <sheetName val="Planilha1"/>
      <sheetName val="Planilha5"/>
      <sheetName val="Planilha3"/>
      <sheetName val="Plan1"/>
      <sheetName val="Planilha6"/>
      <sheetName val="Din.Receitas"/>
      <sheetName val="Planilha2"/>
      <sheetName val="Receitas 2019"/>
      <sheetName val="Contratos de Gestão "/>
      <sheetName val="Contratos de Patrocínios "/>
      <sheetName val="Receitas"/>
      <sheetName val="Investimentos "/>
      <sheetName val="FC"/>
      <sheetName val="Cenários"/>
      <sheetName val="2708"/>
      <sheetName val="DFC_Marcia"/>
      <sheetName val="DFC_RESERVA"/>
      <sheetName val="CONSOLIDADO (2)"/>
      <sheetName val="Projeção próximos anos "/>
      <sheetName val="4RV001"/>
      <sheetName val="5RV001"/>
      <sheetName val="4VD186"/>
      <sheetName val="Codigos"/>
      <sheetName val="MODELO"/>
      <sheetName val="Cash basis Ago-02"/>
      <sheetName val="Database"/>
      <sheetName val="Bridge Cement-Month L300"/>
      <sheetName val="Bridge Cement-YTD L300"/>
      <sheetName val="Bridge Cement-Act vs Flash"/>
      <sheetName val="CO"/>
      <sheetName val="Dimensionamento"/>
      <sheetName val="List"/>
      <sheetName val="Distribuição"/>
      <sheetName val="Comparativo"/>
      <sheetName val="Comparativo_W"/>
      <sheetName val="Atualização"/>
      <sheetName val="Grafico"/>
      <sheetName val="Indicadores"/>
      <sheetName val="Base Triagem"/>
      <sheetName val="GATE_FCOJ"/>
      <sheetName val="Resumo"/>
      <sheetName val="Vinculo volumes efetivos (in)"/>
      <sheetName val="Work"/>
      <sheetName val="GORD"/>
      <sheetName val="DRPL_NFC"/>
      <sheetName val="Link_Orig"/>
      <sheetName val="Transf_NFC_F"/>
      <sheetName val="Tabela"/>
      <sheetName val="Semana"/>
      <sheetName val="BLP"/>
      <sheetName val="CC (2)"/>
      <sheetName val="CC"/>
      <sheetName val="72"/>
      <sheetName val="73"/>
      <sheetName val="Capex 1920 Postergado"/>
      <sheetName val="Capex 2021"/>
      <sheetName val="Base_Preço"/>
      <sheetName val="4"/>
      <sheetName val="Fallas"/>
      <sheetName val="Max_D._2002"/>
      <sheetName val="P2000"/>
      <sheetName val="Data"/>
      <sheetName val="5.0. Hold. A"/>
      <sheetName val="2. Macro"/>
      <sheetName val="MASTER"/>
      <sheetName val="SCHEDULE"/>
      <sheetName val="Banco de dados"/>
      <sheetName val="Indicadores_Econômicos1"/>
      <sheetName val="Consumos_Específicos1"/>
      <sheetName val="Energia_Elétrica1"/>
      <sheetName val="Preços_Insumos1"/>
      <sheetName val="Vendas_US$1"/>
      <sheetName val="Custos_&amp;_Despesas1"/>
      <sheetName val="Custos_&amp;_Despesas_US$1"/>
      <sheetName val="DIF_FAT_FEV_011"/>
      <sheetName val="DRE-_20001"/>
      <sheetName val="Banco_de_Dados_20011"/>
      <sheetName val="Ind_TC1"/>
      <sheetName val="PEND__31-12-2003"/>
      <sheetName val="Venta_Auto"/>
      <sheetName val="Três_Marias_(TM)1"/>
      <sheetName val="Morro_Agudo_(MA)1"/>
      <sheetName val="Treinamento_mensal1"/>
      <sheetName val="Treinamento_e_Desen__trimestra1"/>
      <sheetName val="BALANCE_SHEET1"/>
      <sheetName val="Vínculos_Simulador_-_coluna1"/>
      <sheetName val="Profit_Centers"/>
      <sheetName val="BROWZ_Status_Info"/>
      <sheetName val="BASE_DE_DADOS1"/>
      <sheetName val="PREMISSAS_2"/>
      <sheetName val="Input_-_Racional_de_Ganho"/>
      <sheetName val="Banco_Dados(Real)_Consolidado"/>
      <sheetName val="Art96_IV_RIPI"/>
      <sheetName val="Cash_basis_Ago-02"/>
      <sheetName val="Receitas_2016"/>
      <sheetName val="Receitas_2017_"/>
      <sheetName val="Receitas_2018"/>
      <sheetName val="Din_Receitas"/>
      <sheetName val="Receitas_2019"/>
      <sheetName val="Contratos_de_Gestão_"/>
      <sheetName val="Contratos_de_Patrocínios_"/>
      <sheetName val="Investimentos_"/>
      <sheetName val="CONSOLIDADO_(2)"/>
      <sheetName val="Projeção_próximos_anos_"/>
      <sheetName val="Max_D__2002"/>
      <sheetName val="Macroecono antiga"/>
      <sheetName val="Indicadores_Econômicos2"/>
      <sheetName val="Consumos_Específicos2"/>
      <sheetName val="Energia_Elétrica2"/>
      <sheetName val="Preços_Insumos2"/>
      <sheetName val="Vendas_US$2"/>
      <sheetName val="Custos_&amp;_Despesas2"/>
      <sheetName val="Custos_&amp;_Despesas_US$2"/>
      <sheetName val="DIF_FAT_FEV_012"/>
      <sheetName val="DRE-_20002"/>
      <sheetName val="Banco_de_Dados_20012"/>
      <sheetName val="Ind_TC2"/>
      <sheetName val="Três_Marias_(TM)2"/>
      <sheetName val="Morro_Agudo_(MA)2"/>
      <sheetName val="Treinamento_mensal2"/>
      <sheetName val="Treinamento_e_Desen__trimestra2"/>
      <sheetName val="BALANCE_SHEET2"/>
      <sheetName val="Vínculos_Simulador_-_coluna2"/>
      <sheetName val="Profit_Centers1"/>
      <sheetName val="BROWZ_Status_Info1"/>
      <sheetName val="Venta_Auto1"/>
      <sheetName val="PEND__31-12-20031"/>
      <sheetName val="BASE_DE_DADOS2"/>
      <sheetName val="Bridge_Cement-Month_L300"/>
      <sheetName val="Bridge_Cement-YTD_L300"/>
      <sheetName val="Bridge_Cement-Act_vs_Flash"/>
      <sheetName val="Gás Fenosa - GATR"/>
      <sheetName val="Alíquotas"/>
      <sheetName val="Indicadores_Econômicos3"/>
      <sheetName val="Consumos_Específicos3"/>
      <sheetName val="Energia_Elétrica3"/>
      <sheetName val="Preços_Insumos3"/>
      <sheetName val="Vendas_US$3"/>
      <sheetName val="Custos_&amp;_Despesas3"/>
      <sheetName val="Custos_&amp;_Despesas_US$3"/>
      <sheetName val="DIF_FAT_FEV_013"/>
      <sheetName val="DRE-_20003"/>
      <sheetName val="Banco_de_Dados_20013"/>
      <sheetName val="Ind_TC3"/>
      <sheetName val="Três_Marias_(TM)3"/>
      <sheetName val="Morro_Agudo_(MA)3"/>
      <sheetName val="Treinamento_mensal3"/>
      <sheetName val="Treinamento_e_Desen__trimestra3"/>
      <sheetName val="BALANCE_SHEET3"/>
      <sheetName val="Vínculos_Simulador_-_coluna3"/>
      <sheetName val="Profit_Centers2"/>
      <sheetName val="BROWZ_Status_Info2"/>
      <sheetName val="Venta_Auto2"/>
      <sheetName val="PEND__31-12-20032"/>
      <sheetName val="BASE_DE_DADOS3"/>
      <sheetName val="PREMISSAS_21"/>
      <sheetName val="Input_-_Racional_de_Ganho1"/>
      <sheetName val="Banco_Dados(Real)_Consolidado1"/>
      <sheetName val="Art96_IV_RIPI1"/>
      <sheetName val="Receitas_20161"/>
      <sheetName val="Receitas_2017_1"/>
      <sheetName val="Receitas_20181"/>
      <sheetName val="Din_Receitas1"/>
      <sheetName val="Receitas_20191"/>
      <sheetName val="Contratos_de_Gestão_1"/>
      <sheetName val="Contratos_de_Patrocínios_1"/>
      <sheetName val="Investimentos_1"/>
      <sheetName val="CONSOLIDADO_(2)1"/>
      <sheetName val="Projeção_próximos_anos_1"/>
      <sheetName val="Bridge_Cement-Month_L3001"/>
      <sheetName val="Bridge_Cement-YTD_L3001"/>
      <sheetName val="Bridge_Cement-Act_vs_Flash1"/>
      <sheetName val="Base_Triagem"/>
      <sheetName val="Vinculo_volumes_efetivos_(in)"/>
      <sheetName val="5_0__Hold__A"/>
      <sheetName val="2__Macro"/>
      <sheetName val="Datos"/>
      <sheetName val="Slurry"/>
      <sheetName val="ANIM"/>
      <sheetName val="Controls"/>
      <sheetName val="CC_(2)"/>
      <sheetName val="Capex_1920_Postergado"/>
      <sheetName val="Capex_2021"/>
      <sheetName val="BSB"/>
      <sheetName val="Capex e Financiamentos (Fase 1)"/>
      <sheetName val="2. Parking"/>
      <sheetName val=" EEPN"/>
      <sheetName val="N"/>
      <sheetName val="BC"/>
      <sheetName val="AJBA2003"/>
      <sheetName val="Dados gerais"/>
      <sheetName val="INGRESO DATOS"/>
      <sheetName val="Table"/>
      <sheetName val="12_03"/>
      <sheetName val="Get_0704"/>
      <sheetName val="06_03"/>
      <sheetName val="Indicadores_Econômicos4"/>
      <sheetName val="Consumos_Específicos4"/>
      <sheetName val="Energia_Elétrica4"/>
      <sheetName val="Preços_Insumos4"/>
      <sheetName val="Vendas_US$4"/>
      <sheetName val="Custos_&amp;_Despesas4"/>
      <sheetName val="Custos_&amp;_Despesas_US$4"/>
      <sheetName val="DIF_FAT_FEV_014"/>
      <sheetName val="DRE-_20004"/>
      <sheetName val="Banco_de_Dados_20014"/>
      <sheetName val="Ind_TC4"/>
      <sheetName val="Três_Marias_(TM)4"/>
      <sheetName val="Morro_Agudo_(MA)4"/>
      <sheetName val="Treinamento_mensal4"/>
      <sheetName val="Treinamento_e_Desen__trimestra4"/>
      <sheetName val="BALANCE_SHEET4"/>
      <sheetName val="Vínculos_Simulador_-_coluna4"/>
      <sheetName val="Profit_Centers3"/>
      <sheetName val="BROWZ_Status_Info3"/>
      <sheetName val="Venta_Auto3"/>
      <sheetName val="PEND__31-12-20033"/>
      <sheetName val="BASE_DE_DADOS4"/>
      <sheetName val="PREMISSAS_22"/>
      <sheetName val="Input_-_Racional_de_Ganho2"/>
      <sheetName val="Banco_Dados(Real)_Consolidado2"/>
      <sheetName val="Art96_IV_RIPI2"/>
      <sheetName val="Receitas_20162"/>
      <sheetName val="Receitas_2017_2"/>
      <sheetName val="Receitas_20182"/>
      <sheetName val="Din_Receitas2"/>
      <sheetName val="Receitas_20192"/>
      <sheetName val="Contratos_de_Gestão_2"/>
      <sheetName val="Contratos_de_Patrocínios_2"/>
      <sheetName val="Investimentos_2"/>
      <sheetName val="CONSOLIDADO_(2)2"/>
      <sheetName val="Projeção_próximos_anos_2"/>
      <sheetName val="Bridge_Cement-Month_L3002"/>
      <sheetName val="Bridge_Cement-YTD_L3002"/>
      <sheetName val="Bridge_Cement-Act_vs_Flash2"/>
      <sheetName val="Indicadores_Econômicos7"/>
      <sheetName val="Consumos_Específicos7"/>
      <sheetName val="Energia_Elétrica7"/>
      <sheetName val="Preços_Insumos7"/>
      <sheetName val="Vendas_US$7"/>
      <sheetName val="Custos_&amp;_Despesas7"/>
      <sheetName val="Custos_&amp;_Despesas_US$7"/>
      <sheetName val="DIF_FAT_FEV_017"/>
      <sheetName val="DRE-_20007"/>
      <sheetName val="Banco_de_Dados_20017"/>
      <sheetName val="Ind_TC7"/>
      <sheetName val="Três_Marias_(TM)7"/>
      <sheetName val="Morro_Agudo_(MA)7"/>
      <sheetName val="Treinamento_mensal7"/>
      <sheetName val="Treinamento_e_Desen__trimestra7"/>
      <sheetName val="BALANCE_SHEET7"/>
      <sheetName val="Vínculos_Simulador_-_coluna7"/>
      <sheetName val="Profit_Centers6"/>
      <sheetName val="BROWZ_Status_Info6"/>
      <sheetName val="Venta_Auto6"/>
      <sheetName val="PEND__31-12-20036"/>
      <sheetName val="BASE_DE_DADOS7"/>
      <sheetName val="PREMISSAS_25"/>
      <sheetName val="Input_-_Racional_de_Ganho5"/>
      <sheetName val="Banco_Dados(Real)_Consolidado5"/>
      <sheetName val="Art96_IV_RIPI5"/>
      <sheetName val="Receitas_20164"/>
      <sheetName val="Receitas_2017_4"/>
      <sheetName val="Receitas_20184"/>
      <sheetName val="Din_Receitas4"/>
      <sheetName val="Receitas_20194"/>
      <sheetName val="Contratos_de_Gestão_4"/>
      <sheetName val="Contratos_de_Patrocínios_4"/>
      <sheetName val="Investimentos_4"/>
      <sheetName val="CONSOLIDADO_(2)4"/>
      <sheetName val="Projeção_próximos_anos_4"/>
      <sheetName val="Bridge_Cement-Month_L3004"/>
      <sheetName val="Bridge_Cement-YTD_L3004"/>
      <sheetName val="Bridge_Cement-Act_vs_Flash4"/>
      <sheetName val="Indicadores_Econômicos5"/>
      <sheetName val="Consumos_Específicos5"/>
      <sheetName val="Energia_Elétrica5"/>
      <sheetName val="Preços_Insumos5"/>
      <sheetName val="Vendas_US$5"/>
      <sheetName val="Custos_&amp;_Despesas5"/>
      <sheetName val="Custos_&amp;_Despesas_US$5"/>
      <sheetName val="DIF_FAT_FEV_015"/>
      <sheetName val="DRE-_20005"/>
      <sheetName val="Banco_de_Dados_20015"/>
      <sheetName val="Ind_TC5"/>
      <sheetName val="Três_Marias_(TM)5"/>
      <sheetName val="Morro_Agudo_(MA)5"/>
      <sheetName val="Treinamento_mensal5"/>
      <sheetName val="Treinamento_e_Desen__trimestra5"/>
      <sheetName val="BALANCE_SHEET5"/>
      <sheetName val="Vínculos_Simulador_-_coluna5"/>
      <sheetName val="Profit_Centers4"/>
      <sheetName val="BROWZ_Status_Info4"/>
      <sheetName val="Venta_Auto4"/>
      <sheetName val="PEND__31-12-20034"/>
      <sheetName val="BASE_DE_DADOS5"/>
      <sheetName val="PREMISSAS_23"/>
      <sheetName val="Input_-_Racional_de_Ganho3"/>
      <sheetName val="Banco_Dados(Real)_Consolidado3"/>
      <sheetName val="Art96_IV_RIPI3"/>
      <sheetName val="Indicadores_Econômicos6"/>
      <sheetName val="Consumos_Específicos6"/>
      <sheetName val="Energia_Elétrica6"/>
      <sheetName val="Preços_Insumos6"/>
      <sheetName val="Vendas_US$6"/>
      <sheetName val="Custos_&amp;_Despesas6"/>
      <sheetName val="Custos_&amp;_Despesas_US$6"/>
      <sheetName val="DIF_FAT_FEV_016"/>
      <sheetName val="DRE-_20006"/>
      <sheetName val="Banco_de_Dados_20016"/>
      <sheetName val="Ind_TC6"/>
      <sheetName val="Três_Marias_(TM)6"/>
      <sheetName val="Morro_Agudo_(MA)6"/>
      <sheetName val="Treinamento_mensal6"/>
      <sheetName val="Treinamento_e_Desen__trimestra6"/>
      <sheetName val="BALANCE_SHEET6"/>
      <sheetName val="Vínculos_Simulador_-_coluna6"/>
      <sheetName val="Profit_Centers5"/>
      <sheetName val="BROWZ_Status_Info5"/>
      <sheetName val="Venta_Auto5"/>
      <sheetName val="PEND__31-12-20035"/>
      <sheetName val="BASE_DE_DADOS6"/>
      <sheetName val="PREMISSAS_24"/>
      <sheetName val="Input_-_Racional_de_Ganho4"/>
      <sheetName val="Banco_Dados(Real)_Consolidado4"/>
      <sheetName val="Art96_IV_RIPI4"/>
      <sheetName val="Receitas_20163"/>
      <sheetName val="Receitas_2017_3"/>
      <sheetName val="Receitas_20183"/>
      <sheetName val="Din_Receitas3"/>
      <sheetName val="Receitas_20193"/>
      <sheetName val="Contratos_de_Gestão_3"/>
      <sheetName val="Contratos_de_Patrocínios_3"/>
      <sheetName val="Investimentos_3"/>
      <sheetName val="CONSOLIDADO_(2)3"/>
      <sheetName val="Projeção_próximos_anos_3"/>
      <sheetName val="Bridge_Cement-Month_L3003"/>
      <sheetName val="Bridge_Cement-YTD_L3003"/>
      <sheetName val="Bridge_Cement-Act_vs_Flash3"/>
      <sheetName val="Cash_basis_Ago-021"/>
      <sheetName val="Base_Triagem1"/>
      <sheetName val="Vinculo_volumes_efetivos_(in)1"/>
      <sheetName val="5_0__Hold__A1"/>
      <sheetName val="2__Macro1"/>
      <sheetName val="Max_D__20021"/>
      <sheetName val="TABLA DE VALORES"/>
      <sheetName val="TPNuevo"/>
      <sheetName val="Capacity"/>
      <sheetName val="A"/>
      <sheetName val="0"/>
      <sheetName val="PH"/>
      <sheetName val="PRAcu"/>
      <sheetName val="RH"/>
      <sheetName val="RRAcu"/>
      <sheetName val="charge"/>
      <sheetName val="Menü"/>
      <sheetName val="Resumo_Rec. Rede"/>
      <sheetName val="Projeção_Afiliação"/>
      <sheetName val="19.FC grafs"/>
      <sheetName val="Referencias"/>
      <sheetName val="Base Lista"/>
      <sheetName val="Lista de distribuição"/>
      <sheetName val="Base "/>
      <sheetName val="4-RCDP-2001"/>
      <sheetName val="P&amp;L summary"/>
      <sheetName val="Netearnanal"/>
      <sheetName val="ce"/>
      <sheetName val="Aspectos e Perigos padronizados"/>
      <sheetName val="A4.2-FLEXIBRAS"/>
      <sheetName val="fluxo_caixa"/>
      <sheetName val="Pgtos"/>
      <sheetName val="Recbtos"/>
      <sheetName val="PRODUC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>
        <row r="19">
          <cell r="B19" t="str">
            <v>(-) EXPORT.NÃO EMBARCADAS</v>
          </cell>
        </row>
      </sheetData>
      <sheetData sheetId="58">
        <row r="19">
          <cell r="B19" t="str">
            <v>(-) EXPORT.NÃO EMBARCADAS</v>
          </cell>
        </row>
      </sheetData>
      <sheetData sheetId="59">
        <row r="19">
          <cell r="B19" t="str">
            <v>(-) EXPORT.NÃO EMBARCADAS</v>
          </cell>
        </row>
      </sheetData>
      <sheetData sheetId="60">
        <row r="19">
          <cell r="B19" t="str">
            <v>(-) EXPORT.NÃO EMBARCADAS</v>
          </cell>
        </row>
      </sheetData>
      <sheetData sheetId="61">
        <row r="19">
          <cell r="B19" t="str">
            <v>(-) EXPORT.NÃO EMBARCADAS</v>
          </cell>
        </row>
      </sheetData>
      <sheetData sheetId="62">
        <row r="19">
          <cell r="B19" t="str">
            <v>(-) EXPORT.NÃO EMBARCADAS</v>
          </cell>
        </row>
      </sheetData>
      <sheetData sheetId="63">
        <row r="19">
          <cell r="B19" t="str">
            <v>(-) EXPORT.NÃO EMBARCADAS</v>
          </cell>
        </row>
      </sheetData>
      <sheetData sheetId="64">
        <row r="19">
          <cell r="B19" t="str">
            <v>(-) EXPORT.NÃO EMBARCADAS</v>
          </cell>
        </row>
      </sheetData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>
        <row r="13">
          <cell r="X13">
            <v>0</v>
          </cell>
        </row>
      </sheetData>
      <sheetData sheetId="90">
        <row r="13">
          <cell r="X13">
            <v>0</v>
          </cell>
        </row>
      </sheetData>
      <sheetData sheetId="91">
        <row r="13">
          <cell r="X13">
            <v>0</v>
          </cell>
        </row>
      </sheetData>
      <sheetData sheetId="92">
        <row r="13">
          <cell r="X13">
            <v>0</v>
          </cell>
        </row>
      </sheetData>
      <sheetData sheetId="93">
        <row r="13">
          <cell r="X13">
            <v>0</v>
          </cell>
        </row>
      </sheetData>
      <sheetData sheetId="94">
        <row r="13">
          <cell r="X13">
            <v>0</v>
          </cell>
        </row>
      </sheetData>
      <sheetData sheetId="95">
        <row r="13">
          <cell r="X13">
            <v>0</v>
          </cell>
        </row>
      </sheetData>
      <sheetData sheetId="96">
        <row r="13">
          <cell r="X13">
            <v>0</v>
          </cell>
        </row>
      </sheetData>
      <sheetData sheetId="97">
        <row r="13">
          <cell r="X13">
            <v>0</v>
          </cell>
        </row>
      </sheetData>
      <sheetData sheetId="98">
        <row r="13">
          <cell r="X13">
            <v>0</v>
          </cell>
        </row>
      </sheetData>
      <sheetData sheetId="99">
        <row r="13">
          <cell r="X13">
            <v>0</v>
          </cell>
        </row>
      </sheetData>
      <sheetData sheetId="100">
        <row r="13">
          <cell r="X13">
            <v>0</v>
          </cell>
        </row>
      </sheetData>
      <sheetData sheetId="101">
        <row r="13">
          <cell r="X13">
            <v>0</v>
          </cell>
        </row>
      </sheetData>
      <sheetData sheetId="102">
        <row r="13">
          <cell r="X13">
            <v>0</v>
          </cell>
        </row>
      </sheetData>
      <sheetData sheetId="103">
        <row r="13">
          <cell r="X13">
            <v>0</v>
          </cell>
        </row>
      </sheetData>
      <sheetData sheetId="104">
        <row r="13">
          <cell r="X13">
            <v>0</v>
          </cell>
        </row>
      </sheetData>
      <sheetData sheetId="105">
        <row r="13">
          <cell r="X13">
            <v>0</v>
          </cell>
        </row>
      </sheetData>
      <sheetData sheetId="106">
        <row r="13">
          <cell r="X13">
            <v>0</v>
          </cell>
        </row>
      </sheetData>
      <sheetData sheetId="107">
        <row r="13">
          <cell r="X13">
            <v>0</v>
          </cell>
        </row>
      </sheetData>
      <sheetData sheetId="108">
        <row r="13">
          <cell r="X13">
            <v>0</v>
          </cell>
        </row>
      </sheetData>
      <sheetData sheetId="109">
        <row r="13">
          <cell r="X13">
            <v>0</v>
          </cell>
        </row>
      </sheetData>
      <sheetData sheetId="110">
        <row r="13">
          <cell r="X13">
            <v>0</v>
          </cell>
        </row>
      </sheetData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>
        <row r="13">
          <cell r="X13">
            <v>0</v>
          </cell>
        </row>
      </sheetData>
      <sheetData sheetId="126">
        <row r="13">
          <cell r="X13">
            <v>0</v>
          </cell>
        </row>
      </sheetData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>
        <row r="13">
          <cell r="X13">
            <v>0</v>
          </cell>
        </row>
      </sheetData>
      <sheetData sheetId="148">
        <row r="3">
          <cell r="F3">
            <v>36923</v>
          </cell>
        </row>
      </sheetData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>
        <row r="3">
          <cell r="F3">
            <v>36923</v>
          </cell>
        </row>
      </sheetData>
      <sheetData sheetId="168">
        <row r="13">
          <cell r="X13">
            <v>0</v>
          </cell>
        </row>
      </sheetData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>
        <row r="13">
          <cell r="X13">
            <v>0</v>
          </cell>
        </row>
      </sheetData>
      <sheetData sheetId="191">
        <row r="13">
          <cell r="X13">
            <v>0</v>
          </cell>
        </row>
      </sheetData>
      <sheetData sheetId="192">
        <row r="13">
          <cell r="X13">
            <v>0</v>
          </cell>
        </row>
      </sheetData>
      <sheetData sheetId="193">
        <row r="13">
          <cell r="X13">
            <v>0</v>
          </cell>
        </row>
      </sheetData>
      <sheetData sheetId="194">
        <row r="13">
          <cell r="X13">
            <v>0</v>
          </cell>
        </row>
      </sheetData>
      <sheetData sheetId="195">
        <row r="13">
          <cell r="X13">
            <v>0</v>
          </cell>
        </row>
      </sheetData>
      <sheetData sheetId="196"/>
      <sheetData sheetId="197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 refreshError="1"/>
      <sheetData sheetId="225" refreshError="1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>
        <row r="13">
          <cell r="X13">
            <v>0</v>
          </cell>
        </row>
      </sheetData>
      <sheetData sheetId="254">
        <row r="13">
          <cell r="X13">
            <v>0</v>
          </cell>
        </row>
      </sheetData>
      <sheetData sheetId="255">
        <row r="13">
          <cell r="X13">
            <v>0</v>
          </cell>
        </row>
      </sheetData>
      <sheetData sheetId="256">
        <row r="13">
          <cell r="X13">
            <v>0</v>
          </cell>
        </row>
      </sheetData>
      <sheetData sheetId="257">
        <row r="13">
          <cell r="X13">
            <v>0</v>
          </cell>
        </row>
      </sheetData>
      <sheetData sheetId="258">
        <row r="13">
          <cell r="X13">
            <v>0</v>
          </cell>
        </row>
      </sheetData>
      <sheetData sheetId="259">
        <row r="13">
          <cell r="X13">
            <v>0</v>
          </cell>
        </row>
      </sheetData>
      <sheetData sheetId="260">
        <row r="13">
          <cell r="X13">
            <v>0</v>
          </cell>
        </row>
      </sheetData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/>
      <sheetData sheetId="274">
        <row r="13">
          <cell r="X13">
            <v>0</v>
          </cell>
        </row>
      </sheetData>
      <sheetData sheetId="275">
        <row r="3">
          <cell r="F3">
            <v>36923</v>
          </cell>
        </row>
      </sheetData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/>
      <sheetData sheetId="290"/>
      <sheetData sheetId="291"/>
      <sheetData sheetId="292"/>
      <sheetData sheetId="293"/>
      <sheetData sheetId="294"/>
      <sheetData sheetId="295"/>
      <sheetData sheetId="296">
        <row r="3">
          <cell r="F3">
            <v>36923</v>
          </cell>
        </row>
      </sheetData>
      <sheetData sheetId="297">
        <row r="13">
          <cell r="X13">
            <v>0</v>
          </cell>
        </row>
      </sheetData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>
        <row r="13">
          <cell r="X13">
            <v>0</v>
          </cell>
        </row>
      </sheetData>
      <sheetData sheetId="317">
        <row r="13">
          <cell r="X13">
            <v>0</v>
          </cell>
        </row>
      </sheetData>
      <sheetData sheetId="318">
        <row r="13">
          <cell r="X13">
            <v>0</v>
          </cell>
        </row>
      </sheetData>
      <sheetData sheetId="319">
        <row r="13">
          <cell r="X13">
            <v>0</v>
          </cell>
        </row>
      </sheetData>
      <sheetData sheetId="320">
        <row r="13">
          <cell r="X13">
            <v>0</v>
          </cell>
        </row>
      </sheetData>
      <sheetData sheetId="321">
        <row r="13">
          <cell r="X13">
            <v>0</v>
          </cell>
        </row>
      </sheetData>
      <sheetData sheetId="322">
        <row r="13">
          <cell r="X13">
            <v>0</v>
          </cell>
        </row>
      </sheetData>
      <sheetData sheetId="323">
        <row r="13">
          <cell r="X13">
            <v>0</v>
          </cell>
        </row>
      </sheetData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>
        <row r="13">
          <cell r="X13">
            <v>0</v>
          </cell>
        </row>
      </sheetData>
      <sheetData sheetId="356">
        <row r="13">
          <cell r="X13">
            <v>0</v>
          </cell>
        </row>
      </sheetData>
      <sheetData sheetId="357">
        <row r="13">
          <cell r="X13">
            <v>0</v>
          </cell>
        </row>
      </sheetData>
      <sheetData sheetId="358">
        <row r="13">
          <cell r="X13">
            <v>0</v>
          </cell>
        </row>
      </sheetData>
      <sheetData sheetId="359">
        <row r="13">
          <cell r="X13">
            <v>0</v>
          </cell>
        </row>
      </sheetData>
      <sheetData sheetId="360">
        <row r="13">
          <cell r="X13">
            <v>0</v>
          </cell>
        </row>
      </sheetData>
      <sheetData sheetId="361">
        <row r="13">
          <cell r="X13">
            <v>0</v>
          </cell>
        </row>
      </sheetData>
      <sheetData sheetId="362">
        <row r="3">
          <cell r="F3">
            <v>36923</v>
          </cell>
        </row>
      </sheetData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>
        <row r="3">
          <cell r="F3">
            <v>36923</v>
          </cell>
        </row>
      </sheetData>
      <sheetData sheetId="375">
        <row r="13">
          <cell r="X13">
            <v>0</v>
          </cell>
        </row>
      </sheetData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>
        <row r="13">
          <cell r="X13">
            <v>0</v>
          </cell>
        </row>
      </sheetData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 0503"/>
      <sheetName val="DRE 0503"/>
      <sheetName val="DEMONSTRAÇÃO DAS MUTAÇÕES DEZ"/>
      <sheetName val="DEMONSTRAÇÃO DAS MUTAÇÕES  MAIO"/>
      <sheetName val="DOAR"/>
      <sheetName val="Memo Doar 1202"/>
      <sheetName val="Memo Doar 0503"/>
      <sheetName val="BALANÇOS"/>
      <sheetName val="BALUCAS 1202"/>
      <sheetName val="BALUCAS 0503"/>
      <sheetName val="GT_Custo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Aging"/>
      <sheetName val="PDD-Movimentação"/>
      <sheetName val="XREF"/>
      <sheetName val="Tickmarks"/>
      <sheetName val="Teste Drpc"/>
      <sheetName val="#REF"/>
      <sheetName val="Links"/>
      <sheetName val="pl atual"/>
      <sheetName val="1) Lead"/>
      <sheetName val="DRE"/>
      <sheetName val="C1398T96"/>
      <sheetName val="APOIO"/>
      <sheetName val="VENDAS_P_SUBSIDIÁRIA"/>
      <sheetName val="Tipos"/>
      <sheetName val="Tab.Daten"/>
      <sheetName val="TAB.Hauptmenue"/>
      <sheetName val="ATIVO"/>
      <sheetName val="Mapa 31.01.04"/>
      <sheetName val="UFIR"/>
      <sheetName val="local"/>
      <sheetName val="consolid soc"/>
      <sheetName val="Cel.ePap. Mucuri"/>
      <sheetName val="tabela"/>
      <sheetName val="integral"/>
      <sheetName val="bal"/>
      <sheetName val="Inventário PA"/>
      <sheetName val="Abertura Nov'03"/>
      <sheetName val="DFC"/>
      <sheetName val="INFO"/>
      <sheetName val="Worksheet%20in%205331%20Contas%"/>
      <sheetName val="Worksheet in 5331 Contas a Rece"/>
      <sheetName val="6310-Lead"/>
      <sheetName val="Pas Juros e V.M.C."/>
      <sheetName val="Adições"/>
      <sheetName val="Saldo Inicial"/>
      <sheetName val="PDD"/>
      <sheetName val="circularização"/>
      <sheetName val="Mapa de Moviment."/>
      <sheetName val="Depreciação"/>
      <sheetName val=""/>
      <sheetName val="WL"/>
      <sheetName val="Fev"/>
      <sheetName val="ce"/>
      <sheetName val="H.MUNDIAL - 27.01.06 - Ajustado"/>
      <sheetName val="n"/>
      <sheetName val="Plano de Contas"/>
      <sheetName val="EUR GM"/>
      <sheetName val="R$ Trator"/>
      <sheetName val="U_P&amp;L"/>
      <sheetName val="#¡REF"/>
      <sheetName val="Board Owners"/>
      <sheetName val="O productivity"/>
      <sheetName val=" Produção_Calcário"/>
      <sheetName val="Conciliação Custos - Guarani"/>
      <sheetName val="SispecPSAP"/>
      <sheetName val="ANALI2001"/>
      <sheetName val="RELATA"/>
      <sheetName val="Differences USGAAP"/>
      <sheetName val="Future Weighted Income"/>
      <sheetName val="Mercado"/>
      <sheetName val="Issuance by Subsector"/>
      <sheetName val="MLP PIPES"/>
      <sheetName val="Issuance by Type"/>
      <sheetName val="League Tables"/>
      <sheetName val="MLPs"/>
      <sheetName val="Budget"/>
      <sheetName val="Ctz Chile Ltda 19.02.12"/>
      <sheetName val="VENDAS"/>
      <sheetName val="Volume"/>
      <sheetName val="Resumo Real"/>
      <sheetName val="CONS-LS"/>
      <sheetName val="Income Statement"/>
      <sheetName val="Inputs"/>
      <sheetName val="Índices"/>
      <sheetName val="Débitos Financeiros"/>
      <sheetName val="FATURAMENTO"/>
      <sheetName val="Dados de relacionamento"/>
      <sheetName val="RFB _NBSA"/>
      <sheetName val="PDD-Moviment_x0001_ção"/>
      <sheetName val="Saldo devedor"/>
      <sheetName val="INDIECO1"/>
      <sheetName val="Plan3"/>
      <sheetName val="PREMISSAS"/>
      <sheetName val="Dados"/>
      <sheetName val="WBS_CLIENTE"/>
      <sheetName val="CONSSID12-96"/>
      <sheetName val="Conciliações Interim e Final"/>
      <sheetName val="MENSAL"/>
    </sheetNames>
    <sheetDataSet>
      <sheetData sheetId="0" refreshError="1"/>
      <sheetData sheetId="1" refreshError="1">
        <row r="8">
          <cell r="A8">
            <v>6952599.1490349993</v>
          </cell>
        </row>
        <row r="9">
          <cell r="I9">
            <v>6931133</v>
          </cell>
        </row>
        <row r="66">
          <cell r="Q66" t="str">
            <v>B</v>
          </cell>
        </row>
      </sheetData>
      <sheetData sheetId="2" refreshError="1">
        <row r="8">
          <cell r="A8">
            <v>6952599.1490349993</v>
          </cell>
        </row>
        <row r="35">
          <cell r="C35">
            <v>-13690664</v>
          </cell>
        </row>
      </sheetData>
      <sheetData sheetId="3" refreshError="1">
        <row r="8">
          <cell r="A8">
            <v>6952599.1490349993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E consolidada 09_03"/>
      <sheetName val="Consolidação ativo_ passivo"/>
      <sheetName val="DRE Consolidada 09_02"/>
      <sheetName val="Resultado trimestral"/>
      <sheetName val="XREF"/>
      <sheetName val="Tickmarks"/>
      <sheetName val="Accounts receivable"/>
      <sheetName val="Control Sheet"/>
      <sheetName val="Worksheet in (C) 2274 Mapa de c"/>
      <sheetName val="BI-MC"/>
      <sheetName val="BI - Depreciação "/>
      <sheetName val="BD_NOVO_DRE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rio"/>
      <sheetName val="Carta Comentário"/>
      <sheetName val="Lead"/>
      <sheetName val="GW Fiscal"/>
      <sheetName val="Amortização Fiscal"/>
      <sheetName val="Links"/>
      <sheetName val="Baixa  RDC"/>
      <sheetName val="Abertura GW"/>
      <sheetName val="Abertura Amortização"/>
      <sheetName val="Venda lojas"/>
      <sheetName val="XREF"/>
      <sheetName val="Tickmarks"/>
      <sheetName val="Nota Explicativa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a movimentação jan-dez-02"/>
      <sheetName val="Mapa Movimentação out-dez-02"/>
      <sheetName val="Global Depreciação"/>
      <sheetName val="Parâmetro"/>
      <sheetName val="Obras em Andamento"/>
      <sheetName val="Obras em andamento (2)"/>
      <sheetName val="teste de adição"/>
      <sheetName val="Teste Baixas"/>
      <sheetName val="XREF"/>
      <sheetName val="Tickmarks "/>
      <sheetName val="Imobilizado DQ"/>
      <sheetName val="tabela"/>
      <sheetName val="integral"/>
      <sheetName val="mapa_movimentação_jan-dez-02"/>
      <sheetName val="Mapa_Movimentação_out-dez-02"/>
      <sheetName val="Global_Depreciação"/>
      <sheetName val="Obras_em_Andamento"/>
      <sheetName val="Obras_em_andamento_(2)"/>
      <sheetName val="teste_de_adição"/>
      <sheetName val="Teste_Baixas"/>
      <sheetName val="Tickmarks_"/>
      <sheetName val="Imobilizado_DQ"/>
      <sheetName val="DRE consolidada 09_03"/>
      <sheetName val="Datos"/>
      <sheetName val="Global Férias"/>
      <sheetName val="Global 13  Salário"/>
      <sheetName val="Depreciação"/>
      <sheetName val="parametros"/>
      <sheetName val="detalhes fopag"/>
      <sheetName val="Teste de Despesas Jan.a Set."/>
      <sheetName val="Despesas Antecipadas"/>
      <sheetName val="ABRIL 2000"/>
      <sheetName val="Mercado"/>
      <sheetName val="FF3"/>
      <sheetName val="Plan1"/>
      <sheetName val="CC"/>
      <sheetName val="DMPL03"/>
      <sheetName val="DOAR"/>
      <sheetName val="Ratings &amp; Targets"/>
      <sheetName val="Forecast"/>
      <sheetName val="Impostos a recuperar"/>
      <sheetName val="Precios"/>
      <sheetName val="13. salário"/>
      <sheetName val="Mercado DTT 12'01"/>
      <sheetName val="ce"/>
      <sheetName val="Calculo"/>
      <sheetName val="Ativo Analitico"/>
      <sheetName val="Passivo Analitico"/>
      <sheetName val="Resultado Analitico"/>
      <sheetName val="Ativo Sintetico"/>
      <sheetName val="Passivo Sintetico"/>
      <sheetName val="Resultado Sintetico"/>
      <sheetName val="Dmpl"/>
      <sheetName val="DFC2"/>
      <sheetName val="D.V.A."/>
      <sheetName val="Energy Yield"/>
      <sheetName val="SPAL"/>
      <sheetName val="Dados"/>
      <sheetName val="Dados1"/>
      <sheetName val="mapa_movimentação_jan-dez-021"/>
      <sheetName val="Mapa_Movimentação_out-dez-021"/>
      <sheetName val="Global_Depreciação1"/>
      <sheetName val="Obras_em_Andamento1"/>
      <sheetName val="Obras_em_andamento_(2)1"/>
      <sheetName val="teste_de_adição1"/>
      <sheetName val="Teste_Baixas1"/>
      <sheetName val="Tickmarks_1"/>
      <sheetName val="Imobilizado_DQ1"/>
      <sheetName val="DRE_consolidada_09_03"/>
      <sheetName val="Global_Férias"/>
      <sheetName val="Global_13__Salário"/>
      <sheetName val="detalhes_fopag"/>
      <sheetName val="Teste_de_Despesas_Jan_a_Set_"/>
      <sheetName val="Despesas_Antecipadas"/>
      <sheetName val="ABRIL_2000"/>
      <sheetName val="Ratings_&amp;_Targets"/>
      <sheetName val="Impostos_a_recuperar"/>
      <sheetName val="13__salário"/>
      <sheetName val="Mercado_DTT_12'01"/>
      <sheetName val="Ativo_Analitico"/>
      <sheetName val="Passivo_Analitico"/>
      <sheetName val="Resultado_Analitico"/>
      <sheetName val="Ativo_Sintetico"/>
      <sheetName val="Passivo_Sintetico"/>
      <sheetName val="Resultado_Sintetico"/>
      <sheetName val="D_V_A_"/>
      <sheetName val="Energy_Yield"/>
      <sheetName val="Watchlist"/>
      <sheetName val="Mapa de Movimentação 12"/>
      <sheetName val="Depreciação e Adição"/>
      <sheetName val="Movimentação"/>
      <sheetName val="Contabilização"/>
      <sheetName val="WP"/>
      <sheetName val="COMPS - Input"/>
      <sheetName val="DRE"/>
      <sheetName val="Brasil-Jab"/>
      <sheetName val="Controle"/>
      <sheetName val="Mapa"/>
      <sheetName val="VAREX0698"/>
    </sheetNames>
    <sheetDataSet>
      <sheetData sheetId="0">
        <row r="11">
          <cell r="B11" t="str">
            <v>Estaremos propondo ajuste para direito de uso de telefone, visto que o mesmo não possui valor comercial</v>
          </cell>
        </row>
      </sheetData>
      <sheetData sheetId="1">
        <row r="14">
          <cell r="G14" t="e">
            <v>#REF!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4">
          <cell r="G14" t="e">
            <v>#REF!</v>
          </cell>
        </row>
      </sheetData>
      <sheetData sheetId="9">
        <row r="11">
          <cell r="B11" t="str">
            <v>Estaremos propondo ajuste para direito de uso de telefone, visto que o mesmo não possui valor comercial</v>
          </cell>
        </row>
        <row r="14">
          <cell r="G14" t="e">
            <v>#REF!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>
        <row r="252">
          <cell r="G252">
            <v>1003</v>
          </cell>
        </row>
      </sheetData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>
        <row r="11">
          <cell r="B11" t="str">
            <v>Estaremos propondo ajuste para direito de uso de telefone, visto que o mesmo não possui valor comercial</v>
          </cell>
        </row>
      </sheetData>
      <sheetData sheetId="60"/>
      <sheetData sheetId="61"/>
      <sheetData sheetId="62"/>
      <sheetData sheetId="63"/>
      <sheetData sheetId="64"/>
      <sheetData sheetId="65"/>
      <sheetData sheetId="66">
        <row r="11">
          <cell r="B11" t="str">
            <v>Estaremos propondo ajuste para direito de uso de telefone, visto que o mesmo não possui valor comercial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>
        <row r="252">
          <cell r="G252">
            <v>1003</v>
          </cell>
        </row>
      </sheetData>
      <sheetData sheetId="85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Controle Circularização"/>
      <sheetName val="Nota Emprestimo"/>
      <sheetName val="Rel"/>
      <sheetName val="Composição Empréstimos"/>
      <sheetName val="Altere Top Center "/>
      <sheetName val="Altere Monteville "/>
      <sheetName val="Birmann"/>
      <sheetName val="PAS Moeda Nacional"/>
      <sheetName val="Emprestimo Caemi"/>
      <sheetName val="Emprestimo Passeio"/>
      <sheetName val="SWAP"/>
      <sheetName val="Real "/>
      <sheetName val="Contrato de  Swap"/>
      <sheetName val="Contrato Altere Monteville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s Cèdres"/>
      <sheetName val="DADPS"/>
      <sheetName val="Les_Cèdres"/>
    </sheetNames>
    <sheetDataSet>
      <sheetData sheetId="0" refreshError="1"/>
      <sheetData sheetId="1" refreshError="1"/>
      <sheetData sheetId="2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a de Resultado"/>
      <sheetName val="XREF"/>
      <sheetName val="Deposito Judicial"/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Outros custos"/>
      <sheetName val="Testes Resultado"/>
      <sheetName val="Explicações"/>
      <sheetName val="Tickmarks"/>
      <sheetName val="Covenants 30.06.06"/>
      <sheetName val="Deduções"/>
      <sheetName val="Custos Programação e Outros"/>
      <sheetName val="Desp. gerais e adm e vendas"/>
      <sheetName val="#REF"/>
      <sheetName val="Balanço"/>
      <sheetName val="Tickmarks "/>
      <sheetName val="Mapas de Movimentação"/>
      <sheetName val=" SC grains"/>
      <sheetName val="Suporte DOAR"/>
      <sheetName val="ATIVO"/>
      <sheetName val="Cálculo Global Desp.Folha"/>
      <sheetName val="AA-10(Op.63)"/>
      <sheetName val="circularização"/>
      <sheetName val="Variação Cambial"/>
      <sheetName val="Lead"/>
      <sheetName val="Depreciação"/>
      <sheetName val="Versao 1b ($=R$2,13)"/>
      <sheetName val="Consolidado_1999"/>
      <sheetName val="BP"/>
      <sheetName val="DRE"/>
      <sheetName val="Aging"/>
      <sheetName val="PDD-Movimentação"/>
      <sheetName val="Assfin"/>
      <sheetName val="Reconciliações Setembro"/>
      <sheetName val="Mining Schedule"/>
      <sheetName val="DRE consolidada 09_03"/>
      <sheetName val="tabela"/>
      <sheetName val="integral"/>
      <sheetName val="Lead2"/>
      <sheetName val="Plan1"/>
      <sheetName val="PAS Despesa pessoal"/>
      <sheetName val="Rev Anal"/>
      <sheetName val="Paraná"/>
      <sheetName val="FLUXO_ENDIVIDAMENTO"/>
      <sheetName val="N"/>
      <sheetName val="ÍNDICE"/>
      <sheetName val="COMP_CX"/>
      <sheetName val="A11"/>
      <sheetName val="ce"/>
      <sheetName val="Solver"/>
      <sheetName val="Resumo"/>
      <sheetName val="Mapa Imobilizado"/>
      <sheetName val="mapa doar consolidado"/>
      <sheetName val="Mapa"/>
      <sheetName val="Plan1 (2)"/>
      <sheetName val="MES"/>
      <sheetName val="Depleção"/>
      <sheetName val="CAERN"/>
      <sheetName val="Pas Juros e V.M.C."/>
      <sheetName val="Mapa 31.08.02"/>
      <sheetName val="local"/>
      <sheetName val="Data 1 - NPV"/>
      <sheetName val="Worksheet in (C) 1602 Revisão a"/>
      <sheetName val="NTN_NBCE_SWAP"/>
      <sheetName val="PDD"/>
      <sheetName val="{PPC}Mapa de movimentação"/>
      <sheetName val="CF"/>
      <sheetName val="Mov. Empréstimos FY2008"/>
      <sheetName val="PAS Moeda Nacional"/>
      <sheetName val="HC"/>
      <sheetName val="Tab.Daten"/>
      <sheetName val="TAB.Hauptmenue"/>
      <sheetName val="Amarre de AF"/>
      <sheetName val="JAN"/>
      <sheetName val="Intercompany BP"/>
      <sheetName val="Aging List"/>
      <sheetName val="Mapa Consórcios"/>
      <sheetName val="Equity set 04"/>
      <sheetName val="Ágio"/>
      <sheetName val="Equity dez 04"/>
      <sheetName val="BLP"/>
      <sheetName val="HIST"/>
      <sheetName val="VBC"/>
      <sheetName val="P3 - Millennium"/>
      <sheetName val="Dep acumulada"/>
      <sheetName val="Movimiento"/>
      <sheetName val="Dep ejercicio"/>
      <sheetName val="F-2 ANÁLISE"/>
      <sheetName val="Bridge EBITDA"/>
      <sheetName val="Analisis dc real 2006"/>
      <sheetName val="RGR Semesa"/>
      <sheetName val="Debêntures Reperfilamento"/>
      <sheetName val="Deferred 30.09.05"/>
      <sheetName val="PAES Tributos Federais"/>
      <sheetName val="Jul-09 SA"/>
      <sheetName val="Jul-09 Coperativa"/>
      <sheetName val="Sheet1"/>
      <sheetName val="CORP e SUDECAP"/>
      <sheetName val="Conciliação RH"/>
      <sheetName val="Estoques"/>
      <sheetName val="Equivalência - 09"/>
      <sheetName val="Premissas"/>
      <sheetName val="DRE Consolidada"/>
      <sheetName val="Códigos"/>
      <sheetName val="ACUMULADO"/>
      <sheetName val="bal"/>
      <sheetName val=""/>
      <sheetName val="LUCRO REAL"/>
      <sheetName val="Lista"/>
      <sheetName val="Biblioteca"/>
      <sheetName val="D"/>
      <sheetName val="D-1"/>
      <sheetName val="Pivot"/>
      <sheetName val="Shares"/>
      <sheetName val="xxx"/>
      <sheetName val="Feuil1"/>
      <sheetName val="Feuil3"/>
      <sheetName val="FMO"/>
      <sheetName val="Ecat PC1 Vs PC2"/>
      <sheetName val="DRAFT "/>
      <sheetName val="BDD"/>
      <sheetName val="BRIDGT"/>
      <sheetName val="AMORT INTAN"/>
      <sheetName val="INTERCO"/>
      <sheetName val="Link501_FRCM"/>
      <sheetName val="Link501_FRCM_1"/>
      <sheetName val="Link501_FRCM_2"/>
      <sheetName val="Link501_FRCM_3"/>
      <sheetName val="FRCM530"/>
      <sheetName val="FRCM540"/>
      <sheetName val="Prova do CTA"/>
      <sheetName val="이자비용 overall test"/>
      <sheetName val="COMP"/>
      <sheetName val="#Financeiro"/>
      <sheetName val="2 - Ativo LP"/>
      <sheetName val="IS"/>
      <sheetName val="DMPL03"/>
      <sheetName val="Links"/>
      <sheetName val="Partes Relacionadas"/>
      <sheetName val="201904 ATIVO"/>
      <sheetName val="201904 PASSIVO"/>
      <sheetName val="201904 RESULTADO"/>
      <sheetName val="042019 Balancete"/>
      <sheetName val="Julho"/>
      <sheetName val="Teste"/>
      <sheetName val="Mov. Aplicação"/>
      <sheetName val="Compra Energia CP"/>
      <sheetName val="Movimentação"/>
      <sheetName val="Contingências "/>
      <sheetName val="DMPL"/>
      <sheetName val="Sispec99"/>
      <sheetName val="STATO "/>
      <sheetName val="OutrosCreditos"/>
      <sheetName val="BRL Market"/>
      <sheetName val="BBG Links"/>
      <sheetName val="Checklist"/>
      <sheetName val="Bco Dados"/>
      <sheetName val="DEPARA"/>
      <sheetName val="Ajustes manuais_Balancete"/>
      <sheetName val="DRE_Gerencial"/>
      <sheetName val="Bridge"/>
      <sheetName val="P&amp;L Gerencial"/>
      <sheetName val="KP´I Balanço"/>
      <sheetName val="Indices Balanço"/>
      <sheetName val="Planilha1"/>
      <sheetName val="KP´I DRE"/>
      <sheetName val="SI_01_Bal"/>
      <sheetName val="SI_02_Bal"/>
      <sheetName val="SI_03_Bal"/>
      <sheetName val="01_Bal_01"/>
      <sheetName val="01_Bal_02"/>
      <sheetName val="01_Bal_03"/>
      <sheetName val="01_Bal_04"/>
      <sheetName val="01_Bal_05"/>
      <sheetName val="01_Bal_06"/>
      <sheetName val="01_Bal_07"/>
      <sheetName val="01_Bal_08"/>
      <sheetName val="01_Bal_09"/>
      <sheetName val="01_Bal_10"/>
      <sheetName val="01_Bal_11"/>
      <sheetName val="01_Bal_12"/>
      <sheetName val="02_Bal_01"/>
      <sheetName val="02_Bal_02"/>
      <sheetName val="02_Bal_03"/>
      <sheetName val="02_Bal_04"/>
      <sheetName val="02_Bal_05"/>
      <sheetName val="02_Bal_06"/>
      <sheetName val="02_Bal_07"/>
      <sheetName val="02_Bal_08"/>
      <sheetName val="02_Bal_09"/>
      <sheetName val="02_Bal_10"/>
      <sheetName val="02_Bal_11"/>
      <sheetName val="02_Bal_12"/>
      <sheetName val="03_Bal_01"/>
      <sheetName val="03_Bal_02"/>
      <sheetName val="03_Bal_03"/>
      <sheetName val="03_Bal_04"/>
      <sheetName val="03_Bal_05"/>
      <sheetName val="03_Bal_06"/>
      <sheetName val="03_Bal_07"/>
      <sheetName val="03_Bal_08"/>
      <sheetName val="03_Bal_09"/>
      <sheetName val="03_Bal_10"/>
      <sheetName val="03_Bal_11"/>
      <sheetName val="03_Bal_12"/>
      <sheetName val="감가상각누계액"/>
      <sheetName val="back"/>
      <sheetName val="XLR_NoRangeSheet"/>
      <sheetName val="Razao manual"/>
      <sheetName val="Razao SIS"/>
      <sheetName val="Calculo global Depr."/>
      <sheetName val="Calculo"/>
      <sheetName val="Ativo Analitico"/>
      <sheetName val="Passivo Analitico"/>
      <sheetName val="Resultado Analitico"/>
      <sheetName val="Ativo Sintetico"/>
      <sheetName val="Passivo Sintetico"/>
      <sheetName val="Resultado Sintetico"/>
      <sheetName val="DFC2"/>
      <sheetName val="D.V.A."/>
      <sheetName val=" Global fopag"/>
      <sheetName val=" DOE model"/>
      <sheetName val="cathayforecasts"/>
      <sheetName val="Quarters"/>
      <sheetName val="oldSEG"/>
      <sheetName val="RES"/>
      <sheetName val="Global PIS  Cofins"/>
      <sheetName val="Passivo"/>
      <sheetName val="Empresas"/>
      <sheetName val="REVISÃO COML"/>
      <sheetName val="VENDA LÍQ"/>
      <sheetName val="BANDEIRAS"/>
      <sheetName val="MERCEARIA"/>
      <sheetName val="NÃO ALIMENTOS"/>
      <sheetName val="PERECIVEIS"/>
      <sheetName val="REGIÕES"/>
      <sheetName val="Acomp"/>
      <sheetName val="DRE_OUTPUT"/>
      <sheetName val="Goodwill"/>
      <sheetName val="Apoio"/>
      <sheetName val="CMAI 04_08_04"/>
      <sheetName val="Chemsystem"/>
      <sheetName val="Análisis IVA"/>
      <sheetName val="SFC-5D"/>
      <sheetName val="ICMS LIQ"/>
      <sheetName val="Global Férias"/>
      <sheetName val="Global 13  Salário"/>
      <sheetName val="Auxiliar"/>
      <sheetName val="MUG"/>
      <sheetName val="sapactivexlhiddensheet"/>
      <sheetName val="Painel de controle"/>
      <sheetName val="Vente d'elec A "/>
      <sheetName val="Library Procedures"/>
      <sheetName val="Entity &amp; Environment"/>
      <sheetName val="Minutes review"/>
      <sheetName val="Contracts review "/>
      <sheetName val="A"/>
      <sheetName val="Operações West LB"/>
      <sheetName val="Plan2"/>
      <sheetName val="Posição financeira"/>
      <sheetName val="Posição de pagamentos"/>
      <sheetName val="Index Extratos"/>
      <sheetName val="Index"/>
      <sheetName val="Expenses Details DOTCOM"/>
      <sheetName val="DIN TOTAL DOTCOM"/>
      <sheetName val="TOTAL DOTCOM"/>
      <sheetName val="Citibank DOTCOM"/>
      <sheetName val="Bradesco DOTCOM"/>
      <sheetName val="Santander DOTCOM"/>
      <sheetName val="ITAU"/>
      <sheetName val="BNP DOTCOM"/>
      <sheetName val="DIN SALDOS BANCARIOS DOTCOM"/>
      <sheetName val="DOTCOM Actual"/>
      <sheetName val="DOTCOM Forecast"/>
      <sheetName val="Actual X Forecast "/>
      <sheetName val="Interest Expenses "/>
      <sheetName val="DOTCOM Projection"/>
      <sheetName val="July Total"/>
      <sheetName val="Folha JULHO"/>
      <sheetName val="SYRUS CONGELADO"/>
      <sheetName val="DOTCOM Forecast Congelado"/>
      <sheetName val="Teste de Adições"/>
      <sheetName val="Parâmetros"/>
      <sheetName val="Quadro DFC "/>
      <sheetName val="Cover Page"/>
      <sheetName val="Instructions"/>
      <sheetName val="Half Year &amp; Year End (exc. TAX)"/>
      <sheetName val="EBP-PPE Rollforward"/>
      <sheetName val="EBP-PPE Intangibles"/>
      <sheetName val="FAR 30-11-2020"/>
      <sheetName val="BCS Validation"/>
      <sheetName val="PCA ACTUAL Monthly"/>
      <sheetName val="BCS Monthly"/>
      <sheetName val="BCS Half Yearly"/>
      <sheetName val="SOURCE System Reconcilliation"/>
      <sheetName val="CS_FIN_STATEMENTS (1)"/>
      <sheetName val="Status"/>
      <sheetName val="Listas"/>
      <sheetName val="Bancos_e_aplicação"/>
      <sheetName val="Contas_a_Receber"/>
      <sheetName val="Aging_Jun-06{PPC}"/>
      <sheetName val="Aging_para_Nota_Explicativa"/>
      <sheetName val="Outros_ativos"/>
      <sheetName val="Deposito_Judicial"/>
      <sheetName val="Empresas_ligadas"/>
      <sheetName val="Obrigações_Fiscais_"/>
      <sheetName val="Salários_e_Encargos"/>
      <sheetName val="Provisões_e_Aluguel_de_Poste"/>
      <sheetName val="Outras_Contas_a_Pagar"/>
      <sheetName val="Mapa_de_Resultado"/>
      <sheetName val="Outros_custos"/>
      <sheetName val="Testes_Resultado"/>
      <sheetName val="Covenants_30_06_06"/>
      <sheetName val="Custos_Programação_e_Outros"/>
      <sheetName val="Desp__gerais_e_adm_e_vendas"/>
      <sheetName val="Tickmarks_"/>
      <sheetName val="Suporte_DOAR"/>
      <sheetName val="Bridge_EBITDA"/>
      <sheetName val="_SC_grains"/>
      <sheetName val="Mapas_de_Movimentação"/>
      <sheetName val="Cálculo_Global_Desp_Folha"/>
      <sheetName val="Reconciliações_Setembro"/>
      <sheetName val="Intercompany_BP"/>
      <sheetName val="Mapa_Imobilizado"/>
      <sheetName val="mapa_doar_consolidado"/>
      <sheetName val="Variação_Cambial"/>
      <sheetName val="DRE_consolidada_09_03"/>
      <sheetName val="AA-10(Op_63)"/>
      <sheetName val="Rev_Anal"/>
      <sheetName val="Versao_1b_($=R$2,13)"/>
      <sheetName val="Mining_Schedule"/>
      <sheetName val="PAS_Despesa_pessoal"/>
      <sheetName val="Plan1_(2)"/>
      <sheetName val="Pas_Juros_e_V_M_C_"/>
      <sheetName val="Mapa_31_08_02"/>
      <sheetName val="Data_1_-_NPV"/>
      <sheetName val="Worksheet_in_(C)_1602_Revisão_a"/>
      <sheetName val="{PPC}Mapa_de_movimentação"/>
      <sheetName val="Mov__Empréstimos_FY2008"/>
      <sheetName val="Equity_set_04"/>
      <sheetName val="Equity_dez_04"/>
      <sheetName val="Aging_List"/>
      <sheetName val="Tab_Daten"/>
      <sheetName val="TAB_Hauptmenue"/>
      <sheetName val="PAS_Moeda_Nacional"/>
      <sheetName val="Mapa_Consórcios"/>
      <sheetName val="Amarre_de_AF"/>
      <sheetName val="Conciliação_RH"/>
      <sheetName val="F-2_ANÁLISE"/>
      <sheetName val="Equivalência_-_09"/>
      <sheetName val="P3_-_Millennium"/>
      <sheetName val="RGR_Semesa"/>
      <sheetName val="Dep_acumulada"/>
      <sheetName val="Dep_ejercicio"/>
      <sheetName val="Deferred_30_09_05"/>
      <sheetName val="PAES_Tributos_Federais"/>
      <sheetName val="Prova_do_CTA"/>
      <sheetName val="Debêntures_Reperfilamento"/>
      <sheetName val="LUCRO_REAL"/>
      <sheetName val="Partes_Relacionadas"/>
      <sheetName val="201904_ATIVO"/>
      <sheetName val="201904_PASSIVO"/>
      <sheetName val="201904_RESULTADO"/>
      <sheetName val="042019_Balancete"/>
      <sheetName val="CORP_e_SUDECAP"/>
      <sheetName val="Compra_Energia_CP"/>
      <sheetName val="Analisis_dc_real_2006"/>
      <sheetName val="DRE_Consolidada"/>
      <sheetName val="Mov__Aplicação"/>
      <sheetName val="Contingências_"/>
      <sheetName val="Jul-09_SA"/>
      <sheetName val="Jul-09_Coperativa"/>
      <sheetName val="이자비용_overall_test"/>
      <sheetName val="Ecat_PC1_Vs_PC2"/>
      <sheetName val="DRAFT_"/>
      <sheetName val="AMORT_INTAN"/>
      <sheetName val="2_-_Ativo_LP"/>
      <sheetName val="STATO_"/>
      <sheetName val="Razao_manual"/>
      <sheetName val="Razao_SIS"/>
      <sheetName val="Bco_Dados"/>
      <sheetName val="Ajustes_manuais_Balancete"/>
      <sheetName val="P&amp;L_Gerencial"/>
      <sheetName val="KP´I_Balanço"/>
      <sheetName val="Indices_Balanço"/>
      <sheetName val="KP´I_DRE"/>
      <sheetName val="_DOE_model"/>
      <sheetName val="BRL_Market"/>
      <sheetName val="BBG_Links"/>
      <sheetName val="Global_PIS__Cofin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 refreshError="1"/>
      <sheetData sheetId="237"/>
      <sheetData sheetId="238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/>
      <sheetData sheetId="267" refreshError="1"/>
      <sheetData sheetId="268"/>
      <sheetData sheetId="269"/>
      <sheetData sheetId="270"/>
      <sheetData sheetId="271"/>
      <sheetData sheetId="272" refreshError="1"/>
      <sheetData sheetId="273" refreshError="1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 refreshError="1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{ PPC} Mov. Extr."/>
      <sheetName val="{ PPC} Extr. Analítico"/>
      <sheetName val="PAS Moeda Nacional"/>
      <sheetName val="PAS Moeda Estrangeira"/>
      <sheetName val="{PPC} Mov. Nacional"/>
      <sheetName val="Índices 2006"/>
      <sheetName val="XREF"/>
      <sheetName val="Tickmarks"/>
      <sheetName val="{PPC} Venctos  LP Estrangeira"/>
      <sheetName val="{PPC} Juros Estrang."/>
      <sheetName val="{PPC} Vctos LP- Nacional"/>
      <sheetName val="Resumo Novos Contratos"/>
      <sheetName val="shtLookup"/>
      <sheetName val="PAS Vendas"/>
      <sheetName val="Anexo 6"/>
      <sheetName val="DOAR"/>
      <sheetName val="Conciliação {ppc}"/>
      <sheetName val="Solver"/>
      <sheetName val="LOVs"/>
      <sheetName val="Teste"/>
      <sheetName val="Movimentação"/>
      <sheetName val="Mapa de Resultado"/>
      <sheetName val="Deposito Judicial"/>
      <sheetName val="RGR Semesa"/>
      <sheetName val="Prov Activo Fijo Jun-2002"/>
      <sheetName val="Dados BLP"/>
      <sheetName val="bal12"/>
      <sheetName val="Differences USGAAP"/>
      <sheetName val="DRE"/>
      <sheetName val="BP"/>
      <sheetName val="Tickmarks "/>
      <sheetName val="Resumo"/>
      <sheetName val="Mapa Imobilizado"/>
      <sheetName val="filtro"/>
      <sheetName val="Aging"/>
      <sheetName val="PDD-Movimentação"/>
      <sheetName val="N"/>
      <sheetName val="D"/>
      <sheetName val="D-1"/>
      <sheetName val="K Imobilizado"/>
      <sheetName val="Mov imob"/>
      <sheetName val="FIF"/>
      <sheetName val="Teste de Adições"/>
      <sheetName val="Pas Juros e V.M.C.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share"/>
      <sheetName val="Teste - Impairment"/>
      <sheetName val="Special Obligations"/>
      <sheetName val="Salvage Value"/>
      <sheetName val="FAS 34"/>
      <sheetName val="Reavaliação"/>
      <sheetName val="Fair-Value"/>
      <sheetName val="XREF"/>
      <sheetName val="Tickmark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IVO"/>
      <sheetName val="PASSIVO"/>
      <sheetName val="RESULTADO"/>
      <sheetName val="Resumo"/>
      <sheetName val="MUT"/>
      <sheetName val="DOAR"/>
      <sheetName val="Mapa Imobilizado"/>
      <sheetName val="Teste de Adições"/>
      <sheetName val="Mapa de Resultado"/>
      <sheetName val="XREF"/>
      <sheetName val="Deposito Judicial"/>
      <sheetName val="Reconciliação Set.05"/>
      <sheetName val="K Imobilizado"/>
      <sheetName val="local"/>
      <sheetName val="#REF"/>
      <sheetName val="Lead"/>
      <sheetName val="PAS Vendas"/>
      <sheetName val="Tickmarks "/>
      <sheetName val="Mov_Ações"/>
      <sheetName val="Apropriações ao Custo - Out"/>
      <sheetName val="Apropriações ao Custo - Dez"/>
      <sheetName val="DRE_ano"/>
      <sheetName val="Depreciação"/>
      <sheetName val="Adiantamento_Clientes"/>
      <sheetName val="Movimentação_Qtdes"/>
      <sheetName val="Mapa_Imobilizado"/>
      <sheetName val="Mapa_de_Resultado"/>
      <sheetName val="Deposito_Judicial"/>
      <sheetName val="tabela"/>
      <sheetName val="integral"/>
      <sheetName val="Old Lead"/>
      <sheetName val="con96-1t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Bce $"/>
      <sheetName val="ESP"/>
      <sheetName val="efe"/>
      <sheetName val="efe dolares"/>
      <sheetName val="ER"/>
      <sheetName val="Anexo 1BU"/>
      <sheetName val="Armado CBU"/>
      <sheetName val="Anexo 2EEP"/>
      <sheetName val="anexo efe"/>
      <sheetName val="leasing"/>
      <sheetName val="EOAF"/>
      <sheetName val="Armado EOAF"/>
      <sheetName val="Notas"/>
      <sheetName val="XREF"/>
      <sheetName val="Tickmarks"/>
      <sheetName val="Resum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Emprestimo"/>
      <sheetName val="Calculo Adt Swap 12.04"/>
      <sheetName val="Calculo Adt Swap 04.05"/>
      <sheetName val="Calculo Adt Swap 05.05 "/>
      <sheetName val="Calculo Adto Swap 08.05"/>
      <sheetName val="Swap"/>
      <sheetName val="Resumo do Contrato de  Swap"/>
      <sheetName val="XREF"/>
      <sheetName val="Tickmarks"/>
      <sheetName val="Calculo_Adt_Swap_12_04"/>
      <sheetName val="Calculo_Adt_Swap_04_05"/>
      <sheetName val="Calculo_Adt_Swap_05_05_"/>
      <sheetName val="Calculo_Adto_Swap_08_05"/>
      <sheetName val="Resumo_do_Contrato_de__Sw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 &amp; Conc."/>
      <sheetName val="Cálculo DTT"/>
      <sheetName val="Ajuste ESP 2008 (PPE)"/>
      <sheetName val="Ajuste ESP 2009 (PPE)"/>
      <sheetName val="ER 2008 aujst. (PPE)"/>
      <sheetName val="ER 2009 ajust. (PPE)"/>
      <sheetName val="Ajustes BC 08 (PPE)"/>
      <sheetName val="Ajuste BC 09 (PPE)"/>
      <sheetName val="XREF"/>
      <sheetName val="Tickmarks"/>
      <sheetName val="IPC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ks"/>
      <sheetName val="ESP"/>
      <sheetName val="ER"/>
      <sheetName val="EFE"/>
      <sheetName val="EEP"/>
      <sheetName val="BS uso"/>
      <sheetName val="ER2011"/>
      <sheetName val="Situaci¾n y Resultados"/>
      <sheetName val="X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5">
          <cell r="C25">
            <v>24769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apa Mensal (Maio)"/>
      <sheetName val="Mapa Resumo (Maio)"/>
      <sheetName val="Teste VC (Maio)"/>
      <sheetName val="Teste de Compror (Maio)"/>
      <sheetName val="Franco_BPN e Sudameris (Maio)"/>
      <sheetName val="PAS Juros (Maio)"/>
      <sheetName val="Juros (Maio)"/>
      <sheetName val="XREF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Circularizações"/>
      <sheetName val="Nota Explicativa"/>
      <sheetName val="RESUMO"/>
      <sheetName val="Resumo Contratos"/>
      <sheetName val="Movimentação"/>
      <sheetName val="Cronograma de Pagamento"/>
      <sheetName val="BONDS"/>
      <sheetName val="Recompra de Ações"/>
      <sheetName val="Custos_Debêntures"/>
      <sheetName val="Custos Senior_2020"/>
      <sheetName val="Índices"/>
      <sheetName val="Tickmarks"/>
      <sheetName val="Sheet1"/>
      <sheetName val="Nota Explicativa VRG"/>
      <sheetName val="Circularização"/>
      <sheetName val="Custos Senior_2017"/>
      <sheetName val="CDI"/>
      <sheetName val="TJLP"/>
      <sheetName val="IPCA"/>
      <sheetName val="XREF"/>
      <sheetName val="BNDES"/>
      <sheetName val="Repasse SAFRA"/>
      <sheetName val="BDMG"/>
      <sheetName val="DEBENTURES_600"/>
      <sheetName val="FINIMP"/>
      <sheetName val="IFC"/>
      <sheetName val="ITAUBBA"/>
      <sheetName val="Custos Perpétuo"/>
      <sheetName val="Custos_Debêntures_600"/>
      <sheetName val="PAS - Var. Cambial"/>
      <sheetName val="PAS - Juros"/>
      <sheetName val="NE Empréstimos"/>
      <sheetName val="Revisão Analitica"/>
      <sheetName val="Resumo Leasing Op. Aeronaves"/>
      <sheetName val="Movimentação Ativo e Passivo"/>
      <sheetName val="Despesa Leasing"/>
      <sheetName val="Resumo Leasing Fin. Aeronaves"/>
      <sheetName val="Amort. Contratos - Aeronaves"/>
      <sheetName val="Leasing Servidores"/>
      <sheetName val="Movimentação Empréstimos"/>
      <sheetName val="Novos Contratos Empréstimos"/>
      <sheetName val="Cotação Dólar"/>
      <sheetName val="Movimentação Aeronaves"/>
      <sheetName val="#REF"/>
      <sheetName val="Bônus - Senior_Perpetuo"/>
      <sheetName val="Senior Notes 2020"/>
      <sheetName val="Sheet2"/>
      <sheetName val="Análise de Variação"/>
      <sheetName val="Resumo Contratos - OK"/>
      <sheetName val="Movimentação - OK"/>
      <sheetName val="Cronograma de Pagamento - OK"/>
      <sheetName val="BONDS - OK"/>
      <sheetName val="Recompra de Ações - OK"/>
      <sheetName val="Custos_Debêntures - OK"/>
      <sheetName val="Custos Senior_2017 - OK"/>
      <sheetName val="Custos Senior_2020 - OK"/>
      <sheetName val="Custos Bonds JP Morgan"/>
      <sheetName val="Custos Senior"/>
      <sheetName val="Nota Emprestimo 31.12.05"/>
      <sheetName val="Nota Emprestimo"/>
      <sheetName val="Composição Empréstimos 31.12.05"/>
      <sheetName val="Altere 31.12.05"/>
      <sheetName val="31.12.05-Real "/>
      <sheetName val="Emprestimo Passeio 31.12.05"/>
      <sheetName val="Emprestimo Caemi 31.12.05"/>
      <sheetName val="Composição Empréstimos"/>
      <sheetName val="29.04.05-Real"/>
      <sheetName val="Emprestimo Passeio"/>
      <sheetName val="Emprestimo Caemi"/>
      <sheetName val="Birmann 31.12.05"/>
      <sheetName val="Birmann"/>
      <sheetName val="Altere"/>
      <sheetName val="SWAP 31.12.05"/>
      <sheetName val="Resumo do Contrato de  Swap"/>
      <sheetName val="SWAP 30.09.05"/>
      <sheetName val="base bradesco"/>
      <sheetName val="Base Passeio"/>
      <sheetName val="Base Caemi"/>
      <sheetName val="Mapa Empréstimos FINAME"/>
      <sheetName val="Mapa Empréstimos PPE ACC"/>
      <sheetName val="Teste adição e baixa"/>
      <sheetName val="Dados"/>
      <sheetName val="Movimentação financiamento"/>
      <sheetName val="Capitalização de Juros"/>
      <sheetName val="KS S.A. - HSBC hedge x swap"/>
      <sheetName val="KS S.A. - Fibra hedge x swap"/>
    </sheetNames>
    <sheetDataSet>
      <sheetData sheetId="0">
        <row r="2">
          <cell r="F2" t="str">
            <v>31/12/2012</v>
          </cell>
        </row>
      </sheetData>
      <sheetData sheetId="1">
        <row r="1">
          <cell r="F1" t="str">
            <v>31/12/2012</v>
          </cell>
        </row>
      </sheetData>
      <sheetData sheetId="2" refreshError="1"/>
      <sheetData sheetId="3">
        <row r="29">
          <cell r="F29">
            <v>1356893</v>
          </cell>
        </row>
      </sheetData>
      <sheetData sheetId="4">
        <row r="13">
          <cell r="M13">
            <v>75008.157552083343</v>
          </cell>
        </row>
      </sheetData>
      <sheetData sheetId="5"/>
      <sheetData sheetId="6" refreshError="1"/>
      <sheetData sheetId="7">
        <row r="17">
          <cell r="E17">
            <v>41501</v>
          </cell>
        </row>
      </sheetData>
      <sheetData sheetId="8">
        <row r="18">
          <cell r="I18">
            <v>375160</v>
          </cell>
        </row>
      </sheetData>
      <sheetData sheetId="9"/>
      <sheetData sheetId="10">
        <row r="35">
          <cell r="R35">
            <v>-5449.4999999999945</v>
          </cell>
        </row>
      </sheetData>
      <sheetData sheetId="11" refreshError="1"/>
      <sheetData sheetId="12">
        <row r="12">
          <cell r="D12">
            <v>5.5E-2</v>
          </cell>
        </row>
      </sheetData>
      <sheetData sheetId="13">
        <row r="3">
          <cell r="A3" t="str">
            <v>{a}</v>
          </cell>
        </row>
      </sheetData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 refreshError="1"/>
      <sheetData sheetId="71" refreshError="1"/>
      <sheetData sheetId="72"/>
      <sheetData sheetId="73"/>
      <sheetData sheetId="74" refreshError="1"/>
      <sheetData sheetId="75" refreshError="1"/>
      <sheetData sheetId="76" refreshError="1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álise"/>
      <sheetName val="B.analítico A (2)"/>
      <sheetName val="B.analítico B (2)"/>
      <sheetName val="BAL A (2)"/>
      <sheetName val="BAL B (2)"/>
      <sheetName val="BAL INDEX(A)"/>
      <sheetName val="BAL INDEX (B)"/>
      <sheetName val="bruto mensal (2)"/>
      <sheetName val="B.America (2)"/>
      <sheetName val="B.Trading (2)"/>
      <sheetName val="B.Holding (2)"/>
      <sheetName val="capital (2)"/>
      <sheetName val="consolid soc"/>
      <sheetName val="Desp2004-03"/>
      <sheetName val="Desp2004"/>
      <sheetName val="Desp2003"/>
      <sheetName val="Desp2002"/>
      <sheetName val="dívida"/>
      <sheetName val="DOAR A (2)"/>
      <sheetName val="DOAR B (2)"/>
      <sheetName val="DOAR BST"/>
      <sheetName val="DOAR BSA"/>
      <sheetName val="ebitda"/>
      <sheetName val="equyt"/>
      <sheetName val="estoque"/>
      <sheetName val="est.analítico"/>
      <sheetName val="estoque pa"/>
      <sheetName val="estoque pa (2)"/>
      <sheetName val="financeiras"/>
      <sheetName val="financeiras (A)"/>
      <sheetName val="financeiras (B)"/>
      <sheetName val="financeiras (C)"/>
      <sheetName val="financeiras (D)"/>
      <sheetName val="financiamentos B"/>
      <sheetName val="FLUXO A"/>
      <sheetName val="FLUXO B (2)"/>
      <sheetName val="índices bal (2)"/>
      <sheetName val="integral"/>
      <sheetName val="LB2004"/>
      <sheetName val="lb2003"/>
      <sheetName val="lucro bruto"/>
      <sheetName val="longo A e B"/>
      <sheetName val="mês a mês (2)"/>
      <sheetName val="mix"/>
      <sheetName val="mutação A (2)"/>
      <sheetName val="mutação B (2)"/>
      <sheetName val="PERFIL A (2)"/>
      <sheetName val="PERFIL B (2)"/>
      <sheetName val="preços"/>
      <sheetName val="produção"/>
      <sheetName val="prov-contas a receber"/>
      <sheetName val="impostos diferidos"/>
      <sheetName val="permanente A (2)"/>
      <sheetName val="LB2004 (2)"/>
      <sheetName val="permanente B (2)"/>
      <sheetName val="resultado"/>
      <sheetName val="tabela"/>
      <sheetName val="volume"/>
      <sheetName val="estoque pa (3)"/>
      <sheetName val="volume (2)"/>
      <sheetName val="capa (2)"/>
      <sheetName val="capa (3)"/>
      <sheetName val="Pakprint"/>
      <sheetName val="mutação Bsa"/>
      <sheetName val="mutação Bst"/>
      <sheetName val="mês a mês (A)2003"/>
      <sheetName val="Valor Adicionado"/>
      <sheetName val="MemoDva"/>
      <sheetName val="B_analítico_A_(2)"/>
      <sheetName val="B_analítico_B_(2)"/>
      <sheetName val="BAL_A_(2)"/>
      <sheetName val="BAL_B_(2)"/>
      <sheetName val="BAL_INDEX(A)"/>
      <sheetName val="BAL_INDEX_(B)"/>
      <sheetName val="bruto_mensal_(2)"/>
      <sheetName val="B_America_(2)"/>
      <sheetName val="B_Trading_(2)"/>
      <sheetName val="B_Holding_(2)"/>
      <sheetName val="capital_(2)"/>
      <sheetName val="consolid_soc"/>
      <sheetName val="DOAR_A_(2)"/>
      <sheetName val="DOAR_B_(2)"/>
      <sheetName val="DOAR_BST"/>
      <sheetName val="DOAR_BSA"/>
      <sheetName val="est_analítico"/>
      <sheetName val="estoque_pa"/>
      <sheetName val="estoque_pa_(2)"/>
      <sheetName val="financeiras_(A)"/>
      <sheetName val="financeiras_(B)"/>
      <sheetName val="financeiras_(C)"/>
      <sheetName val="financeiras_(D)"/>
      <sheetName val="financiamentos_B"/>
      <sheetName val="FLUXO_A"/>
      <sheetName val="FLUXO_B_(2)"/>
      <sheetName val="índices_bal_(2)"/>
      <sheetName val="lucro_bruto"/>
      <sheetName val="longo_A_e_B"/>
      <sheetName val="mês_a_mês_(2)"/>
      <sheetName val="mutação_A_(2)"/>
      <sheetName val="mutação_B_(2)"/>
      <sheetName val="PERFIL_A_(2)"/>
      <sheetName val="PERFIL_B_(2)"/>
      <sheetName val="prov-contas_a_receber"/>
      <sheetName val="impostos_diferidos"/>
      <sheetName val="permanente_A_(2)"/>
      <sheetName val="LB2004_(2)"/>
      <sheetName val="permanente_B_(2)"/>
      <sheetName val="estoque_pa_(3)"/>
      <sheetName val="volume_(2)"/>
      <sheetName val="capa_(2)"/>
      <sheetName val="capa_(3)"/>
      <sheetName val="mutação_Bsa"/>
      <sheetName val="mutação_Bst"/>
      <sheetName val="mês_a_mês_(A)2003"/>
      <sheetName val="Valor_Adicionado"/>
      <sheetName val="B_analítico_A_(2)1"/>
      <sheetName val="B_analítico_B_(2)1"/>
      <sheetName val="BAL_A_(2)1"/>
      <sheetName val="BAL_B_(2)1"/>
      <sheetName val="BAL_INDEX(A)1"/>
      <sheetName val="BAL_INDEX_(B)1"/>
      <sheetName val="bruto_mensal_(2)1"/>
      <sheetName val="B_America_(2)1"/>
      <sheetName val="B_Trading_(2)1"/>
      <sheetName val="B_Holding_(2)1"/>
      <sheetName val="capital_(2)1"/>
      <sheetName val="consolid_soc1"/>
      <sheetName val="DOAR_A_(2)1"/>
      <sheetName val="DOAR_B_(2)1"/>
      <sheetName val="DOAR_BST1"/>
      <sheetName val="DOAR_BSA1"/>
      <sheetName val="est_analítico1"/>
      <sheetName val="estoque_pa1"/>
      <sheetName val="estoque_pa_(2)1"/>
      <sheetName val="financeiras_(A)1"/>
      <sheetName val="financeiras_(B)1"/>
      <sheetName val="financeiras_(C)1"/>
      <sheetName val="financeiras_(D)1"/>
      <sheetName val="financiamentos_B1"/>
      <sheetName val="FLUXO_A1"/>
      <sheetName val="FLUXO_B_(2)1"/>
      <sheetName val="índices_bal_(2)1"/>
      <sheetName val="lucro_bruto1"/>
      <sheetName val="longo_A_e_B1"/>
      <sheetName val="mês_a_mês_(2)1"/>
      <sheetName val="mutação_A_(2)1"/>
      <sheetName val="mutação_B_(2)1"/>
      <sheetName val="PERFIL_A_(2)1"/>
      <sheetName val="PERFIL_B_(2)1"/>
      <sheetName val="prov-contas_a_receber1"/>
      <sheetName val="impostos_diferidos1"/>
      <sheetName val="permanente_A_(2)1"/>
      <sheetName val="LB2004_(2)1"/>
      <sheetName val="permanente_B_(2)1"/>
      <sheetName val="estoque_pa_(3)1"/>
      <sheetName val="volume_(2)1"/>
      <sheetName val="capa_(2)1"/>
      <sheetName val="capa_(3)1"/>
      <sheetName val="mutação_Bsa1"/>
      <sheetName val="mutação_Bst1"/>
      <sheetName val="mês_a_mês_(A)20031"/>
      <sheetName val="Valor_Adicionad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 &amp; Concl"/>
      <sheetName val="ESP"/>
      <sheetName val="ER"/>
      <sheetName val="Cuadro BU 2009"/>
      <sheetName val="Detail TB"/>
      <sheetName val="Tickmarks"/>
      <sheetName val="XREF"/>
      <sheetName val="#REF"/>
      <sheetName val="Tables"/>
      <sheetName val="Convert"/>
      <sheetName val="Input"/>
      <sheetName val="Detail_T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ks"/>
      <sheetName val="Análise Variação"/>
      <sheetName val="Ref. Relatório"/>
      <sheetName val="Resumo Aging"/>
      <sheetName val="Análise PDD"/>
      <sheetName val="Aging Chqs devolvidos"/>
      <sheetName val="Análise Incorporadoras"/>
      <sheetName val="PDD Incorporadoras"/>
      <sheetName val="Conciliação CR"/>
      <sheetName val="Boletos e NF"/>
      <sheetName val="Chqs Custódia"/>
      <sheetName val="Chqs Devolvidos"/>
      <sheetName val="Teste Chqs Regularizados"/>
      <sheetName val="PDD Chqs Devolvidos"/>
      <sheetName val="Teste Alínea 11"/>
      <sheetName val="Composição Ctas a Receber"/>
      <sheetName val="Teste NF"/>
      <sheetName val="Circularização"/>
      <sheetName val="Recebimento Subsequente"/>
      <sheetName val="Pontos do Pacheco"/>
      <sheetName val="Tickmark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o dos valores"/>
      <sheetName val="Resumo das cartas"/>
      <sheetName val="Pendências e Inconsistências"/>
      <sheetName val="Controle de Circ."/>
      <sheetName val="LCI_Razão_Consultoria Jurídica"/>
      <sheetName val="Possível_Analítico"/>
      <sheetName val="Provável_Analítico"/>
      <sheetName val="Remoto_Analítico"/>
      <sheetName val="Sheet1"/>
      <sheetName val="Sheet2"/>
      <sheetName val="Sheet3"/>
      <sheetName val="Sheet4"/>
      <sheetName val="Sheet5"/>
      <sheetName val="PivotTable_LCI"/>
      <sheetName val="XREF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cal"/>
      <sheetName val="Investimentos"/>
      <sheetName val="pivot commom"/>
      <sheetName val="pivot consolidate"/>
      <sheetName val="pivot statutory"/>
      <sheetName val="Comparativo"/>
      <sheetName val="Fiscal Novo"/>
      <sheetName val="Gerencial Novo"/>
      <sheetName val="Geral II"/>
      <sheetName val="geral"/>
      <sheetName val="com"/>
      <sheetName val="cons"/>
      <sheetName val="stat"/>
      <sheetName val="relacionamento"/>
      <sheetName val="Pricing Brepa"/>
      <sheetName val="CF1"/>
      <sheetName val="CF2"/>
      <sheetName val="CF3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Conciliação (PPC) 30-09"/>
      <sheetName val="Teste de Adiçao"/>
      <sheetName val="Débitos Sub."/>
      <sheetName val="XREF"/>
      <sheetName val="Caixa e Bancos"/>
      <sheetName val="Conciliação"/>
      <sheetName val="Sumário"/>
      <sheetName val="Conc. Bancária Intervet 2008"/>
      <sheetName val="Conc. Bancária SPAH 2008"/>
      <sheetName val="Conc. Bancária Intervet 2007"/>
      <sheetName val="Conc. Bancária SPAH 2007"/>
      <sheetName val="1. Conciliação (Set'10)"/>
      <sheetName val="2. Conciliação (Dez'10)"/>
      <sheetName val="Conciliação (Dez'09)"/>
      <sheetName val="Conciliação (Set'09)"/>
      <sheetName val="Fianças Bancárias"/>
      <sheetName val="Conciliação (Set 08)"/>
      <sheetName val="Conciliação (Dez 08)"/>
      <sheetName val="Conciliação (Dez.07)"/>
      <sheetName val="Influência na Contab.(DEZ 07)"/>
      <sheetName val="Circularizações"/>
      <sheetName val="Conciliacao (Set.07)"/>
      <sheetName val="Conciliação 31.12"/>
      <sheetName val="Conciliação 30.09"/>
      <sheetName val="Variação - Set a Dez"/>
      <sheetName val="Sheet1"/>
      <sheetName val="#REF"/>
      <sheetName val="Conciliacao 30.09.07"/>
      <sheetName val="Rollforward"/>
      <sheetName val="Variação"/>
      <sheetName val="Conciliação Bancária"/>
      <sheetName val="Conciliação (Set 09)"/>
      <sheetName val="Conciliação "/>
      <sheetName val="3. Fianças Bancárias"/>
      <sheetName val="1. Conciliação (I)"/>
      <sheetName val="Conciliação 31.12.2003"/>
      <sheetName val="Resumo das Circularizaçõ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D8">
            <v>21</v>
          </cell>
        </row>
      </sheetData>
      <sheetData sheetId="8" refreshError="1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ço "/>
      <sheetName val="DRE"/>
      <sheetName val="DMPL"/>
      <sheetName val="Fluxo de Caixa"/>
      <sheetName val="2231 Peças TS Gás 31.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 1"/>
      <sheetName val="Summary"/>
      <sheetName val="Tab I"/>
      <sheetName val="Model Arch."/>
      <sheetName val="Map"/>
      <sheetName val="Map (2)"/>
      <sheetName val="Map (3)"/>
      <sheetName val="Tab II"/>
      <sheetName val="Graphical Summary"/>
      <sheetName val="Tab III"/>
      <sheetName val="Summary 5 years"/>
      <sheetName val="Suporte"/>
      <sheetName val="III.A Arg"/>
      <sheetName val="III.A"/>
      <sheetName val="III.C"/>
      <sheetName val="IS DAC Year"/>
      <sheetName val="IS BRGAAP Year"/>
      <sheetName val="IS BRGAAP per ASK"/>
      <sheetName val="IS USGAAP Year"/>
      <sheetName val="IS USGAAP per ASK"/>
      <sheetName val="CF DAC Year"/>
      <sheetName val="CF BRGAAP Year"/>
      <sheetName val="CF USGAAP Year"/>
      <sheetName val="BS DAC Year"/>
      <sheetName val="BS BRGAAP Year"/>
      <sheetName val="BS USGAAP Year"/>
      <sheetName val="Credit Statistic BRGAAP"/>
      <sheetName val="Credit Statistic USGAAP"/>
      <sheetName val="Return Statistic BRGAAP"/>
      <sheetName val="Return Statistic USGAAP"/>
      <sheetName val="Tab IV"/>
      <sheetName val="Detail by Year"/>
      <sheetName val="2001.Q"/>
      <sheetName val="2001.Q (2)"/>
      <sheetName val="2001Q IS BRGAAP"/>
      <sheetName val="2001Q IS BRGAAP per ASK"/>
      <sheetName val="2001Q IS USGAAP"/>
      <sheetName val="2001Q IS USGAAP per ASK"/>
      <sheetName val="2002.Q"/>
      <sheetName val="2002.Q (2)"/>
      <sheetName val="2002Q IS BRGAAP"/>
      <sheetName val="2002Q IS BRGAAP per ASK"/>
      <sheetName val="2002Q IS USGAAP"/>
      <sheetName val="2002Q IS USGAAP per ASK"/>
      <sheetName val="2003.M"/>
      <sheetName val="2003.M (2)"/>
      <sheetName val="2003M IS DAC"/>
      <sheetName val="2003M CS DAC"/>
      <sheetName val="2003M BS DAC"/>
      <sheetName val="2003.Q"/>
      <sheetName val="2003.Q (2)"/>
      <sheetName val="2003Q IS DAC"/>
      <sheetName val="2003Q IS BRGAAP"/>
      <sheetName val="2003Q IS BRGAAP per ASK"/>
      <sheetName val="2003Q IS USGAAP"/>
      <sheetName val="2003Q IS USGAAP per ASK"/>
      <sheetName val="2003Q CF DAC"/>
      <sheetName val="2003Q CF BRGAAP"/>
      <sheetName val="2003Q CF USGAAP"/>
      <sheetName val="2003Q BS DAC"/>
      <sheetName val="2003Q BS BRGAAP"/>
      <sheetName val="2003Q BS USGAAP"/>
      <sheetName val="2004.M"/>
      <sheetName val="2004.M (2)"/>
      <sheetName val="2004M IS DAC"/>
      <sheetName val="2004M CS DAC"/>
      <sheetName val="2004M BS DAC"/>
      <sheetName val="2004.Q"/>
      <sheetName val="2004Q IS DAC"/>
      <sheetName val="2004Q IS BRGAAP"/>
      <sheetName val="2004Q IS BRGAAP per ASK"/>
      <sheetName val="2004Q IS USGAAP"/>
      <sheetName val="2004Q IS USGAAP per ASK"/>
      <sheetName val="2004Q Op. Exp. Salaries"/>
      <sheetName val="2004Q Op. Exp. Fuel"/>
      <sheetName val="2004Q Op. Exp. Insurance "/>
      <sheetName val="2004Q Op. Exp. Suppl. Reserve"/>
      <sheetName val="2004Q Op. Exp. Sales &amp; Mkt"/>
      <sheetName val="2004Q Op. Exp. Landing Fees"/>
      <sheetName val="2004Q Op. Exp. Deprec &amp; Amort"/>
      <sheetName val="2004Q Op. Exp. Maintenance"/>
      <sheetName val="2004Q Op. Exp. Aircraft &amp; Traf."/>
      <sheetName val="2004Q Op. Exp. Others Exp."/>
      <sheetName val="2004Q Op. Exp. Income Tax"/>
      <sheetName val="Quarterly Cash Flow Data (2)"/>
      <sheetName val="2004Q CF DAC"/>
      <sheetName val="2004Q CF BRGAAP"/>
      <sheetName val="2004Q CF USGAAP"/>
      <sheetName val="Quarterly Cash Flow Data"/>
      <sheetName val="2004Q BS DAC"/>
      <sheetName val="2004Q BS BRGAAP"/>
      <sheetName val="2004Q BS USGAAP"/>
      <sheetName val="2005.M"/>
      <sheetName val="2005M IS DAC"/>
      <sheetName val="2005M CF DAC"/>
      <sheetName val="2005M BS DAC"/>
      <sheetName val="2005M WC"/>
      <sheetName val="2005.Q"/>
      <sheetName val="2005Q IS DAC"/>
      <sheetName val="2005Q IS BRGAAP"/>
      <sheetName val="2005Q IS BRGAAP per ASK"/>
      <sheetName val="2005Q IS USGAAP"/>
      <sheetName val="2005Q IS USGAAP per ASK"/>
      <sheetName val="2005Q CF DAC"/>
      <sheetName val="2005Q CF BRGAAP"/>
      <sheetName val="2005Q CF USGAAP"/>
      <sheetName val="2005Q BS DAC"/>
      <sheetName val="2005Q BS BRGAAP"/>
      <sheetName val="2005Q BS USGAAP"/>
      <sheetName val="2006.M"/>
      <sheetName val="2006M IS DAC"/>
      <sheetName val="2006M CF DAC"/>
      <sheetName val="2006M BS DAC"/>
      <sheetName val="2006M IS_GTA"/>
      <sheetName val="2006M CF_GTA"/>
      <sheetName val="2006M BS_GTA"/>
      <sheetName val="2006M IS_UK"/>
      <sheetName val="2006M CF_UK"/>
      <sheetName val="2006M BS_UK"/>
      <sheetName val="2006M IS_Finance"/>
      <sheetName val="2006M CF_Finance"/>
      <sheetName val="2006M BS_Finance"/>
      <sheetName val="2006M IS_GAC"/>
      <sheetName val="2006M CF_GAC"/>
      <sheetName val="2006M BS_GAC"/>
      <sheetName val="2006M IS_GLAI"/>
      <sheetName val="2006M CF_GLAI"/>
      <sheetName val="2006M BS_GLAI"/>
      <sheetName val="2006M IS DAC_old"/>
      <sheetName val="2006M WC"/>
      <sheetName val="2006M Fin Res"/>
      <sheetName val="2006.Q"/>
      <sheetName val="2006Q IS DAC"/>
      <sheetName val="2006Q IS BRGAAP"/>
      <sheetName val="2006Q IS BRGAAP per ASK"/>
      <sheetName val="2006Q IS USGAAP"/>
      <sheetName val="2006Q IS USGAAP per ASK"/>
      <sheetName val="2006Q CF DAC"/>
      <sheetName val="2006Q CF BRGAAP"/>
      <sheetName val="2006Q CF USGAAP"/>
      <sheetName val="2006Q BS DAC"/>
      <sheetName val="2006Q BS BRGAAP"/>
      <sheetName val="2006Q BS USGAAP"/>
      <sheetName val="2007.M"/>
      <sheetName val="2007.M GTA"/>
      <sheetName val="2007.M GTI"/>
      <sheetName val="2007.M SUMM"/>
      <sheetName val="2007M IS DAC"/>
      <sheetName val="2007M CF DAC"/>
      <sheetName val="2007M BS DAC"/>
      <sheetName val="2007M IS_GTA"/>
      <sheetName val="2007M CF_GTA"/>
      <sheetName val="2007M BS_GTA"/>
      <sheetName val="2007M IS_GTI"/>
      <sheetName val="2007M CF_GTI"/>
      <sheetName val="2007M BS_GTI"/>
      <sheetName val="2007M IS_UK"/>
      <sheetName val="2007M CF_UK"/>
      <sheetName val="2007M BS_UK"/>
      <sheetName val="2007M IS_Finance"/>
      <sheetName val="2007M CF_Finance"/>
      <sheetName val="2007M BS_Finance"/>
      <sheetName val="2007M IS_GAC"/>
      <sheetName val="2007M CF_GAC"/>
      <sheetName val="2007M BS_GAC"/>
      <sheetName val="2007M IS_GLAI"/>
      <sheetName val="2007M CF_GLAI"/>
      <sheetName val="2007M BS_GLAI"/>
      <sheetName val="2007M IS_POP"/>
      <sheetName val="2007M CF_POP"/>
      <sheetName val="2007M BS_POP"/>
      <sheetName val="2007M WC"/>
      <sheetName val="2007.Q"/>
      <sheetName val="2007.Q GTA"/>
      <sheetName val="2007.Q GTI"/>
      <sheetName val="2007.Q SUMM"/>
      <sheetName val="2007Q IS DAC"/>
      <sheetName val="2007Q IS BRGAAP"/>
      <sheetName val="2007Q IS BRGAAP per ASK"/>
      <sheetName val="2007Q IS USGAAP"/>
      <sheetName val="2007Q IS USGAAP per ASK"/>
      <sheetName val="2007Q CF DAC"/>
      <sheetName val="2007Q CF BRGAAP"/>
      <sheetName val="2007Q CF USGAAP"/>
      <sheetName val="2007Q BS DAC"/>
      <sheetName val="2007Q BS BRGAAP"/>
      <sheetName val="2007Q BS USGAAP"/>
      <sheetName val="2008"/>
      <sheetName val="2008.GTA"/>
      <sheetName val="2008.GTI"/>
      <sheetName val="2008.SUMM"/>
      <sheetName val="2008 IS DAC"/>
      <sheetName val="2008 CF DAC"/>
      <sheetName val="2008 BS DAC"/>
      <sheetName val="2008 IS_GTA"/>
      <sheetName val="2008 CF_GTA"/>
      <sheetName val="2008 BS_GTA"/>
      <sheetName val="2008 IS_GTI"/>
      <sheetName val="2008 CF_GTI"/>
      <sheetName val="2008 BS_GTI"/>
      <sheetName val="2008 IS_Finance"/>
      <sheetName val="2008 CF_Finance"/>
      <sheetName val="2008 BS_Finance"/>
      <sheetName val="2008 IS_GAC"/>
      <sheetName val="2008 CF_GAC"/>
      <sheetName val="2008 BS_GAC"/>
      <sheetName val="2008 IS_GLAI"/>
      <sheetName val="2008 CF_GLAI"/>
      <sheetName val="2008 BS_GLAI"/>
      <sheetName val="2008.Q"/>
      <sheetName val="2008Q IS DAC"/>
      <sheetName val="2008Q IS BRGAAP"/>
      <sheetName val="2008Q IS USGAAP"/>
      <sheetName val="2008Q CF DAC"/>
      <sheetName val="2008Q CF BRGAAP"/>
      <sheetName val="2008Q CF USGAAP"/>
      <sheetName val="2008Q BS DAC"/>
      <sheetName val="2008Q BS BRGAAP"/>
      <sheetName val="2008Q BS USGAAP"/>
      <sheetName val="2008Q IS BRGAAP per ASK"/>
      <sheetName val="2008Q IS USGAAP per ASK"/>
      <sheetName val="2008Q WC"/>
      <sheetName val="2009"/>
      <sheetName val="2009.SUMM"/>
      <sheetName val="2009 IS DAC"/>
      <sheetName val="2009 CF DAC"/>
      <sheetName val="2009 BS DAC"/>
      <sheetName val="2009 IS_GTA"/>
      <sheetName val="2009 CF_GTA"/>
      <sheetName val="2009 BS_GTA"/>
      <sheetName val="2009 IS_Finance"/>
      <sheetName val="2009 CF_Finance"/>
      <sheetName val="2009 BS_Finance"/>
      <sheetName val="2009 IS_GAC"/>
      <sheetName val="2009 CF_GAC"/>
      <sheetName val="2009 BS_GAC"/>
      <sheetName val="2009 IS_GLAI"/>
      <sheetName val="2009 CF_GLAI"/>
      <sheetName val="2009 BS_GLAI"/>
      <sheetName val="2009.Q"/>
      <sheetName val="2009Q IS DAC"/>
      <sheetName val="2009Q IS BRGAAP"/>
      <sheetName val="2009Q IS USGAAP"/>
      <sheetName val="2009Q CF DAC"/>
      <sheetName val="2009Q CF BRGAAP"/>
      <sheetName val="2009Q CF USGAAP"/>
      <sheetName val="2009Q BS DAC"/>
      <sheetName val="2009Q BS BRGAAP"/>
      <sheetName val="2009Q BS USGAAP"/>
      <sheetName val="2009Q IS BRGAAP per ASK"/>
      <sheetName val="2009Q IS USGAAP per ASK"/>
      <sheetName val="2010.Q"/>
      <sheetName val="2010Q IS DAC"/>
      <sheetName val="2010Q IS BRGAAP"/>
      <sheetName val="2010Q IS USGAAP"/>
      <sheetName val="2010Q CF DAC"/>
      <sheetName val="2010Q CF BRGAAP"/>
      <sheetName val="2010Q CF USGAAP"/>
      <sheetName val="2010Q BS DAC"/>
      <sheetName val="2010Q BS BRGAAP"/>
      <sheetName val="2010Q BS USGAAP"/>
      <sheetName val="2010Q IS BRGAAP per ASK"/>
      <sheetName val="2010Q IS USGAAP per ASK"/>
      <sheetName val="Tab V"/>
      <sheetName val="Fleet Plan"/>
      <sheetName val="III.B"/>
      <sheetName val="Tab VI"/>
      <sheetName val="Other Analyses"/>
      <sheetName val="2008 IS_UK"/>
      <sheetName val="2008 CF_UK"/>
      <sheetName val="2008 BS_UK"/>
      <sheetName val="2009-18"/>
      <sheetName val="2009-18 GTA"/>
      <sheetName val="2009-18 GTI"/>
      <sheetName val="2009-18 SUMM"/>
      <sheetName val="2009-18 IS DAC"/>
      <sheetName val="2009-18 CF DAC"/>
      <sheetName val="2009-18 BS DAC"/>
      <sheetName val="2009-18 IS_GTA"/>
      <sheetName val="2009-18 CF_GTA"/>
      <sheetName val="2009-18 BS_GTA"/>
      <sheetName val="2009-18 IS_GTI"/>
      <sheetName val="2009-18 CF_GTI"/>
      <sheetName val="2009-18 BS_GTI"/>
      <sheetName val="2009-18 IS_UK"/>
      <sheetName val="2009-18 CF_UK"/>
      <sheetName val="2009-18 BS_UK"/>
      <sheetName val="2009-18 IS_Finance"/>
      <sheetName val="2009-18 CF_Finance"/>
      <sheetName val="2009-18 BS_Finance"/>
      <sheetName val="2009-18 IS_GAC"/>
      <sheetName val="2009-18 CF_GAC"/>
      <sheetName val="2009-18 BS_GAC"/>
      <sheetName val="2009-18 IS_GLAI"/>
      <sheetName val="2009-18 CF_GLAI"/>
      <sheetName val="2009-18 BS_GLAI"/>
      <sheetName val="2009-18 IS USGAAP"/>
      <sheetName val="2009-18 CF USGAAP"/>
      <sheetName val="2009-18 BS USGAAP"/>
      <sheetName val="DCF Valuation"/>
      <sheetName val="VI.B"/>
      <sheetName val="VI.C"/>
      <sheetName val="VI.D"/>
      <sheetName val="VI (2)"/>
      <sheetName val="Detail"/>
      <sheetName val="Other operating expenses"/>
      <sheetName val="Monitoring AICCP"/>
      <sheetName val="Plan5"/>
      <sheetName val="Plan6"/>
      <sheetName val="WACC &amp; Net Debt"/>
      <sheetName val="DCF Valuation USGAAP"/>
      <sheetName val="Multiples Valuation"/>
      <sheetName val="Yearly"/>
      <sheetName val="III.D"/>
      <sheetName val="Graphs-GTA"/>
      <sheetName val="Monthly"/>
      <sheetName val="GTA"/>
      <sheetName val="GTI"/>
      <sheetName val="GTI NB"/>
      <sheetName val="GTI WB"/>
      <sheetName val="GTI check"/>
      <sheetName val="Gol UK"/>
      <sheetName val="Gol Finance"/>
      <sheetName val="GAC"/>
      <sheetName val="POP"/>
      <sheetName val="GLAI-Controladora"/>
      <sheetName val="back-up 1"/>
      <sheetName val="back-up 2"/>
      <sheetName val="Elimin"/>
      <sheetName val="Elimin Spe"/>
      <sheetName val="off-books"/>
      <sheetName val="Assumptions"/>
      <sheetName val="Compliance 2008"/>
      <sheetName val="Covenants 2008"/>
      <sheetName val="Cov 2008 details"/>
      <sheetName val="Compliance 2007"/>
      <sheetName val="Covenants 2007"/>
      <sheetName val="Compliance 2006"/>
      <sheetName val="Covenants 2006"/>
      <sheetName val="Factoring"/>
      <sheetName val="sazonality adj"/>
      <sheetName val="Smiles"/>
      <sheetName val="FX.Fuel.Sensitivity"/>
      <sheetName val="FX.Libor.Sensitivity"/>
      <sheetName val="FX.Fuel.Sensitivity Cx"/>
      <sheetName val="Dividendos+JCP"/>
      <sheetName val="Oracle"/>
      <sheetName val="impostos"/>
      <sheetName val="TBL (2)"/>
      <sheetName val="interface (2)"/>
      <sheetName val="lançar imposto"/>
      <sheetName val="Oracle (2)"/>
      <sheetName val="Oracle (3)"/>
      <sheetName val="TBL"/>
      <sheetName val="TBL (3)"/>
      <sheetName val="interface"/>
      <sheetName val="lançar res_fin"/>
      <sheetName val="Div"/>
      <sheetName val="Cash Limits"/>
      <sheetName val="premissas res fin"/>
      <sheetName val="premissas PDP"/>
      <sheetName val="premissas aeronaves"/>
      <sheetName val="Compliance-mail"/>
      <sheetName val="Checks"/>
      <sheetName val="BETA"/>
      <sheetName val="GTA Fleet"/>
      <sheetName val="pêlos"/>
      <sheetName val="Usos e Fontes"/>
      <sheetName val="Macro"/>
      <sheetName val="Industry"/>
      <sheetName val="Ind Graphs"/>
      <sheetName val="Summary Fin"/>
      <sheetName val="Fin Graphs"/>
      <sheetName val="Credit Ratios"/>
      <sheetName val="Cash Constr"/>
      <sheetName val="Debt Serv"/>
      <sheetName val="Debt"/>
      <sheetName val="Covenants"/>
      <sheetName val="IRR"/>
      <sheetName val="Returns"/>
      <sheetName val="Scenarios"/>
      <sheetName val="IRR Sens"/>
      <sheetName val="Accr-Dilu"/>
      <sheetName val="Assumptions&gt;&gt;"/>
      <sheetName val="Cost Assumptions"/>
      <sheetName val="Key Cost Indic"/>
      <sheetName val="Model Cost Drivers"/>
      <sheetName val="WC Assumptions"/>
      <sheetName val="Capex Detail"/>
      <sheetName val="Fleet"/>
      <sheetName val="Fleet 2"/>
      <sheetName val="Acft Financing"/>
      <sheetName val="Seat Config"/>
      <sheetName val="Maintenance Detail"/>
      <sheetName val="Seasonality"/>
      <sheetName val="Tax Benefits"/>
      <sheetName val="Recent Trends"/>
      <sheetName val="BOOK"/>
      <sheetName val="Plan1"/>
      <sheetName val="Matrix"/>
      <sheetName val="2001.Q ipo"/>
      <sheetName val="2002.Q ipo"/>
      <sheetName val="2003.Q ipo"/>
      <sheetName val="2004.Q ipo"/>
      <sheetName val="Quarterly"/>
      <sheetName val="Capa_1"/>
      <sheetName val="Tab_I"/>
      <sheetName val="Model_Arch_"/>
      <sheetName val="Map_(2)"/>
      <sheetName val="Map_(3)"/>
      <sheetName val="Tab_II"/>
      <sheetName val="Graphical_Summary"/>
      <sheetName val="Tab_III"/>
      <sheetName val="Summary_5_years"/>
      <sheetName val="III_A_Arg"/>
      <sheetName val="III_A"/>
      <sheetName val="III_C"/>
      <sheetName val="IS_DAC_Year"/>
      <sheetName val="IS_BRGAAP_Year"/>
      <sheetName val="IS_BRGAAP_per_ASK"/>
      <sheetName val="IS_USGAAP_Year"/>
      <sheetName val="IS_USGAAP_per_ASK"/>
      <sheetName val="CF_DAC_Year"/>
      <sheetName val="CF_BRGAAP_Year"/>
      <sheetName val="CF_USGAAP_Year"/>
      <sheetName val="BS_DAC_Year"/>
      <sheetName val="BS_BRGAAP_Year"/>
      <sheetName val="BS_USGAAP_Year"/>
      <sheetName val="Credit_Statistic_BRGAAP"/>
      <sheetName val="Credit_Statistic_USGAAP"/>
      <sheetName val="Return_Statistic_BRGAAP"/>
      <sheetName val="Return_Statistic_USGAAP"/>
      <sheetName val="Tab_IV"/>
      <sheetName val="Detail_by_Year"/>
      <sheetName val="2001_Q"/>
      <sheetName val="2001_Q_(2)"/>
      <sheetName val="2001Q_IS_BRGAAP"/>
      <sheetName val="2001Q_IS_BRGAAP_per_ASK"/>
      <sheetName val="2001Q_IS_USGAAP"/>
      <sheetName val="2001Q_IS_USGAAP_per_ASK"/>
      <sheetName val="2002_Q"/>
      <sheetName val="2002_Q_(2)"/>
      <sheetName val="2002Q_IS_BRGAAP"/>
      <sheetName val="2002Q_IS_BRGAAP_per_ASK"/>
      <sheetName val="2002Q_IS_USGAAP"/>
      <sheetName val="2002Q_IS_USGAAP_per_ASK"/>
      <sheetName val="2003_M"/>
      <sheetName val="2003_M_(2)"/>
      <sheetName val="2003M_IS_DAC"/>
      <sheetName val="2003M_CS_DAC"/>
      <sheetName val="2003M_BS_DAC"/>
      <sheetName val="2003_Q"/>
      <sheetName val="2003_Q_(2)"/>
      <sheetName val="2003Q_IS_DAC"/>
      <sheetName val="2003Q_IS_BRGAAP"/>
      <sheetName val="2003Q_IS_BRGAAP_per_ASK"/>
      <sheetName val="2003Q_IS_USGAAP"/>
      <sheetName val="2003Q_IS_USGAAP_per_ASK"/>
      <sheetName val="2003Q_CF_DAC"/>
      <sheetName val="2003Q_CF_BRGAAP"/>
      <sheetName val="2003Q_CF_USGAAP"/>
      <sheetName val="2003Q_BS_DAC"/>
      <sheetName val="2003Q_BS_BRGAAP"/>
      <sheetName val="2003Q_BS_USGAAP"/>
      <sheetName val="2004_M"/>
      <sheetName val="2004_M_(2)"/>
      <sheetName val="2004M_IS_DAC"/>
      <sheetName val="2004M_CS_DAC"/>
      <sheetName val="2004M_BS_DAC"/>
      <sheetName val="2004_Q"/>
      <sheetName val="2004Q_IS_DAC"/>
      <sheetName val="2004Q_IS_BRGAAP"/>
      <sheetName val="2004Q_IS_BRGAAP_per_ASK"/>
      <sheetName val="2004Q_IS_USGAAP"/>
      <sheetName val="2004Q_IS_USGAAP_per_ASK"/>
      <sheetName val="2004Q_Op__Exp__Salaries"/>
      <sheetName val="2004Q_Op__Exp__Fuel"/>
      <sheetName val="2004Q_Op__Exp__Insurance_"/>
      <sheetName val="2004Q_Op__Exp__Suppl__Reserve"/>
      <sheetName val="2004Q_Op__Exp__Sales_&amp;_Mkt"/>
      <sheetName val="2004Q_Op__Exp__Landing_Fees"/>
      <sheetName val="2004Q_Op__Exp__Deprec_&amp;_Amort"/>
      <sheetName val="2004Q_Op__Exp__Maintenance"/>
      <sheetName val="2004Q_Op__Exp__Aircraft_&amp;_Traf_"/>
      <sheetName val="2004Q_Op__Exp__Others_Exp_"/>
      <sheetName val="2004Q_Op__Exp__Income_Tax"/>
      <sheetName val="Quarterly_Cash_Flow_Data_(2)"/>
      <sheetName val="2004Q_CF_DAC"/>
      <sheetName val="2004Q_CF_BRGAAP"/>
      <sheetName val="2004Q_CF_USGAAP"/>
      <sheetName val="Quarterly_Cash_Flow_Data"/>
      <sheetName val="2004Q_BS_DAC"/>
      <sheetName val="2004Q_BS_BRGAAP"/>
      <sheetName val="2004Q_BS_USGAAP"/>
      <sheetName val="2005_M"/>
      <sheetName val="2005M_IS_DAC"/>
      <sheetName val="2005M_CF_DAC"/>
      <sheetName val="2005M_BS_DAC"/>
      <sheetName val="2005M_WC"/>
      <sheetName val="2005_Q"/>
      <sheetName val="2005Q_IS_DAC"/>
      <sheetName val="2005Q_IS_BRGAAP"/>
      <sheetName val="2005Q_IS_BRGAAP_per_ASK"/>
      <sheetName val="2005Q_IS_USGAAP"/>
      <sheetName val="2005Q_IS_USGAAP_per_ASK"/>
      <sheetName val="2005Q_CF_DAC"/>
      <sheetName val="2005Q_CF_BRGAAP"/>
      <sheetName val="2005Q_CF_USGAAP"/>
      <sheetName val="2005Q_BS_DAC"/>
      <sheetName val="2005Q_BS_BRGAAP"/>
      <sheetName val="2005Q_BS_USGAAP"/>
      <sheetName val="2006_M"/>
      <sheetName val="2006M_IS_DAC"/>
      <sheetName val="2006M_CF_DAC"/>
      <sheetName val="2006M_BS_DAC"/>
      <sheetName val="2006M_IS_GTA"/>
      <sheetName val="2006M_CF_GTA"/>
      <sheetName val="2006M_BS_GTA"/>
      <sheetName val="2006M_IS_UK"/>
      <sheetName val="2006M_CF_UK"/>
      <sheetName val="2006M_BS_UK"/>
      <sheetName val="2006M_IS_Finance"/>
      <sheetName val="2006M_CF_Finance"/>
      <sheetName val="2006M_BS_Finance"/>
      <sheetName val="2006M_IS_GAC"/>
      <sheetName val="2006M_CF_GAC"/>
      <sheetName val="2006M_BS_GAC"/>
      <sheetName val="2006M_IS_GLAI"/>
      <sheetName val="2006M_CF_GLAI"/>
      <sheetName val="2006M_BS_GLAI"/>
      <sheetName val="2006M_IS_DAC_old"/>
      <sheetName val="2006M_WC"/>
      <sheetName val="2006M_Fin_Res"/>
      <sheetName val="2006_Q"/>
      <sheetName val="2006Q_IS_DAC"/>
      <sheetName val="2006Q_IS_BRGAAP"/>
      <sheetName val="2006Q_IS_BRGAAP_per_ASK"/>
      <sheetName val="2006Q_IS_USGAAP"/>
      <sheetName val="2006Q_IS_USGAAP_per_ASK"/>
      <sheetName val="2006Q_CF_DAC"/>
      <sheetName val="2006Q_CF_BRGAAP"/>
      <sheetName val="2006Q_CF_USGAAP"/>
      <sheetName val="2006Q_BS_DAC"/>
      <sheetName val="2006Q_BS_BRGAAP"/>
      <sheetName val="2006Q_BS_USGAAP"/>
      <sheetName val="2007_M"/>
      <sheetName val="2007_M_GTA"/>
      <sheetName val="2007_M_GTI"/>
      <sheetName val="2007_M_SUMM"/>
      <sheetName val="2007M_IS_DAC"/>
      <sheetName val="2007M_CF_DAC"/>
      <sheetName val="2007M_BS_DAC"/>
      <sheetName val="2007M_IS_GTA"/>
      <sheetName val="2007M_CF_GTA"/>
      <sheetName val="2007M_BS_GTA"/>
      <sheetName val="2007M_IS_GTI"/>
      <sheetName val="2007M_CF_GTI"/>
      <sheetName val="2007M_BS_GTI"/>
      <sheetName val="2007M_IS_UK"/>
      <sheetName val="2007M_CF_UK"/>
      <sheetName val="2007M_BS_UK"/>
      <sheetName val="2007M_IS_Finance"/>
      <sheetName val="2007M_CF_Finance"/>
      <sheetName val="2007M_BS_Finance"/>
      <sheetName val="2007M_IS_GAC"/>
      <sheetName val="2007M_CF_GAC"/>
      <sheetName val="2007M_BS_GAC"/>
      <sheetName val="2007M_IS_GLAI"/>
      <sheetName val="2007M_CF_GLAI"/>
      <sheetName val="2007M_BS_GLAI"/>
      <sheetName val="2007M_IS_POP"/>
      <sheetName val="2007M_CF_POP"/>
      <sheetName val="2007M_BS_POP"/>
      <sheetName val="2007M_WC"/>
      <sheetName val="2007_Q"/>
      <sheetName val="2007_Q_GTA"/>
      <sheetName val="2007_Q_GTI"/>
      <sheetName val="2007_Q_SUMM"/>
      <sheetName val="2007Q_IS_DAC"/>
      <sheetName val="2007Q_IS_BRGAAP"/>
      <sheetName val="2007Q_IS_BRGAAP_per_ASK"/>
      <sheetName val="2007Q_IS_USGAAP"/>
      <sheetName val="2007Q_IS_USGAAP_per_ASK"/>
      <sheetName val="2007Q_CF_DAC"/>
      <sheetName val="2007Q_CF_BRGAAP"/>
      <sheetName val="2007Q_CF_USGAAP"/>
      <sheetName val="2007Q_BS_DAC"/>
      <sheetName val="2007Q_BS_BRGAAP"/>
      <sheetName val="2007Q_BS_USGAAP"/>
      <sheetName val="2008_GTA"/>
      <sheetName val="2008_GTI"/>
      <sheetName val="2008_SUMM"/>
      <sheetName val="2008_IS_DAC"/>
      <sheetName val="2008_CF_DAC"/>
      <sheetName val="2008_BS_DAC"/>
      <sheetName val="2008_IS_GTA"/>
      <sheetName val="2008_CF_GTA"/>
      <sheetName val="2008_BS_GTA"/>
      <sheetName val="2008_IS_GTI"/>
      <sheetName val="2008_CF_GTI"/>
      <sheetName val="2008_BS_GTI"/>
      <sheetName val="2008_IS_Finance"/>
      <sheetName val="2008_CF_Finance"/>
      <sheetName val="2008_BS_Finance"/>
      <sheetName val="2008_IS_GAC"/>
      <sheetName val="2008_CF_GAC"/>
      <sheetName val="2008_BS_GAC"/>
      <sheetName val="2008_IS_GLAI"/>
      <sheetName val="2008_CF_GLAI"/>
      <sheetName val="2008_BS_GLAI"/>
      <sheetName val="2008_Q"/>
      <sheetName val="2008Q_IS_DAC"/>
      <sheetName val="2008Q_IS_BRGAAP"/>
      <sheetName val="2008Q_IS_USGAAP"/>
      <sheetName val="2008Q_CF_DAC"/>
      <sheetName val="2008Q_CF_BRGAAP"/>
      <sheetName val="2008Q_CF_USGAAP"/>
      <sheetName val="2008Q_BS_DAC"/>
      <sheetName val="2008Q_BS_BRGAAP"/>
      <sheetName val="2008Q_BS_USGAAP"/>
      <sheetName val="2008Q_IS_BRGAAP_per_ASK"/>
      <sheetName val="2008Q_IS_USGAAP_per_ASK"/>
      <sheetName val="2008Q_WC"/>
      <sheetName val="2009_SUMM"/>
      <sheetName val="2009_IS_DAC"/>
      <sheetName val="2009_CF_DAC"/>
      <sheetName val="2009_BS_DAC"/>
      <sheetName val="2009_IS_GTA"/>
      <sheetName val="2009_CF_GTA"/>
      <sheetName val="2009_BS_GTA"/>
      <sheetName val="2009_IS_Finance"/>
      <sheetName val="2009_CF_Finance"/>
      <sheetName val="2009_BS_Finance"/>
      <sheetName val="2009_IS_GAC"/>
      <sheetName val="2009_CF_GAC"/>
      <sheetName val="2009_BS_GAC"/>
      <sheetName val="2009_IS_GLAI"/>
      <sheetName val="2009_CF_GLAI"/>
      <sheetName val="2009_BS_GLAI"/>
      <sheetName val="2009_Q"/>
      <sheetName val="2009Q_IS_DAC"/>
      <sheetName val="2009Q_IS_BRGAAP"/>
      <sheetName val="2009Q_IS_USGAAP"/>
      <sheetName val="2009Q_CF_DAC"/>
      <sheetName val="2009Q_CF_BRGAAP"/>
      <sheetName val="2009Q_CF_USGAAP"/>
      <sheetName val="2009Q_BS_DAC"/>
      <sheetName val="2009Q_BS_BRGAAP"/>
      <sheetName val="2009Q_BS_USGAAP"/>
      <sheetName val="2009Q_IS_BRGAAP_per_ASK"/>
      <sheetName val="2009Q_IS_USGAAP_per_ASK"/>
      <sheetName val="2010_Q"/>
      <sheetName val="2010Q_IS_DAC"/>
      <sheetName val="2010Q_IS_BRGAAP"/>
      <sheetName val="2010Q_IS_USGAAP"/>
      <sheetName val="2010Q_CF_DAC"/>
      <sheetName val="2010Q_CF_BRGAAP"/>
      <sheetName val="2010Q_CF_USGAAP"/>
      <sheetName val="2010Q_BS_DAC"/>
      <sheetName val="2010Q_BS_BRGAAP"/>
      <sheetName val="2010Q_BS_USGAAP"/>
      <sheetName val="2010Q_IS_BRGAAP_per_ASK"/>
      <sheetName val="2010Q_IS_USGAAP_per_ASK"/>
      <sheetName val="Tab_V"/>
      <sheetName val="Fleet_Plan"/>
      <sheetName val="III_B"/>
      <sheetName val="Tab_VI"/>
      <sheetName val="Other_Analyses"/>
      <sheetName val="2008_IS_UK"/>
      <sheetName val="2008_CF_UK"/>
      <sheetName val="2008_BS_UK"/>
      <sheetName val="2009-18_GTA"/>
      <sheetName val="2009-18_GTI"/>
      <sheetName val="2009-18_SUMM"/>
      <sheetName val="2009-18_IS_DAC"/>
      <sheetName val="2009-18_CF_DAC"/>
      <sheetName val="2009-18_BS_DAC"/>
      <sheetName val="2009-18_IS_GTA"/>
      <sheetName val="2009-18_CF_GTA"/>
      <sheetName val="2009-18_BS_GTA"/>
      <sheetName val="2009-18_IS_GTI"/>
      <sheetName val="2009-18_CF_GTI"/>
      <sheetName val="2009-18_BS_GTI"/>
      <sheetName val="2009-18_IS_UK"/>
      <sheetName val="2009-18_CF_UK"/>
      <sheetName val="2009-18_BS_UK"/>
      <sheetName val="2009-18_IS_Finance"/>
      <sheetName val="2009-18_CF_Finance"/>
      <sheetName val="2009-18_BS_Finance"/>
      <sheetName val="2009-18_IS_GAC"/>
      <sheetName val="2009-18_CF_GAC"/>
      <sheetName val="2009-18_BS_GAC"/>
      <sheetName val="2009-18_IS_GLAI"/>
      <sheetName val="2009-18_CF_GLAI"/>
      <sheetName val="2009-18_BS_GLAI"/>
      <sheetName val="2009-18_IS_USGAAP"/>
      <sheetName val="2009-18_CF_USGAAP"/>
      <sheetName val="2009-18_BS_USGAAP"/>
      <sheetName val="DCF_Valuation"/>
      <sheetName val="VI_B"/>
      <sheetName val="VI_C"/>
      <sheetName val="VI_D"/>
      <sheetName val="VI_(2)"/>
      <sheetName val="Other_operating_expenses"/>
      <sheetName val="Monitoring_AICCP"/>
      <sheetName val="WACC_&amp;_Net_Debt"/>
      <sheetName val="DCF_Valuation_USGAAP"/>
      <sheetName val="Multiples_Valuation"/>
      <sheetName val="III_D"/>
      <sheetName val="GTI_NB"/>
      <sheetName val="GTI_WB"/>
      <sheetName val="GTI_check"/>
      <sheetName val="Gol_UK"/>
      <sheetName val="Gol_Finance"/>
      <sheetName val="back-up_1"/>
      <sheetName val="back-up_2"/>
      <sheetName val="Elimin_Spe"/>
      <sheetName val="Compliance_2008"/>
      <sheetName val="Covenants_2008"/>
      <sheetName val="Cov_2008_details"/>
      <sheetName val="Compliance_2007"/>
      <sheetName val="Covenants_2007"/>
      <sheetName val="Compliance_2006"/>
      <sheetName val="Covenants_2006"/>
      <sheetName val="sazonality_adj"/>
      <sheetName val="FX_Fuel_Sensitivity"/>
      <sheetName val="FX_Libor_Sensitivity"/>
      <sheetName val="FX_Fuel_Sensitivity_Cx"/>
      <sheetName val="TBL_(2)"/>
      <sheetName val="interface_(2)"/>
      <sheetName val="lançar_imposto"/>
      <sheetName val="Oracle_(2)"/>
      <sheetName val="Oracle_(3)"/>
      <sheetName val="TBL_(3)"/>
      <sheetName val="lançar_res_fin"/>
      <sheetName val="Cash_Limits"/>
      <sheetName val="premissas_res_fin"/>
      <sheetName val="premissas_PDP"/>
      <sheetName val="premissas_aeronaves"/>
      <sheetName val="GTA_Fleet"/>
      <sheetName val="Usos_e_Fontes"/>
      <sheetName val="Ind_Graphs"/>
      <sheetName val="Summary_Fin"/>
      <sheetName val="Fin_Graphs"/>
      <sheetName val="Credit_Ratios"/>
      <sheetName val="Cash_Constr"/>
      <sheetName val="Debt_Serv"/>
      <sheetName val="IRR_Sens"/>
      <sheetName val="Cost_Assumptions"/>
      <sheetName val="Key_Cost_Indic"/>
      <sheetName val="Model_Cost_Drivers"/>
      <sheetName val="WC_Assumptions"/>
      <sheetName val="Capex_Detail"/>
      <sheetName val="Fleet_2"/>
      <sheetName val="Acft_Financing"/>
      <sheetName val="Seat_Config"/>
      <sheetName val="Maintenance_Detail"/>
      <sheetName val="Tax_Benefits"/>
      <sheetName val="Recent_Trends"/>
      <sheetName val="2001_Q_ipo"/>
      <sheetName val="2002_Q_ipo"/>
      <sheetName val="2003_Q_ipo"/>
      <sheetName val="2004_Q_i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">
          <cell r="A7" t="str">
            <v>FLEET PRODUCTION - B737-800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A8" t="str">
            <v>Seasonal Month Indices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A9" t="str">
            <v xml:space="preserve">Demand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21219241</v>
          </cell>
          <cell r="I9">
            <v>4831034.4359999998</v>
          </cell>
          <cell r="J9">
            <v>0</v>
          </cell>
          <cell r="K9">
            <v>6289062</v>
          </cell>
          <cell r="L9">
            <v>0</v>
          </cell>
          <cell r="M9">
            <v>9739946</v>
          </cell>
          <cell r="N9">
            <v>0</v>
          </cell>
          <cell r="O9">
            <v>14818550.036</v>
          </cell>
          <cell r="P9">
            <v>0</v>
          </cell>
          <cell r="Q9">
            <v>19966308.203000002</v>
          </cell>
        </row>
        <row r="10">
          <cell r="A10" t="str">
            <v>Monthly Weight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1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A11" t="str">
            <v>Supply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41562143</v>
          </cell>
          <cell r="I11">
            <v>7530009.1679999996</v>
          </cell>
          <cell r="J11">
            <v>0</v>
          </cell>
          <cell r="K11">
            <v>8843916</v>
          </cell>
          <cell r="L11">
            <v>0</v>
          </cell>
          <cell r="M11">
            <v>13245946</v>
          </cell>
          <cell r="N11">
            <v>0</v>
          </cell>
          <cell r="O11">
            <v>20261039.078000002</v>
          </cell>
          <cell r="P11">
            <v>0</v>
          </cell>
          <cell r="Q11">
            <v>29198433.193999998</v>
          </cell>
        </row>
        <row r="12">
          <cell r="A12" t="str">
            <v>Monthly Weight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A13" t="str">
            <v>B 737/700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A14" t="str">
            <v>Seats</v>
          </cell>
          <cell r="C14">
            <v>0</v>
          </cell>
          <cell r="D14">
            <v>144</v>
          </cell>
          <cell r="E14">
            <v>0</v>
          </cell>
          <cell r="F14">
            <v>144</v>
          </cell>
          <cell r="G14">
            <v>144</v>
          </cell>
          <cell r="I14">
            <v>144</v>
          </cell>
          <cell r="J14">
            <v>144</v>
          </cell>
          <cell r="K14">
            <v>144</v>
          </cell>
          <cell r="L14">
            <v>144</v>
          </cell>
          <cell r="M14">
            <v>144</v>
          </cell>
          <cell r="N14">
            <v>144</v>
          </cell>
          <cell r="O14">
            <v>144</v>
          </cell>
          <cell r="P14">
            <v>0</v>
          </cell>
          <cell r="Q14">
            <v>144</v>
          </cell>
        </row>
        <row r="15">
          <cell r="A15" t="str">
            <v>Daily Flight Hours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9.750011023622049</v>
          </cell>
          <cell r="I15">
            <v>10.802895593259112</v>
          </cell>
          <cell r="J15">
            <v>0</v>
          </cell>
          <cell r="K15">
            <v>11.199845154043643</v>
          </cell>
          <cell r="L15">
            <v>0</v>
          </cell>
          <cell r="M15">
            <v>11.08326750947152</v>
          </cell>
          <cell r="N15">
            <v>0</v>
          </cell>
          <cell r="O15">
            <v>10.772506610228278</v>
          </cell>
          <cell r="P15">
            <v>0</v>
          </cell>
          <cell r="Q15">
            <v>11.611059715922789</v>
          </cell>
        </row>
        <row r="16">
          <cell r="A16" t="str">
            <v>Average Speed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617.97879391227059</v>
          </cell>
          <cell r="I16">
            <v>629.99571823617691</v>
          </cell>
          <cell r="J16">
            <v>0</v>
          </cell>
          <cell r="K16">
            <v>621.67215995622314</v>
          </cell>
          <cell r="L16">
            <v>0</v>
          </cell>
          <cell r="M16">
            <v>626.95029505602145</v>
          </cell>
          <cell r="N16">
            <v>0</v>
          </cell>
          <cell r="O16">
            <v>623.0690983996725</v>
          </cell>
          <cell r="P16">
            <v>0</v>
          </cell>
          <cell r="Q16">
            <v>625.54047059282311</v>
          </cell>
        </row>
        <row r="17">
          <cell r="A17" t="str">
            <v>Operating Days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365</v>
          </cell>
          <cell r="I17">
            <v>366</v>
          </cell>
          <cell r="J17">
            <v>0</v>
          </cell>
          <cell r="K17">
            <v>365</v>
          </cell>
          <cell r="L17">
            <v>0</v>
          </cell>
          <cell r="M17">
            <v>365</v>
          </cell>
          <cell r="N17">
            <v>0</v>
          </cell>
          <cell r="O17">
            <v>365</v>
          </cell>
          <cell r="P17">
            <v>0</v>
          </cell>
          <cell r="Q17">
            <v>366</v>
          </cell>
        </row>
        <row r="19">
          <cell r="A19" t="str">
            <v>Fleet - Existing</v>
          </cell>
          <cell r="C19">
            <v>6</v>
          </cell>
          <cell r="D19">
            <v>6</v>
          </cell>
          <cell r="E19">
            <v>10</v>
          </cell>
          <cell r="F19">
            <v>6</v>
          </cell>
          <cell r="G19">
            <v>15</v>
          </cell>
          <cell r="I19">
            <v>18</v>
          </cell>
          <cell r="J19">
            <v>6</v>
          </cell>
          <cell r="K19">
            <v>18</v>
          </cell>
          <cell r="L19">
            <v>6</v>
          </cell>
          <cell r="M19">
            <v>22</v>
          </cell>
          <cell r="N19">
            <v>6</v>
          </cell>
          <cell r="O19">
            <v>30</v>
          </cell>
          <cell r="P19">
            <v>6</v>
          </cell>
          <cell r="Q19">
            <v>30</v>
          </cell>
        </row>
        <row r="20">
          <cell r="A20" t="str">
            <v>Seats x KM - 737/700 Existing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4750346.5617925292</v>
          </cell>
          <cell r="I20">
            <v>6456450.9967485098</v>
          </cell>
          <cell r="J20">
            <v>0</v>
          </cell>
          <cell r="K20">
            <v>6587206.8145269612</v>
          </cell>
          <cell r="L20">
            <v>0</v>
          </cell>
          <cell r="M20">
            <v>8034872.0280539524</v>
          </cell>
          <cell r="N20">
            <v>0</v>
          </cell>
          <cell r="O20">
            <v>10583506.799060678</v>
          </cell>
          <cell r="P20">
            <v>0</v>
          </cell>
          <cell r="Q20">
            <v>11483971.42916178</v>
          </cell>
        </row>
        <row r="21">
          <cell r="A21" t="str">
            <v>Flight KM - Existing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32988517.790225901</v>
          </cell>
          <cell r="I21">
            <v>44836465.25519798</v>
          </cell>
          <cell r="J21">
            <v>0</v>
          </cell>
          <cell r="K21">
            <v>45744491.767548345</v>
          </cell>
          <cell r="L21">
            <v>0</v>
          </cell>
          <cell r="M21">
            <v>55797722.417041324</v>
          </cell>
          <cell r="N21">
            <v>0</v>
          </cell>
          <cell r="O21">
            <v>73496574.993476927</v>
          </cell>
          <cell r="P21">
            <v>0</v>
          </cell>
          <cell r="Q21">
            <v>79749801.591401249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A23" t="str">
            <v>Fleet - New Actual</v>
          </cell>
          <cell r="C23">
            <v>4</v>
          </cell>
          <cell r="D23">
            <v>0</v>
          </cell>
          <cell r="E23">
            <v>5</v>
          </cell>
          <cell r="F23">
            <v>0</v>
          </cell>
          <cell r="G23">
            <v>3</v>
          </cell>
          <cell r="I23">
            <v>0</v>
          </cell>
          <cell r="J23">
            <v>0</v>
          </cell>
          <cell r="K23">
            <v>4</v>
          </cell>
          <cell r="L23">
            <v>1</v>
          </cell>
          <cell r="M23">
            <v>8</v>
          </cell>
          <cell r="N23">
            <v>0</v>
          </cell>
          <cell r="O23">
            <v>0</v>
          </cell>
          <cell r="P23">
            <v>4</v>
          </cell>
          <cell r="Q23">
            <v>8</v>
          </cell>
        </row>
        <row r="24">
          <cell r="A24" t="str">
            <v>Operating Days - New Fleet</v>
          </cell>
          <cell r="C24">
            <v>1720</v>
          </cell>
          <cell r="D24">
            <v>365</v>
          </cell>
          <cell r="E24">
            <v>1720</v>
          </cell>
          <cell r="F24">
            <v>276</v>
          </cell>
          <cell r="G24">
            <v>2215</v>
          </cell>
          <cell r="I24">
            <v>2384</v>
          </cell>
          <cell r="J24">
            <v>169</v>
          </cell>
          <cell r="K24">
            <v>2280</v>
          </cell>
          <cell r="L24">
            <v>95</v>
          </cell>
          <cell r="M24">
            <v>2241</v>
          </cell>
          <cell r="N24">
            <v>61</v>
          </cell>
          <cell r="O24">
            <v>2382</v>
          </cell>
          <cell r="P24">
            <v>1720</v>
          </cell>
          <cell r="Q24">
            <v>198.66666666666666</v>
          </cell>
        </row>
        <row r="25">
          <cell r="A25" t="str">
            <v>Units x Operating Days - New</v>
          </cell>
          <cell r="C25">
            <v>0.82191780821917804</v>
          </cell>
          <cell r="D25">
            <v>0</v>
          </cell>
          <cell r="E25">
            <v>2.871232876712329</v>
          </cell>
          <cell r="F25">
            <v>0</v>
          </cell>
          <cell r="G25">
            <v>1.9972602739726031</v>
          </cell>
          <cell r="I25">
            <v>0</v>
          </cell>
          <cell r="J25">
            <v>0</v>
          </cell>
          <cell r="K25">
            <v>2.4246575342465753</v>
          </cell>
          <cell r="L25">
            <v>0.26027397260273971</v>
          </cell>
          <cell r="M25">
            <v>3.2027397260273971</v>
          </cell>
          <cell r="N25">
            <v>0</v>
          </cell>
          <cell r="O25">
            <v>0</v>
          </cell>
          <cell r="P25">
            <v>0.82191780821917804</v>
          </cell>
          <cell r="Q25">
            <v>1.4246575342465755</v>
          </cell>
        </row>
        <row r="26">
          <cell r="A26" t="str">
            <v xml:space="preserve">Seats x KM - 737/700 New 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I26">
            <v>0</v>
          </cell>
          <cell r="J26">
            <v>0</v>
          </cell>
          <cell r="K26">
            <v>887317.81291573227</v>
          </cell>
          <cell r="L26">
            <v>0</v>
          </cell>
          <cell r="M26">
            <v>1169709.265354305</v>
          </cell>
          <cell r="N26">
            <v>0</v>
          </cell>
          <cell r="O26">
            <v>0</v>
          </cell>
          <cell r="P26">
            <v>0</v>
          </cell>
          <cell r="Q26">
            <v>545357.54732092482</v>
          </cell>
        </row>
        <row r="27">
          <cell r="A27" t="str">
            <v>Flight KM - New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4392443.7386437785</v>
          </cell>
          <cell r="I27">
            <v>0</v>
          </cell>
          <cell r="J27">
            <v>0</v>
          </cell>
          <cell r="K27">
            <v>6161929.2563592521</v>
          </cell>
          <cell r="L27">
            <v>0</v>
          </cell>
          <cell r="M27">
            <v>8122981.0094048949</v>
          </cell>
          <cell r="N27">
            <v>0</v>
          </cell>
          <cell r="O27">
            <v>0</v>
          </cell>
          <cell r="P27">
            <v>0</v>
          </cell>
          <cell r="Q27">
            <v>3787205.1897286437</v>
          </cell>
        </row>
        <row r="28">
          <cell r="A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 t="str">
            <v>Total 737/700 Fleet</v>
          </cell>
          <cell r="C29">
            <v>6.8219178082191778</v>
          </cell>
          <cell r="D29">
            <v>6</v>
          </cell>
          <cell r="E29">
            <v>12.871232876712329</v>
          </cell>
          <cell r="F29">
            <v>6</v>
          </cell>
          <cell r="G29">
            <v>16.997260273972604</v>
          </cell>
          <cell r="I29">
            <v>18</v>
          </cell>
          <cell r="J29">
            <v>6</v>
          </cell>
          <cell r="K29">
            <v>20.424657534246574</v>
          </cell>
          <cell r="L29">
            <v>6.2602739726027394</v>
          </cell>
          <cell r="M29">
            <v>25.202739726027396</v>
          </cell>
          <cell r="N29">
            <v>6</v>
          </cell>
          <cell r="O29">
            <v>30</v>
          </cell>
          <cell r="P29">
            <v>6.8219178082191778</v>
          </cell>
          <cell r="Q29">
            <v>31.424657534246574</v>
          </cell>
        </row>
        <row r="30">
          <cell r="A30" t="str">
            <v>Total 737/700 Fleet - Cummulative</v>
          </cell>
          <cell r="C30">
            <v>6.8219178082191769</v>
          </cell>
          <cell r="D30">
            <v>6</v>
          </cell>
          <cell r="E30">
            <v>12.871232876712329</v>
          </cell>
          <cell r="F30">
            <v>6</v>
          </cell>
          <cell r="G30">
            <v>16.997260273972604</v>
          </cell>
          <cell r="I30">
            <v>18</v>
          </cell>
          <cell r="J30">
            <v>6</v>
          </cell>
          <cell r="K30">
            <v>20.424657534246574</v>
          </cell>
          <cell r="L30">
            <v>6.6383561643835609</v>
          </cell>
          <cell r="M30">
            <v>25.202739726027392</v>
          </cell>
          <cell r="N30">
            <v>6.8219178082191769</v>
          </cell>
          <cell r="O30">
            <v>30</v>
          </cell>
          <cell r="P30">
            <v>6.8219178082191769</v>
          </cell>
          <cell r="Q30">
            <v>30.126027397260273</v>
          </cell>
        </row>
        <row r="31">
          <cell r="A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 t="str">
            <v>Seats x KM - 737/700 Total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I32">
            <v>6456450.9967485098</v>
          </cell>
          <cell r="J32">
            <v>0</v>
          </cell>
          <cell r="K32">
            <v>7474524.6274426933</v>
          </cell>
          <cell r="L32">
            <v>0</v>
          </cell>
          <cell r="M32">
            <v>9204581.2934082579</v>
          </cell>
          <cell r="N32">
            <v>0</v>
          </cell>
          <cell r="O32">
            <v>10583506.799060678</v>
          </cell>
          <cell r="P32">
            <v>0</v>
          </cell>
          <cell r="Q32">
            <v>12029328.976482704</v>
          </cell>
        </row>
        <row r="33">
          <cell r="A33" t="str">
            <v>Load Factor Balance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I33">
            <v>100</v>
          </cell>
          <cell r="J33">
            <v>0</v>
          </cell>
          <cell r="K33">
            <v>100</v>
          </cell>
          <cell r="L33">
            <v>0</v>
          </cell>
          <cell r="M33">
            <v>100</v>
          </cell>
          <cell r="N33">
            <v>0</v>
          </cell>
          <cell r="O33">
            <v>100</v>
          </cell>
          <cell r="P33">
            <v>0</v>
          </cell>
          <cell r="Q33">
            <v>100</v>
          </cell>
        </row>
        <row r="34">
          <cell r="A34" t="str">
            <v>Total PAX x KM - 737/700 Total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I34" t="e">
            <v>#DIV/0!</v>
          </cell>
          <cell r="J34">
            <v>0</v>
          </cell>
          <cell r="K34" t="e">
            <v>#N/A</v>
          </cell>
          <cell r="L34">
            <v>0</v>
          </cell>
          <cell r="M34">
            <v>6639390.422864709</v>
          </cell>
          <cell r="N34">
            <v>0</v>
          </cell>
          <cell r="O34">
            <v>7029737.7644833392</v>
          </cell>
          <cell r="P34">
            <v>0</v>
          </cell>
          <cell r="Q34">
            <v>7193656.7938436922</v>
          </cell>
        </row>
        <row r="35">
          <cell r="A35" t="str">
            <v>Total Flight KM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37380961.528869681</v>
          </cell>
          <cell r="I35">
            <v>44836465.25519798</v>
          </cell>
          <cell r="J35">
            <v>0</v>
          </cell>
          <cell r="K35">
            <v>51906421.023907594</v>
          </cell>
          <cell r="L35">
            <v>0</v>
          </cell>
          <cell r="M35">
            <v>63920703.426446222</v>
          </cell>
          <cell r="N35">
            <v>0</v>
          </cell>
          <cell r="O35">
            <v>73496574.993476927</v>
          </cell>
          <cell r="P35">
            <v>0</v>
          </cell>
          <cell r="Q35">
            <v>83537006.781129897</v>
          </cell>
        </row>
        <row r="36">
          <cell r="A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 t="str">
            <v>Flights HR 737/700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60489.068390551191</v>
          </cell>
          <cell r="I37">
            <v>71169.476168391033</v>
          </cell>
          <cell r="J37">
            <v>0</v>
          </cell>
          <cell r="K37">
            <v>83494.845623395348</v>
          </cell>
          <cell r="L37">
            <v>0</v>
          </cell>
          <cell r="M37">
            <v>101991.83926027443</v>
          </cell>
          <cell r="N37">
            <v>0</v>
          </cell>
          <cell r="O37">
            <v>117958.94738199965</v>
          </cell>
          <cell r="P37">
            <v>0</v>
          </cell>
          <cell r="Q37">
            <v>133543.72851681698</v>
          </cell>
        </row>
        <row r="38">
          <cell r="A38" t="str">
            <v>Factor: Flight / Block - B737/700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1.1600133941538875</v>
          </cell>
          <cell r="I38">
            <v>0.82779954406637235</v>
          </cell>
          <cell r="J38">
            <v>0</v>
          </cell>
          <cell r="K38">
            <v>0.82634879160783026</v>
          </cell>
          <cell r="L38">
            <v>0</v>
          </cell>
          <cell r="M38">
            <v>0.8326403267191167</v>
          </cell>
          <cell r="N38">
            <v>0</v>
          </cell>
          <cell r="O38">
            <v>0.95808277889026994</v>
          </cell>
          <cell r="P38">
            <v>0</v>
          </cell>
          <cell r="Q38">
            <v>0.805659413999533</v>
          </cell>
        </row>
        <row r="39">
          <cell r="A39" t="str">
            <v>Block Hours 737/700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52145.146508995138</v>
          </cell>
          <cell r="I39">
            <v>85974.28771075129</v>
          </cell>
          <cell r="J39">
            <v>0</v>
          </cell>
          <cell r="K39">
            <v>101040.68218087315</v>
          </cell>
          <cell r="L39">
            <v>0</v>
          </cell>
          <cell r="M39">
            <v>122492.07249204062</v>
          </cell>
          <cell r="N39">
            <v>0</v>
          </cell>
          <cell r="O39">
            <v>123119.78670426513</v>
          </cell>
          <cell r="P39">
            <v>0</v>
          </cell>
          <cell r="Q39">
            <v>165757.05092784329</v>
          </cell>
        </row>
        <row r="40">
          <cell r="A40" t="str">
            <v>Factor: Landing - B737/700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0.95801521547620272</v>
          </cell>
          <cell r="I40">
            <v>1.0255194004363912</v>
          </cell>
          <cell r="J40">
            <v>0</v>
          </cell>
          <cell r="K40">
            <v>1.0255194004363912</v>
          </cell>
          <cell r="L40">
            <v>0</v>
          </cell>
          <cell r="M40">
            <v>0.80927991638246433</v>
          </cell>
          <cell r="N40">
            <v>0</v>
          </cell>
          <cell r="O40">
            <v>0.76920876641841207</v>
          </cell>
          <cell r="P40">
            <v>0</v>
          </cell>
          <cell r="Q40">
            <v>0.86151381838862162</v>
          </cell>
        </row>
        <row r="41">
          <cell r="A41" t="str">
            <v>Landings - B737/700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57949.447888128663</v>
          </cell>
          <cell r="I41">
            <v>72985.6785295804</v>
          </cell>
          <cell r="J41">
            <v>0</v>
          </cell>
          <cell r="K41">
            <v>85625.584023233445</v>
          </cell>
          <cell r="L41">
            <v>0</v>
          </cell>
          <cell r="M41">
            <v>82539.947148248626</v>
          </cell>
          <cell r="N41">
            <v>0</v>
          </cell>
          <cell r="O41">
            <v>90735.056403722323</v>
          </cell>
          <cell r="P41">
            <v>0</v>
          </cell>
          <cell r="Q41">
            <v>115049.76747637645</v>
          </cell>
        </row>
        <row r="42">
          <cell r="A42" t="str">
            <v>Landings - B737/700 - Cost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I42">
            <v>52.612540072189859</v>
          </cell>
          <cell r="J42">
            <v>0</v>
          </cell>
          <cell r="K42">
            <v>86.725908201470659</v>
          </cell>
          <cell r="L42">
            <v>0</v>
          </cell>
          <cell r="M42">
            <v>130.88663641065025</v>
          </cell>
          <cell r="N42">
            <v>0</v>
          </cell>
          <cell r="O42">
            <v>139.51663280384784</v>
          </cell>
          <cell r="P42">
            <v>0</v>
          </cell>
          <cell r="Q42">
            <v>176.10277568495971</v>
          </cell>
        </row>
        <row r="43">
          <cell r="A43" t="str">
            <v>PAX on Board Factor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0.65937466189149696</v>
          </cell>
          <cell r="I43">
            <v>0.64</v>
          </cell>
          <cell r="J43">
            <v>0</v>
          </cell>
          <cell r="K43">
            <v>0.64</v>
          </cell>
          <cell r="L43">
            <v>0</v>
          </cell>
          <cell r="M43">
            <v>0.88756320072811257</v>
          </cell>
          <cell r="N43">
            <v>0</v>
          </cell>
          <cell r="O43">
            <v>0.83450697944859453</v>
          </cell>
          <cell r="P43">
            <v>0</v>
          </cell>
          <cell r="Q43">
            <v>1.0025359360651243</v>
          </cell>
        </row>
        <row r="44">
          <cell r="A44" t="str">
            <v>PAX on Board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#DIV/0!</v>
          </cell>
          <cell r="I44" t="e">
            <v>#DIV/0!</v>
          </cell>
          <cell r="J44">
            <v>0</v>
          </cell>
          <cell r="K44" t="e">
            <v>#N/A</v>
          </cell>
          <cell r="L44">
            <v>0</v>
          </cell>
          <cell r="M44">
            <v>7480470.593438399</v>
          </cell>
          <cell r="N44">
            <v>0</v>
          </cell>
          <cell r="O44">
            <v>8423821.4150447007</v>
          </cell>
          <cell r="P44">
            <v>0</v>
          </cell>
          <cell r="Q44">
            <v>7175460.2853222769</v>
          </cell>
        </row>
        <row r="45">
          <cell r="A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 t="str">
            <v>Fuel Consumption (liters/flight hour)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I46">
            <v>3358.1533695301337</v>
          </cell>
          <cell r="J46">
            <v>0</v>
          </cell>
          <cell r="K46">
            <v>3159.705698749302</v>
          </cell>
          <cell r="L46">
            <v>0</v>
          </cell>
          <cell r="M46">
            <v>3196.8842199618416</v>
          </cell>
          <cell r="N46">
            <v>0</v>
          </cell>
          <cell r="O46">
            <v>2913.0265102021244</v>
          </cell>
          <cell r="P46">
            <v>0</v>
          </cell>
          <cell r="Q46">
            <v>3176.15959207383</v>
          </cell>
        </row>
        <row r="47">
          <cell r="A47" t="str">
            <v xml:space="preserve">Fuel Consumption 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I47">
            <v>238998016.20257691</v>
          </cell>
          <cell r="J47">
            <v>0</v>
          </cell>
          <cell r="K47">
            <v>263819139.53243551</v>
          </cell>
          <cell r="L47">
            <v>0</v>
          </cell>
          <cell r="M47">
            <v>326056101.49605596</v>
          </cell>
          <cell r="N47">
            <v>0</v>
          </cell>
          <cell r="O47">
            <v>343617540.83930248</v>
          </cell>
          <cell r="P47">
            <v>0</v>
          </cell>
          <cell r="Q47">
            <v>424156194.28999174</v>
          </cell>
        </row>
        <row r="48">
          <cell r="A48" t="str">
            <v>Low Cost Operation Fuel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I48">
            <v>1338.1320322689405</v>
          </cell>
          <cell r="J48">
            <v>0</v>
          </cell>
          <cell r="K48">
            <v>1919.4110045614</v>
          </cell>
          <cell r="L48">
            <v>0</v>
          </cell>
          <cell r="M48">
            <v>2120.3695797132073</v>
          </cell>
          <cell r="N48">
            <v>0</v>
          </cell>
          <cell r="O48">
            <v>2262.3947072830219</v>
          </cell>
          <cell r="P48">
            <v>0</v>
          </cell>
          <cell r="Q48">
            <v>3675.5635503945991</v>
          </cell>
        </row>
        <row r="49">
          <cell r="A49" t="str">
            <v>Fuel Landing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115.97187050263946</v>
          </cell>
          <cell r="I49">
            <v>312.77406158640878</v>
          </cell>
          <cell r="J49">
            <v>0</v>
          </cell>
          <cell r="K49">
            <v>584.74640563704781</v>
          </cell>
          <cell r="L49">
            <v>0</v>
          </cell>
          <cell r="M49">
            <v>633.63159770163577</v>
          </cell>
          <cell r="N49">
            <v>0</v>
          </cell>
          <cell r="O49">
            <v>683.19336787809561</v>
          </cell>
          <cell r="P49">
            <v>0</v>
          </cell>
          <cell r="Q49">
            <v>1193.9772023181924</v>
          </cell>
        </row>
        <row r="50">
          <cell r="A50" t="str">
            <v>Fuel Block Hour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-128.88075527838839</v>
          </cell>
          <cell r="I50">
            <v>1072.610470890746</v>
          </cell>
          <cell r="J50">
            <v>0</v>
          </cell>
          <cell r="K50">
            <v>1574.9430861853932</v>
          </cell>
          <cell r="L50">
            <v>0</v>
          </cell>
          <cell r="M50">
            <v>2206.369436391089</v>
          </cell>
          <cell r="N50">
            <v>0</v>
          </cell>
          <cell r="O50">
            <v>2142.8424665931875</v>
          </cell>
          <cell r="P50">
            <v>0</v>
          </cell>
          <cell r="Q50">
            <v>3575.3260845520922</v>
          </cell>
        </row>
        <row r="51">
          <cell r="A51" t="str">
            <v>Aircraft leasing expense / aircraft per month - US$K - 737/700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I51">
            <v>3010.4318842997804</v>
          </cell>
          <cell r="J51">
            <v>0</v>
          </cell>
          <cell r="K51">
            <v>3328.7909691687341</v>
          </cell>
          <cell r="L51">
            <v>0</v>
          </cell>
          <cell r="M51">
            <v>3620.7625202340328</v>
          </cell>
          <cell r="N51">
            <v>0</v>
          </cell>
          <cell r="O51">
            <v>3255.6848042095889</v>
          </cell>
          <cell r="P51">
            <v>0</v>
          </cell>
          <cell r="Q51">
            <v>3476.9177390912891</v>
          </cell>
        </row>
        <row r="52">
          <cell r="A52" t="str">
            <v>Aircraft leasing expense / aircraft per month - R$K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 t="str">
            <v>Navigation far expense / Block Hour - US$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I53">
            <v>127.15130241743337</v>
          </cell>
          <cell r="J53">
            <v>0</v>
          </cell>
          <cell r="K53">
            <v>164.0634373947677</v>
          </cell>
          <cell r="L53">
            <v>0</v>
          </cell>
          <cell r="M53">
            <v>215.20329554466414</v>
          </cell>
          <cell r="N53">
            <v>0</v>
          </cell>
          <cell r="O53">
            <v>163.7658324228328</v>
          </cell>
          <cell r="P53">
            <v>0</v>
          </cell>
          <cell r="Q53">
            <v>249.42628546323513</v>
          </cell>
        </row>
        <row r="54">
          <cell r="A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 t="str">
            <v>B 737/800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 t="str">
            <v>Seats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177</v>
          </cell>
          <cell r="I56">
            <v>177</v>
          </cell>
          <cell r="J56">
            <v>0</v>
          </cell>
          <cell r="K56">
            <v>177</v>
          </cell>
          <cell r="L56">
            <v>0</v>
          </cell>
          <cell r="M56">
            <v>177.75396825396822</v>
          </cell>
          <cell r="N56">
            <v>0</v>
          </cell>
          <cell r="O56">
            <v>184.0014078578796</v>
          </cell>
          <cell r="P56">
            <v>0</v>
          </cell>
          <cell r="Q56">
            <v>184</v>
          </cell>
        </row>
        <row r="57">
          <cell r="A57" t="str">
            <v>Daily Flight Hours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11.7</v>
          </cell>
          <cell r="I57">
            <v>11.872895593259111</v>
          </cell>
          <cell r="J57">
            <v>0</v>
          </cell>
          <cell r="K57">
            <v>11.199845154043643</v>
          </cell>
          <cell r="L57">
            <v>0</v>
          </cell>
          <cell r="M57">
            <v>12.070129913924468</v>
          </cell>
          <cell r="N57">
            <v>0</v>
          </cell>
          <cell r="O57">
            <v>12.719155289000927</v>
          </cell>
          <cell r="P57">
            <v>0</v>
          </cell>
          <cell r="Q57">
            <v>11.611059715922789</v>
          </cell>
        </row>
        <row r="58">
          <cell r="A58" t="str">
            <v>Average Speed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642.97956865035133</v>
          </cell>
          <cell r="I58">
            <v>659.19139767696765</v>
          </cell>
          <cell r="J58">
            <v>0</v>
          </cell>
          <cell r="K58">
            <v>660.53313624427028</v>
          </cell>
          <cell r="L58">
            <v>0</v>
          </cell>
          <cell r="M58">
            <v>666.14120968805514</v>
          </cell>
          <cell r="N58">
            <v>0</v>
          </cell>
          <cell r="O58">
            <v>636.88882427706744</v>
          </cell>
          <cell r="P58">
            <v>0</v>
          </cell>
          <cell r="Q58">
            <v>591.13574471021786</v>
          </cell>
        </row>
        <row r="59">
          <cell r="A59" t="str">
            <v>Operating Days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365</v>
          </cell>
          <cell r="I59">
            <v>366</v>
          </cell>
          <cell r="J59">
            <v>0</v>
          </cell>
          <cell r="K59">
            <v>365</v>
          </cell>
          <cell r="L59">
            <v>0</v>
          </cell>
          <cell r="M59">
            <v>365</v>
          </cell>
          <cell r="N59">
            <v>0</v>
          </cell>
          <cell r="O59">
            <v>365</v>
          </cell>
          <cell r="P59">
            <v>0</v>
          </cell>
          <cell r="Q59">
            <v>366</v>
          </cell>
        </row>
        <row r="60">
          <cell r="A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Fleet - Existing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4</v>
          </cell>
          <cell r="I61">
            <v>4</v>
          </cell>
          <cell r="J61">
            <v>0</v>
          </cell>
          <cell r="K61">
            <v>4</v>
          </cell>
          <cell r="L61">
            <v>0</v>
          </cell>
          <cell r="M61">
            <v>8</v>
          </cell>
          <cell r="N61">
            <v>0</v>
          </cell>
          <cell r="O61">
            <v>21</v>
          </cell>
          <cell r="P61">
            <v>0</v>
          </cell>
          <cell r="Q61">
            <v>36</v>
          </cell>
        </row>
        <row r="62">
          <cell r="A62" t="str">
            <v>Seats x KM - 737/800 Existing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1944057.7275282985</v>
          </cell>
          <cell r="I62">
            <v>2028068.0492756304</v>
          </cell>
          <cell r="J62">
            <v>0</v>
          </cell>
          <cell r="K62">
            <v>1911757.2669379865</v>
          </cell>
          <cell r="L62">
            <v>0</v>
          </cell>
          <cell r="M62">
            <v>4173307.6578686596</v>
          </cell>
          <cell r="N62">
            <v>0</v>
          </cell>
          <cell r="O62">
            <v>11424973.543530921</v>
          </cell>
          <cell r="P62">
            <v>0</v>
          </cell>
          <cell r="Q62">
            <v>16640274.600855419</v>
          </cell>
        </row>
        <row r="63">
          <cell r="A63" t="str">
            <v>Flight KM - Existing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10983376.991685301</v>
          </cell>
          <cell r="I63">
            <v>11458011.57782842</v>
          </cell>
          <cell r="J63">
            <v>0</v>
          </cell>
          <cell r="K63">
            <v>10800888.513773935</v>
          </cell>
          <cell r="L63">
            <v>0</v>
          </cell>
          <cell r="M63">
            <v>23477999.95050459</v>
          </cell>
          <cell r="N63">
            <v>0</v>
          </cell>
          <cell r="O63">
            <v>62091772.430107854</v>
          </cell>
          <cell r="P63">
            <v>0</v>
          </cell>
          <cell r="Q63">
            <v>90436275.004649013</v>
          </cell>
        </row>
        <row r="64">
          <cell r="A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 t="str">
            <v>Fleet - New Actual</v>
          </cell>
          <cell r="C65">
            <v>0</v>
          </cell>
          <cell r="D65">
            <v>0</v>
          </cell>
          <cell r="E65">
            <v>4</v>
          </cell>
          <cell r="F65">
            <v>0</v>
          </cell>
          <cell r="G65">
            <v>0</v>
          </cell>
          <cell r="I65">
            <v>0</v>
          </cell>
          <cell r="J65">
            <v>0</v>
          </cell>
          <cell r="K65">
            <v>4</v>
          </cell>
          <cell r="L65">
            <v>0</v>
          </cell>
          <cell r="M65">
            <v>13</v>
          </cell>
          <cell r="N65">
            <v>0</v>
          </cell>
          <cell r="O65">
            <v>15</v>
          </cell>
          <cell r="P65">
            <v>0</v>
          </cell>
          <cell r="Q65">
            <v>21</v>
          </cell>
        </row>
        <row r="66">
          <cell r="A66" t="str">
            <v>Operating Days - New Fleet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I66">
            <v>2049</v>
          </cell>
          <cell r="J66">
            <v>0</v>
          </cell>
          <cell r="K66">
            <v>2310</v>
          </cell>
          <cell r="L66">
            <v>0</v>
          </cell>
          <cell r="M66">
            <v>2263.6666666666665</v>
          </cell>
          <cell r="N66">
            <v>0</v>
          </cell>
          <cell r="O66">
            <v>2262</v>
          </cell>
          <cell r="P66">
            <v>0</v>
          </cell>
          <cell r="Q66">
            <v>191.16666666666666</v>
          </cell>
        </row>
        <row r="67">
          <cell r="A67" t="str">
            <v>Units x Operating Days - New</v>
          </cell>
          <cell r="C67">
            <v>0</v>
          </cell>
          <cell r="D67">
            <v>0</v>
          </cell>
          <cell r="E67">
            <v>2.1534246575342468</v>
          </cell>
          <cell r="F67">
            <v>0</v>
          </cell>
          <cell r="G67">
            <v>0</v>
          </cell>
          <cell r="I67">
            <v>0</v>
          </cell>
          <cell r="J67">
            <v>0</v>
          </cell>
          <cell r="K67">
            <v>2.8109589041095893</v>
          </cell>
          <cell r="L67">
            <v>0</v>
          </cell>
          <cell r="M67">
            <v>3.3187214611872147</v>
          </cell>
          <cell r="N67">
            <v>0</v>
          </cell>
          <cell r="O67">
            <v>5.6849315068493151</v>
          </cell>
          <cell r="P67">
            <v>0</v>
          </cell>
          <cell r="Q67">
            <v>6.0931506849315067</v>
          </cell>
        </row>
        <row r="68">
          <cell r="A68" t="str">
            <v>Seats x KM - 737/800 New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I68">
            <v>0</v>
          </cell>
          <cell r="J68">
            <v>0</v>
          </cell>
          <cell r="K68">
            <v>1343467.7779988863</v>
          </cell>
          <cell r="L68">
            <v>0</v>
          </cell>
          <cell r="M68">
            <v>1731255.7110382088</v>
          </cell>
          <cell r="N68">
            <v>0</v>
          </cell>
          <cell r="O68">
            <v>3092866.288692323</v>
          </cell>
          <cell r="P68">
            <v>0</v>
          </cell>
          <cell r="Q68">
            <v>2816436.1272680708</v>
          </cell>
        </row>
        <row r="69">
          <cell r="A69" t="str">
            <v>Flight KM - New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I69">
            <v>0</v>
          </cell>
          <cell r="J69">
            <v>0</v>
          </cell>
          <cell r="K69">
            <v>7590213.4350219574</v>
          </cell>
          <cell r="L69">
            <v>0</v>
          </cell>
          <cell r="M69">
            <v>9739617.7876864932</v>
          </cell>
          <cell r="N69">
            <v>0</v>
          </cell>
          <cell r="O69">
            <v>16808927.304954182</v>
          </cell>
          <cell r="P69">
            <v>0</v>
          </cell>
          <cell r="Q69">
            <v>15306718.082978647</v>
          </cell>
        </row>
        <row r="71">
          <cell r="A71" t="str">
            <v>Total 737/800 Fleet</v>
          </cell>
          <cell r="C71">
            <v>0</v>
          </cell>
          <cell r="D71">
            <v>0</v>
          </cell>
          <cell r="E71">
            <v>4</v>
          </cell>
          <cell r="F71">
            <v>0</v>
          </cell>
          <cell r="G71">
            <v>4</v>
          </cell>
          <cell r="I71">
            <v>4</v>
          </cell>
          <cell r="J71">
            <v>0</v>
          </cell>
          <cell r="K71">
            <v>6.8109589041095893</v>
          </cell>
          <cell r="L71">
            <v>0</v>
          </cell>
          <cell r="M71">
            <v>11.318721461187215</v>
          </cell>
          <cell r="N71">
            <v>0</v>
          </cell>
          <cell r="O71">
            <v>26.684931506849317</v>
          </cell>
          <cell r="P71">
            <v>0</v>
          </cell>
          <cell r="Q71">
            <v>42.093150684931508</v>
          </cell>
        </row>
        <row r="72">
          <cell r="A72" t="str">
            <v>Total 737/800 Fleet - Cummulative</v>
          </cell>
          <cell r="C72">
            <v>0</v>
          </cell>
          <cell r="D72">
            <v>0</v>
          </cell>
          <cell r="E72">
            <v>4</v>
          </cell>
          <cell r="F72">
            <v>0</v>
          </cell>
          <cell r="G72">
            <v>4</v>
          </cell>
          <cell r="I72">
            <v>4</v>
          </cell>
          <cell r="J72">
            <v>0</v>
          </cell>
          <cell r="K72">
            <v>6.8109589041095884</v>
          </cell>
          <cell r="L72">
            <v>0</v>
          </cell>
          <cell r="M72">
            <v>10.513242009132421</v>
          </cell>
          <cell r="N72">
            <v>0</v>
          </cell>
          <cell r="O72">
            <v>26.835616438356166</v>
          </cell>
          <cell r="P72">
            <v>0</v>
          </cell>
          <cell r="Q72">
            <v>36.169863013698631</v>
          </cell>
        </row>
        <row r="73">
          <cell r="A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 t="str">
            <v>Total Seats x KM - 737/800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1944057.7275282985</v>
          </cell>
          <cell r="I74">
            <v>2028068.0492756304</v>
          </cell>
          <cell r="J74">
            <v>0</v>
          </cell>
          <cell r="K74">
            <v>3255225.044936873</v>
          </cell>
          <cell r="L74">
            <v>0</v>
          </cell>
          <cell r="M74">
            <v>5904563.3689068686</v>
          </cell>
          <cell r="N74">
            <v>0</v>
          </cell>
          <cell r="O74">
            <v>14517839.832223244</v>
          </cell>
          <cell r="P74">
            <v>0</v>
          </cell>
          <cell r="Q74">
            <v>19456710.72812349</v>
          </cell>
        </row>
        <row r="75">
          <cell r="A75" t="str">
            <v>Load Factor Balance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100</v>
          </cell>
          <cell r="I75">
            <v>100</v>
          </cell>
          <cell r="J75">
            <v>0</v>
          </cell>
          <cell r="K75">
            <v>100</v>
          </cell>
          <cell r="L75">
            <v>0</v>
          </cell>
          <cell r="M75">
            <v>100</v>
          </cell>
          <cell r="N75">
            <v>0</v>
          </cell>
          <cell r="O75">
            <v>100</v>
          </cell>
          <cell r="P75">
            <v>0</v>
          </cell>
          <cell r="Q75">
            <v>100</v>
          </cell>
        </row>
        <row r="76">
          <cell r="A76" t="str">
            <v>Total PAX x KM - 737/800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 t="e">
            <v>#DIV/0!</v>
          </cell>
          <cell r="I76" t="e">
            <v>#DIV/0!</v>
          </cell>
          <cell r="J76">
            <v>0</v>
          </cell>
          <cell r="K76" t="e">
            <v>#N/A</v>
          </cell>
          <cell r="L76">
            <v>0</v>
          </cell>
          <cell r="M76">
            <v>4259042.3434896003</v>
          </cell>
          <cell r="N76">
            <v>0</v>
          </cell>
          <cell r="O76">
            <v>9642985.9086364526</v>
          </cell>
          <cell r="P76">
            <v>0</v>
          </cell>
          <cell r="Q76">
            <v>11635303.979868526</v>
          </cell>
        </row>
        <row r="77">
          <cell r="A77" t="str">
            <v>Total Flight KM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10983376.991685301</v>
          </cell>
          <cell r="I77">
            <v>11458011.57782842</v>
          </cell>
          <cell r="J77">
            <v>0</v>
          </cell>
          <cell r="K77">
            <v>18391101.948795892</v>
          </cell>
          <cell r="L77">
            <v>0</v>
          </cell>
          <cell r="M77">
            <v>33217617.738191083</v>
          </cell>
          <cell r="N77">
            <v>0</v>
          </cell>
          <cell r="O77">
            <v>78900699.735062033</v>
          </cell>
          <cell r="P77">
            <v>0</v>
          </cell>
          <cell r="Q77">
            <v>105742993.08762766</v>
          </cell>
        </row>
        <row r="78">
          <cell r="A78" t="str">
            <v>Flights HR 737/800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17082</v>
          </cell>
          <cell r="I78">
            <v>17381.919148531339</v>
          </cell>
          <cell r="J78">
            <v>0</v>
          </cell>
          <cell r="K78">
            <v>27842.815052952497</v>
          </cell>
          <cell r="L78">
            <v>0</v>
          </cell>
          <cell r="M78">
            <v>49883.758819128489</v>
          </cell>
          <cell r="N78">
            <v>0</v>
          </cell>
          <cell r="O78">
            <v>123884.57251486904</v>
          </cell>
          <cell r="P78">
            <v>0</v>
          </cell>
          <cell r="Q78">
            <v>178881.06756167181</v>
          </cell>
        </row>
        <row r="79">
          <cell r="A79" t="str">
            <v>Factor: Flight / Block - B737/800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1.1600133941538875</v>
          </cell>
          <cell r="I79">
            <v>0.8</v>
          </cell>
          <cell r="J79">
            <v>0</v>
          </cell>
          <cell r="K79">
            <v>0.82634879160783026</v>
          </cell>
          <cell r="L79">
            <v>0</v>
          </cell>
          <cell r="M79">
            <v>0.87427234305507262</v>
          </cell>
          <cell r="N79">
            <v>0</v>
          </cell>
          <cell r="O79">
            <v>0.95808277889026994</v>
          </cell>
          <cell r="P79">
            <v>0</v>
          </cell>
          <cell r="Q79">
            <v>0.805659413999533</v>
          </cell>
        </row>
        <row r="80">
          <cell r="A80" t="str">
            <v>Block Hours 737/800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14725.692036047216</v>
          </cell>
          <cell r="I80">
            <v>21727.398935664172</v>
          </cell>
          <cell r="J80">
            <v>0</v>
          </cell>
          <cell r="K80">
            <v>33693.780805050388</v>
          </cell>
          <cell r="L80">
            <v>0</v>
          </cell>
          <cell r="M80">
            <v>57057.459515205301</v>
          </cell>
          <cell r="N80">
            <v>0</v>
          </cell>
          <cell r="O80">
            <v>129304.66473717679</v>
          </cell>
          <cell r="P80">
            <v>0</v>
          </cell>
          <cell r="Q80">
            <v>222030.6303797196</v>
          </cell>
        </row>
        <row r="81">
          <cell r="A81" t="str">
            <v>Factor: Landing - B737/800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0.95801521547620272</v>
          </cell>
          <cell r="I81">
            <v>1.0255194004363912</v>
          </cell>
          <cell r="J81">
            <v>0</v>
          </cell>
          <cell r="K81">
            <v>1.0255194004363912</v>
          </cell>
          <cell r="L81">
            <v>0</v>
          </cell>
          <cell r="M81">
            <v>0.68355504425278302</v>
          </cell>
          <cell r="N81">
            <v>0</v>
          </cell>
          <cell r="O81">
            <v>0.58727543164862683</v>
          </cell>
          <cell r="P81">
            <v>0</v>
          </cell>
          <cell r="Q81">
            <v>0.65774848344646208</v>
          </cell>
        </row>
        <row r="82">
          <cell r="A82" t="str">
            <v>Landings - B737/800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16364.815910764495</v>
          </cell>
          <cell r="I82">
            <v>17825.495303635686</v>
          </cell>
          <cell r="J82">
            <v>0</v>
          </cell>
          <cell r="K82">
            <v>28553.346999565172</v>
          </cell>
          <cell r="L82">
            <v>0</v>
          </cell>
          <cell r="M82">
            <v>34098.294967104528</v>
          </cell>
          <cell r="N82">
            <v>0</v>
          </cell>
          <cell r="O82">
            <v>72754.365798275321</v>
          </cell>
          <cell r="P82">
            <v>0</v>
          </cell>
          <cell r="Q82">
            <v>117658.75090597375</v>
          </cell>
        </row>
        <row r="83">
          <cell r="A83" t="str">
            <v>Landings - B737/800 - Cost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I83">
            <v>58.399919480130748</v>
          </cell>
          <cell r="J83">
            <v>0</v>
          </cell>
          <cell r="K83">
            <v>96.265758103632436</v>
          </cell>
          <cell r="L83">
            <v>0</v>
          </cell>
          <cell r="M83">
            <v>145.2841664158218</v>
          </cell>
          <cell r="N83">
            <v>0</v>
          </cell>
          <cell r="O83">
            <v>154.8634624122711</v>
          </cell>
          <cell r="P83">
            <v>0</v>
          </cell>
          <cell r="Q83">
            <v>195.4740810103053</v>
          </cell>
        </row>
        <row r="84">
          <cell r="A84" t="str">
            <v>PAX on Board Factor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0.65937466189149696</v>
          </cell>
          <cell r="I84">
            <v>0.64</v>
          </cell>
          <cell r="J84">
            <v>0</v>
          </cell>
          <cell r="K84">
            <v>0.64</v>
          </cell>
          <cell r="L84">
            <v>0</v>
          </cell>
          <cell r="M84">
            <v>0.88756320072811257</v>
          </cell>
          <cell r="N84">
            <v>0</v>
          </cell>
          <cell r="O84">
            <v>1.1861051872086095</v>
          </cell>
          <cell r="P84">
            <v>0</v>
          </cell>
          <cell r="Q84">
            <v>1.0481057513408114</v>
          </cell>
        </row>
        <row r="85">
          <cell r="A85" t="str">
            <v>PAX on Board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 t="e">
            <v>#DIV/0!</v>
          </cell>
          <cell r="I85" t="e">
            <v>#DIV/0!</v>
          </cell>
          <cell r="J85">
            <v>0</v>
          </cell>
          <cell r="K85" t="e">
            <v>#N/A</v>
          </cell>
          <cell r="L85">
            <v>0</v>
          </cell>
          <cell r="M85">
            <v>4798579.2335640937</v>
          </cell>
          <cell r="N85">
            <v>0</v>
          </cell>
          <cell r="O85">
            <v>8129958.4662725758</v>
          </cell>
          <cell r="P85">
            <v>0</v>
          </cell>
          <cell r="Q85">
            <v>11101269.089482447</v>
          </cell>
        </row>
        <row r="86">
          <cell r="A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 t="str">
            <v>Fuel Consumption (liters/flight hour)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I87">
            <v>3631.1712384729335</v>
          </cell>
          <cell r="J87">
            <v>0</v>
          </cell>
          <cell r="K87">
            <v>3385.5119800136745</v>
          </cell>
          <cell r="L87">
            <v>0</v>
          </cell>
          <cell r="M87">
            <v>3385.5119800136745</v>
          </cell>
          <cell r="N87">
            <v>0</v>
          </cell>
          <cell r="O87">
            <v>3033.8586724353599</v>
          </cell>
          <cell r="P87">
            <v>0</v>
          </cell>
          <cell r="Q87">
            <v>3295.4216092975726</v>
          </cell>
        </row>
        <row r="88">
          <cell r="A88" t="str">
            <v xml:space="preserve">Fuel Consumption 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I88">
            <v>63116724.881608941</v>
          </cell>
          <cell r="J88">
            <v>0</v>
          </cell>
          <cell r="K88">
            <v>94262183.919075757</v>
          </cell>
          <cell r="L88">
            <v>0</v>
          </cell>
          <cell r="M88">
            <v>168882063.09027228</v>
          </cell>
          <cell r="N88">
            <v>0</v>
          </cell>
          <cell r="O88">
            <v>375848284.70518267</v>
          </cell>
          <cell r="P88">
            <v>0</v>
          </cell>
          <cell r="Q88">
            <v>589488535.53695226</v>
          </cell>
        </row>
        <row r="89">
          <cell r="A89" t="str">
            <v>Low Cost Operation Fuel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I89">
            <v>1463.9164433022211</v>
          </cell>
          <cell r="J89">
            <v>0</v>
          </cell>
          <cell r="K89">
            <v>2099.8356389901719</v>
          </cell>
          <cell r="L89">
            <v>0</v>
          </cell>
          <cell r="M89">
            <v>2319.6843202062491</v>
          </cell>
          <cell r="N89">
            <v>0</v>
          </cell>
          <cell r="O89">
            <v>2475.0598097676261</v>
          </cell>
          <cell r="P89">
            <v>0</v>
          </cell>
          <cell r="Q89">
            <v>3813.5777498536077</v>
          </cell>
        </row>
        <row r="90">
          <cell r="A90" t="str">
            <v>Fuel Landing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128.72877625792981</v>
          </cell>
          <cell r="I90">
            <v>342.17482337553122</v>
          </cell>
          <cell r="J90">
            <v>0</v>
          </cell>
          <cell r="K90">
            <v>639.71256776693031</v>
          </cell>
          <cell r="L90">
            <v>0</v>
          </cell>
          <cell r="M90">
            <v>693.19296788558961</v>
          </cell>
          <cell r="N90">
            <v>0</v>
          </cell>
          <cell r="O90">
            <v>747.41354445863669</v>
          </cell>
          <cell r="P90">
            <v>0</v>
          </cell>
          <cell r="Q90">
            <v>1306.2110593361026</v>
          </cell>
        </row>
        <row r="91">
          <cell r="A91" t="str">
            <v>Fuel Block Hour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-115.83511392294943</v>
          </cell>
          <cell r="I91">
            <v>1367.2847381645743</v>
          </cell>
          <cell r="J91">
            <v>0</v>
          </cell>
          <cell r="K91">
            <v>1722.9877362868208</v>
          </cell>
          <cell r="L91">
            <v>0</v>
          </cell>
          <cell r="M91">
            <v>2721.6453073796611</v>
          </cell>
          <cell r="N91">
            <v>0</v>
          </cell>
          <cell r="O91">
            <v>3070.5060606206275</v>
          </cell>
          <cell r="P91">
            <v>0</v>
          </cell>
          <cell r="Q91">
            <v>4731.5835210047917</v>
          </cell>
        </row>
        <row r="92">
          <cell r="A92" t="str">
            <v>Aircraft leasing expense / aircraft per month - US$K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I92">
            <v>2771.3393085787452</v>
          </cell>
          <cell r="J92">
            <v>0</v>
          </cell>
          <cell r="K92">
            <v>2854.4794878361076</v>
          </cell>
          <cell r="L92">
            <v>0</v>
          </cell>
          <cell r="M92">
            <v>2940.1138724711909</v>
          </cell>
          <cell r="N92">
            <v>0</v>
          </cell>
          <cell r="O92">
            <v>3798.8040000000001</v>
          </cell>
          <cell r="P92">
            <v>0</v>
          </cell>
          <cell r="Q92">
            <v>3701.1837065090995</v>
          </cell>
        </row>
        <row r="93">
          <cell r="A93" t="str">
            <v>Navigation far expense / Block Hour - US$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I93">
            <v>141.13794568335106</v>
          </cell>
          <cell r="J93">
            <v>0</v>
          </cell>
          <cell r="K93">
            <v>182.11041550819218</v>
          </cell>
          <cell r="L93">
            <v>0</v>
          </cell>
          <cell r="M93">
            <v>238.87565805457723</v>
          </cell>
          <cell r="N93">
            <v>0</v>
          </cell>
          <cell r="O93">
            <v>259.68581998477777</v>
          </cell>
          <cell r="P93">
            <v>0</v>
          </cell>
          <cell r="Q93">
            <v>276.86317686419102</v>
          </cell>
        </row>
        <row r="94">
          <cell r="A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Fleet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A96" t="str">
            <v>Total New Fleet</v>
          </cell>
          <cell r="C96">
            <v>8</v>
          </cell>
          <cell r="D96">
            <v>4</v>
          </cell>
          <cell r="E96">
            <v>9</v>
          </cell>
          <cell r="F96">
            <v>0</v>
          </cell>
          <cell r="G96">
            <v>3</v>
          </cell>
          <cell r="I96">
            <v>5</v>
          </cell>
          <cell r="J96">
            <v>0</v>
          </cell>
          <cell r="K96">
            <v>15</v>
          </cell>
          <cell r="L96">
            <v>1</v>
          </cell>
          <cell r="M96">
            <v>23</v>
          </cell>
          <cell r="N96">
            <v>0</v>
          </cell>
          <cell r="O96">
            <v>13</v>
          </cell>
          <cell r="P96">
            <v>8</v>
          </cell>
          <cell r="Q96">
            <v>26</v>
          </cell>
        </row>
        <row r="97">
          <cell r="A97" t="str">
            <v>Operating Days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A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 t="str">
            <v>Acft x Days</v>
          </cell>
          <cell r="C100">
            <v>0</v>
          </cell>
          <cell r="D100">
            <v>0</v>
          </cell>
          <cell r="E100">
            <v>105</v>
          </cell>
          <cell r="F100">
            <v>0</v>
          </cell>
          <cell r="G100">
            <v>44</v>
          </cell>
          <cell r="I100">
            <v>79</v>
          </cell>
          <cell r="J100">
            <v>0</v>
          </cell>
          <cell r="K100">
            <v>233</v>
          </cell>
          <cell r="L100">
            <v>0</v>
          </cell>
          <cell r="M100">
            <v>356</v>
          </cell>
          <cell r="N100">
            <v>0</v>
          </cell>
          <cell r="O100">
            <v>204</v>
          </cell>
          <cell r="P100">
            <v>0</v>
          </cell>
          <cell r="Q100">
            <v>389</v>
          </cell>
        </row>
        <row r="101">
          <cell r="A101" t="str">
            <v>Total Fleet</v>
          </cell>
          <cell r="C101">
            <v>10</v>
          </cell>
          <cell r="D101">
            <v>6</v>
          </cell>
          <cell r="E101">
            <v>19</v>
          </cell>
          <cell r="F101">
            <v>6</v>
          </cell>
          <cell r="G101">
            <v>22</v>
          </cell>
          <cell r="I101">
            <v>27</v>
          </cell>
          <cell r="J101">
            <v>7</v>
          </cell>
          <cell r="K101">
            <v>42</v>
          </cell>
          <cell r="L101">
            <v>9</v>
          </cell>
          <cell r="M101">
            <v>65</v>
          </cell>
          <cell r="N101">
            <v>10</v>
          </cell>
          <cell r="O101">
            <v>108</v>
          </cell>
          <cell r="P101">
            <v>10</v>
          </cell>
          <cell r="Q101">
            <v>98</v>
          </cell>
        </row>
        <row r="102">
          <cell r="A102" t="str">
            <v>Operating Days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I102">
            <v>366</v>
          </cell>
          <cell r="J102">
            <v>0</v>
          </cell>
          <cell r="K102">
            <v>366</v>
          </cell>
          <cell r="L102">
            <v>0</v>
          </cell>
          <cell r="M102">
            <v>366</v>
          </cell>
          <cell r="N102">
            <v>0</v>
          </cell>
          <cell r="O102">
            <v>366</v>
          </cell>
          <cell r="P102">
            <v>0</v>
          </cell>
          <cell r="Q102">
            <v>366</v>
          </cell>
        </row>
        <row r="103">
          <cell r="A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 t="str">
            <v>Acft x Days</v>
          </cell>
          <cell r="C104">
            <v>0</v>
          </cell>
          <cell r="D104">
            <v>0</v>
          </cell>
          <cell r="E104">
            <v>5361</v>
          </cell>
          <cell r="F104">
            <v>0</v>
          </cell>
          <cell r="G104">
            <v>7761</v>
          </cell>
          <cell r="I104">
            <v>8358</v>
          </cell>
          <cell r="J104">
            <v>0</v>
          </cell>
          <cell r="K104">
            <v>12696</v>
          </cell>
          <cell r="L104">
            <v>0</v>
          </cell>
          <cell r="M104">
            <v>18737</v>
          </cell>
          <cell r="N104">
            <v>0</v>
          </cell>
          <cell r="O104">
            <v>26054</v>
          </cell>
          <cell r="P104">
            <v>0</v>
          </cell>
          <cell r="Q104">
            <v>31719</v>
          </cell>
        </row>
        <row r="105">
          <cell r="A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 t="str">
            <v>Total Acft x Days</v>
          </cell>
          <cell r="C106">
            <v>0</v>
          </cell>
          <cell r="D106">
            <v>0</v>
          </cell>
          <cell r="E106">
            <v>5466</v>
          </cell>
          <cell r="F106">
            <v>0</v>
          </cell>
          <cell r="G106">
            <v>7805</v>
          </cell>
          <cell r="I106">
            <v>8437</v>
          </cell>
          <cell r="J106">
            <v>0</v>
          </cell>
          <cell r="K106">
            <v>12929</v>
          </cell>
          <cell r="L106">
            <v>0</v>
          </cell>
          <cell r="M106">
            <v>19093</v>
          </cell>
          <cell r="N106">
            <v>0</v>
          </cell>
          <cell r="O106">
            <v>26258</v>
          </cell>
          <cell r="P106">
            <v>0</v>
          </cell>
          <cell r="Q106">
            <v>32108</v>
          </cell>
        </row>
        <row r="107">
          <cell r="A107" t="str">
            <v>Total Average Fleet</v>
          </cell>
          <cell r="C107">
            <v>6.8219178082191769</v>
          </cell>
          <cell r="D107">
            <v>6</v>
          </cell>
          <cell r="E107">
            <v>16.871232876712327</v>
          </cell>
          <cell r="F107">
            <v>6</v>
          </cell>
          <cell r="G107">
            <v>20.997260273972604</v>
          </cell>
          <cell r="I107">
            <v>23.038356164383561</v>
          </cell>
          <cell r="J107">
            <v>6</v>
          </cell>
          <cell r="K107">
            <v>34.232876712328761</v>
          </cell>
          <cell r="L107">
            <v>6.6383561643835609</v>
          </cell>
          <cell r="M107">
            <v>48.239269406392694</v>
          </cell>
          <cell r="N107">
            <v>6.8219178082191769</v>
          </cell>
          <cell r="O107">
            <v>85.615104966717865</v>
          </cell>
          <cell r="P107">
            <v>6.8219178082191769</v>
          </cell>
          <cell r="Q107">
            <v>115.63006438987438</v>
          </cell>
        </row>
        <row r="108">
          <cell r="A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 t="str">
            <v>Weighted Total Acft x Days - Adjusted Supply Index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 t="str">
            <v>Weighted Total Acft x Days * Industry Weighted Demand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8.341393323550067E-2</v>
          </cell>
          <cell r="I110">
            <v>8.3843803274557302E-2</v>
          </cell>
          <cell r="J110">
            <v>0</v>
          </cell>
          <cell r="K110">
            <v>8.3648154522273255E-2</v>
          </cell>
          <cell r="L110">
            <v>0</v>
          </cell>
          <cell r="M110">
            <v>8.5030413896636486E-2</v>
          </cell>
          <cell r="N110">
            <v>0</v>
          </cell>
          <cell r="O110">
            <v>8.3713857775038814E-2</v>
          </cell>
          <cell r="P110">
            <v>0</v>
          </cell>
          <cell r="Q110">
            <v>8.3746939926872627E-2</v>
          </cell>
        </row>
        <row r="111">
          <cell r="A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 t="str">
            <v>Adjusted Demand Index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 t="str">
            <v>Block Hour per Hour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I114">
            <v>501.57907716054405</v>
          </cell>
          <cell r="J114">
            <v>0</v>
          </cell>
          <cell r="K114">
            <v>445.39756916254669</v>
          </cell>
          <cell r="L114">
            <v>0</v>
          </cell>
          <cell r="M114">
            <v>124.23884649827961</v>
          </cell>
          <cell r="N114">
            <v>0</v>
          </cell>
          <cell r="O114">
            <v>308.16512414631103</v>
          </cell>
          <cell r="P114">
            <v>0</v>
          </cell>
          <cell r="Q114">
            <v>415.65678407321383</v>
          </cell>
        </row>
        <row r="115">
          <cell r="A115" t="str">
            <v>Fix/Acft/Year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I115">
            <v>541.34228412297375</v>
          </cell>
          <cell r="J115">
            <v>0</v>
          </cell>
          <cell r="K115">
            <v>541.34228412297375</v>
          </cell>
          <cell r="L115">
            <v>0</v>
          </cell>
          <cell r="M115">
            <v>1737.54224334797</v>
          </cell>
          <cell r="N115">
            <v>0</v>
          </cell>
          <cell r="O115">
            <v>1288.2020494978185</v>
          </cell>
          <cell r="P115">
            <v>0</v>
          </cell>
          <cell r="Q115">
            <v>1737.54224334797</v>
          </cell>
        </row>
        <row r="117">
          <cell r="A117" t="str">
            <v>Exchange Rate</v>
          </cell>
          <cell r="C117">
            <v>2.3504317093224389</v>
          </cell>
          <cell r="D117">
            <v>1.9545090909090908</v>
          </cell>
          <cell r="E117">
            <v>2.9206588744545456</v>
          </cell>
          <cell r="F117">
            <v>2.0890500000000003</v>
          </cell>
          <cell r="G117">
            <v>3.0752333333333333</v>
          </cell>
          <cell r="I117">
            <v>2.9259205858794992</v>
          </cell>
          <cell r="J117">
            <v>2.4660227272727271</v>
          </cell>
          <cell r="K117">
            <v>2.4352019403925387</v>
          </cell>
          <cell r="L117">
            <v>2.6716631578947365</v>
          </cell>
          <cell r="M117">
            <v>2.1761200126785454</v>
          </cell>
          <cell r="N117">
            <v>2.5430649999999999</v>
          </cell>
          <cell r="O117">
            <v>1.9478570219644966</v>
          </cell>
          <cell r="P117">
            <v>2.3504317093224389</v>
          </cell>
          <cell r="Q117">
            <v>1.6648189092048302</v>
          </cell>
        </row>
        <row r="118">
          <cell r="A118" t="str">
            <v>Inflation (IPC) - Brazil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0.03</v>
          </cell>
          <cell r="I118">
            <v>2.5000000000000001E-2</v>
          </cell>
          <cell r="J118">
            <v>0</v>
          </cell>
          <cell r="K118">
            <v>0.03</v>
          </cell>
          <cell r="L118">
            <v>0</v>
          </cell>
          <cell r="M118">
            <v>3.1734715350925799E-2</v>
          </cell>
          <cell r="N118">
            <v>0</v>
          </cell>
          <cell r="O118">
            <v>4.4728088963631132E-2</v>
          </cell>
          <cell r="P118">
            <v>0</v>
          </cell>
          <cell r="Q118">
            <v>6.0197117289062296E-2</v>
          </cell>
        </row>
        <row r="119">
          <cell r="A119" t="str">
            <v>GOL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D120">
            <v>28090</v>
          </cell>
          <cell r="F120">
            <v>74266</v>
          </cell>
          <cell r="J120">
            <v>139992</v>
          </cell>
          <cell r="L120">
            <v>115856</v>
          </cell>
          <cell r="N120">
            <v>131574</v>
          </cell>
          <cell r="P120">
            <v>1256294</v>
          </cell>
        </row>
        <row r="122">
          <cell r="D122">
            <v>75168</v>
          </cell>
          <cell r="F122">
            <v>143144</v>
          </cell>
          <cell r="J122">
            <v>178806</v>
          </cell>
          <cell r="L122">
            <v>188697</v>
          </cell>
          <cell r="N122">
            <v>218848</v>
          </cell>
          <cell r="P122">
            <v>2090661</v>
          </cell>
        </row>
        <row r="124">
          <cell r="A124" t="str">
            <v>Total Costs / Seat x KM</v>
          </cell>
          <cell r="C124">
            <v>0.11197966748795649</v>
          </cell>
          <cell r="D124">
            <v>0.11600970585887613</v>
          </cell>
          <cell r="E124">
            <v>0.13474321310536938</v>
          </cell>
          <cell r="F124">
            <v>0.10496737725673866</v>
          </cell>
          <cell r="G124">
            <v>0.15293875251151187</v>
          </cell>
          <cell r="I124">
            <v>0.16388491917561401</v>
          </cell>
          <cell r="J124">
            <v>0.12170760612059997</v>
          </cell>
          <cell r="K124">
            <v>0.16296513367984555</v>
          </cell>
          <cell r="L124">
            <v>0.11388910030366142</v>
          </cell>
          <cell r="M124">
            <v>0.15759669451292491</v>
          </cell>
          <cell r="N124">
            <v>9.9275588170785189E-2</v>
          </cell>
          <cell r="O124">
            <v>0.14645374488631691</v>
          </cell>
          <cell r="P124">
            <v>0.11197966748795649</v>
          </cell>
          <cell r="Q124">
            <v>0.16671633512524797</v>
          </cell>
        </row>
        <row r="126">
          <cell r="D126">
            <v>0.19705641865432538</v>
          </cell>
          <cell r="F126">
            <v>0.20398474581934664</v>
          </cell>
          <cell r="L126">
            <v>0.1878195870736086</v>
          </cell>
          <cell r="N126">
            <v>0.18574830217216165</v>
          </cell>
          <cell r="P126">
            <v>0.19091100182204132</v>
          </cell>
        </row>
        <row r="128">
          <cell r="D128">
            <v>0.10082143878014378</v>
          </cell>
          <cell r="F128">
            <v>9.7644740824464046E-2</v>
          </cell>
          <cell r="L128">
            <v>7.0300623983455282E-2</v>
          </cell>
          <cell r="N128">
            <v>7.3041114628277948E-2</v>
          </cell>
          <cell r="P128">
            <v>8.1223802871973422E-2</v>
          </cell>
        </row>
        <row r="137">
          <cell r="D137">
            <v>0.11600970585887613</v>
          </cell>
          <cell r="F137">
            <v>0.10496737725673866</v>
          </cell>
          <cell r="L137">
            <v>0.11388910030366142</v>
          </cell>
          <cell r="N137">
            <v>9.9275588170785189E-2</v>
          </cell>
          <cell r="P137">
            <v>0.1077216159322265</v>
          </cell>
        </row>
        <row r="139">
          <cell r="D139">
            <v>5.9354907274909184E-2</v>
          </cell>
          <cell r="F139">
            <v>5.0246464783867614E-2</v>
          </cell>
          <cell r="L139">
            <v>4.2628540191199001E-2</v>
          </cell>
          <cell r="N139">
            <v>3.9037770631417286E-2</v>
          </cell>
          <cell r="P139">
            <v>4.5830566148752097E-2</v>
          </cell>
        </row>
        <row r="141">
          <cell r="D141">
            <v>9.5522463893431456E-2</v>
          </cell>
          <cell r="F141">
            <v>8.0863846621128652E-2</v>
          </cell>
          <cell r="L141">
            <v>6.8603985385464972E-2</v>
          </cell>
          <cell r="N141">
            <v>6.2825201939047629E-2</v>
          </cell>
          <cell r="P141">
            <v>7.3757146648097294E-2</v>
          </cell>
        </row>
        <row r="142">
          <cell r="D142">
            <v>0.11707689069816943</v>
          </cell>
          <cell r="F142">
            <v>0.10298121916730398</v>
          </cell>
          <cell r="L142">
            <v>0.11270835365692089</v>
          </cell>
          <cell r="N142">
            <v>0.10059327085465711</v>
          </cell>
          <cell r="P142">
            <v>0.10942222090835603</v>
          </cell>
        </row>
        <row r="144">
          <cell r="D144">
            <v>5.990091897895141E-2</v>
          </cell>
          <cell r="F144">
            <v>4.9295717750797712E-2</v>
          </cell>
          <cell r="L144">
            <v>4.2186588276994758E-2</v>
          </cell>
          <cell r="N144">
            <v>3.95559180967286E-2</v>
          </cell>
          <cell r="P144">
            <v>4.6554094924076424E-2</v>
          </cell>
        </row>
        <row r="146">
          <cell r="D146">
            <v>9.640118455326159E-2</v>
          </cell>
          <cell r="F146">
            <v>7.9333767587939794E-2</v>
          </cell>
          <cell r="L146">
            <v>6.7892732724051857E-2</v>
          </cell>
          <cell r="N146">
            <v>6.3659079453461595E-2</v>
          </cell>
          <cell r="P146">
            <v>7.492155334149285E-2</v>
          </cell>
        </row>
        <row r="148">
          <cell r="D148">
            <v>0.37369625372498938</v>
          </cell>
          <cell r="F148">
            <v>0.51882020902028725</v>
          </cell>
          <cell r="L148">
            <v>0.61397902457378761</v>
          </cell>
          <cell r="N148">
            <v>0.60121179997075591</v>
          </cell>
          <cell r="P148">
            <v>0.60090755985786315</v>
          </cell>
        </row>
        <row r="149">
          <cell r="D149">
            <v>0.58871315459345341</v>
          </cell>
          <cell r="F149">
            <v>0.51458444520013313</v>
          </cell>
          <cell r="L149">
            <v>0.60637499037321918</v>
          </cell>
          <cell r="N149">
            <v>0.53446296418241912</v>
          </cell>
          <cell r="P149">
            <v>0.58655429189114472</v>
          </cell>
        </row>
        <row r="150">
          <cell r="D150">
            <v>0.58448989783391248</v>
          </cell>
          <cell r="F150">
            <v>0.59980455026369561</v>
          </cell>
          <cell r="L150">
            <v>0.58234019773911905</v>
          </cell>
          <cell r="N150">
            <v>0.62045062293102959</v>
          </cell>
          <cell r="P150">
            <v>0.60256452070878774</v>
          </cell>
        </row>
        <row r="152">
          <cell r="D152">
            <v>6</v>
          </cell>
          <cell r="F152">
            <v>6</v>
          </cell>
          <cell r="L152">
            <v>9</v>
          </cell>
          <cell r="N152">
            <v>10</v>
          </cell>
          <cell r="P152">
            <v>7.666666666666667</v>
          </cell>
        </row>
        <row r="154">
          <cell r="D154">
            <v>890.15</v>
          </cell>
          <cell r="F154">
            <v>1684</v>
          </cell>
          <cell r="L154">
            <v>2218</v>
          </cell>
          <cell r="N154">
            <v>2447</v>
          </cell>
          <cell r="P154">
            <v>24225.133333333331</v>
          </cell>
        </row>
        <row r="155">
          <cell r="A155" t="str">
            <v>Conversion Factor</v>
          </cell>
          <cell r="C155">
            <v>0.8</v>
          </cell>
          <cell r="D155">
            <v>0.8</v>
          </cell>
          <cell r="E155">
            <v>0.79680271710487793</v>
          </cell>
          <cell r="F155">
            <v>0.8</v>
          </cell>
          <cell r="G155">
            <v>0.81327290194620061</v>
          </cell>
          <cell r="I155">
            <v>0.82118344147614497</v>
          </cell>
          <cell r="K155">
            <v>0.82078142380269048</v>
          </cell>
          <cell r="L155">
            <v>0.8</v>
          </cell>
          <cell r="M155">
            <v>0.7930622187444174</v>
          </cell>
          <cell r="N155">
            <v>0.8</v>
          </cell>
          <cell r="O155">
            <v>0.77723725807644994</v>
          </cell>
          <cell r="P155">
            <v>0.8</v>
          </cell>
          <cell r="Q155">
            <v>0.83160385444022755</v>
          </cell>
        </row>
        <row r="156">
          <cell r="D156">
            <v>1112.6875</v>
          </cell>
          <cell r="F156">
            <v>2105</v>
          </cell>
          <cell r="L156">
            <v>2772.5</v>
          </cell>
          <cell r="N156">
            <v>3058.75</v>
          </cell>
          <cell r="P156">
            <v>30281.416666666668</v>
          </cell>
        </row>
        <row r="158">
          <cell r="D158">
            <v>554834</v>
          </cell>
          <cell r="F158">
            <v>1048480</v>
          </cell>
          <cell r="L158">
            <v>1310397</v>
          </cell>
          <cell r="N158">
            <v>1495527</v>
          </cell>
          <cell r="P158">
            <v>14792493.698286053</v>
          </cell>
        </row>
        <row r="159">
          <cell r="D159">
            <v>809</v>
          </cell>
          <cell r="F159">
            <v>1562</v>
          </cell>
          <cell r="L159">
            <v>2291</v>
          </cell>
          <cell r="N159">
            <v>2462</v>
          </cell>
          <cell r="P159">
            <v>24727</v>
          </cell>
        </row>
        <row r="160">
          <cell r="D160">
            <v>0.90883558950738641</v>
          </cell>
          <cell r="F160">
            <v>0.92755344418052255</v>
          </cell>
          <cell r="L160">
            <v>1.0329125338142471</v>
          </cell>
          <cell r="N160">
            <v>1.0061299550469964</v>
          </cell>
          <cell r="P160">
            <v>1.0207167762406537</v>
          </cell>
        </row>
        <row r="161">
          <cell r="D161">
            <v>685.82694684796047</v>
          </cell>
          <cell r="F161">
            <v>671.24199743918052</v>
          </cell>
          <cell r="L161">
            <v>571.97599301615014</v>
          </cell>
          <cell r="N161">
            <v>607.44394800974817</v>
          </cell>
          <cell r="P161">
            <v>598.23244624443134</v>
          </cell>
        </row>
        <row r="162">
          <cell r="D162">
            <v>48059</v>
          </cell>
          <cell r="F162">
            <v>123817</v>
          </cell>
          <cell r="L162">
            <v>198949</v>
          </cell>
          <cell r="N162">
            <v>212062</v>
          </cell>
          <cell r="P162">
            <v>2084912</v>
          </cell>
        </row>
        <row r="163">
          <cell r="D163">
            <v>3134901</v>
          </cell>
          <cell r="F163">
            <v>5799118</v>
          </cell>
          <cell r="L163">
            <v>6860378</v>
          </cell>
          <cell r="N163">
            <v>6842881</v>
          </cell>
          <cell r="P163">
            <v>77849949.136022344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>
        <row r="7">
          <cell r="A7" t="str">
            <v>FLEET PRODUCTION - B737-800</v>
          </cell>
        </row>
      </sheetData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Mercado"/>
      <sheetName val="2. Receita"/>
      <sheetName val="3. Projeção de Mercado"/>
      <sheetName val="4. Outras Receitas"/>
      <sheetName val="5. Compra_Venda Energia (MWh)"/>
      <sheetName val="CCEAR 2005_2006_2007"/>
      <sheetName val="Tarifa Média"/>
      <sheetName val="6. Compra_Venda Energia (kW)"/>
      <sheetName val="7. Tarifa_Compra_Venda (R$|MWh)"/>
      <sheetName val="8. Tarifa_Compra_Venda (R$|kW)"/>
      <sheetName val="9. Perdas"/>
      <sheetName val="10. ICMS"/>
      <sheetName val="11. PIS COFINS"/>
      <sheetName val="12. Estrutura de Capital"/>
      <sheetName val="13. Financiamentos"/>
      <sheetName val="14. Gastos O&amp;M"/>
      <sheetName val="15. Consumidores"/>
      <sheetName val="16. CO RP"/>
      <sheetName val="17. Dados Fisicos"/>
      <sheetName val="18. Veículos"/>
      <sheetName val="18.1 Equipamento 2005"/>
      <sheetName val="18.2 Equipamento 2006"/>
      <sheetName val="18.3 Veículos Empreiteiras"/>
      <sheetName val="18.4 Eqptos Empreiteiras"/>
      <sheetName val="19. Informática"/>
      <sheetName val="20. Edificações"/>
      <sheetName val="21. LPT"/>
      <sheetName val="21.1. Rural-EBRÁS-Lpt1"/>
      <sheetName val="21.1. Rural-EBRÁS-Lpt2"/>
      <sheetName val="21.2. Rural-GovEstado-Lpt1"/>
      <sheetName val="21.2. Rural-GovEstado-Lpt2"/>
      <sheetName val="21.3. Subestação-EBRÁS-Lpt1"/>
      <sheetName val="21.3. Subestação-EBRÁS-Lpt2"/>
      <sheetName val="21.4. Subestação-GovEstado"/>
      <sheetName val="21.5. Fonte Alternativa-EBRÁS"/>
      <sheetName val="21.6. Fonte Alternativa-GovEsta"/>
      <sheetName val="21.7.Geração Fóssil-EBRÁS"/>
      <sheetName val="21.8. Geração Fóssil-GovEstado"/>
      <sheetName val="21.9. Diversos-EBRÁS-Lpt1"/>
      <sheetName val="21.9. Diversos-EBRÁS-Lpt2"/>
      <sheetName val="21.10. Diversos-GovEstado-Lpt1"/>
      <sheetName val="21.10. Diversos-GovEstado-Lpt2"/>
      <sheetName val="21.11. Financeiro-EBRÁS"/>
      <sheetName val="21.12. Financeiro-GovEstadual"/>
      <sheetName val="21.13. RD Particular Inc 04-06"/>
      <sheetName val="21.13. RD Particular Inc 07"/>
      <sheetName val="21.14 Pioneiro EBRÁS UPP-025-04"/>
      <sheetName val="21.14 Pioneiro EBRÁS UPP-026-04"/>
      <sheetName val="21.14 Pioneiro EBRÁS UPP-027-04"/>
      <sheetName val="21.14 Pioneiro EBRÁS UPP-028-04"/>
      <sheetName val="22.  Despesa Uso Sistema Distr "/>
      <sheetName val="Empréstimos"/>
      <sheetName val="BB PCH's"/>
      <sheetName val="IS"/>
      <sheetName val="Mercado"/>
      <sheetName val="1__Mercado"/>
      <sheetName val="2__Receita"/>
      <sheetName val="3__Projeção_de_Mercado"/>
      <sheetName val="4__Outras_Receitas"/>
      <sheetName val="5__Compra_Venda_Energia_(MWh)"/>
      <sheetName val="CCEAR_2005_2006_2007"/>
      <sheetName val="Tarifa_Média"/>
      <sheetName val="6__Compra_Venda_Energia_(kW)"/>
      <sheetName val="7__Tarifa_Compra_Venda_(R$|MWh)"/>
      <sheetName val="8__Tarifa_Compra_Venda_(R$|kW)"/>
      <sheetName val="9__Perdas"/>
      <sheetName val="10__ICMS"/>
      <sheetName val="11__PIS_COFINS"/>
      <sheetName val="12__Estrutura_de_Capital"/>
      <sheetName val="13__Financiamentos"/>
      <sheetName val="14__Gastos_O&amp;M"/>
      <sheetName val="15__Consumidores"/>
      <sheetName val="16__CO_RP"/>
      <sheetName val="17__Dados_Fisicos"/>
      <sheetName val="18__Veículos"/>
      <sheetName val="18_1_Equipamento_2005"/>
      <sheetName val="18_2_Equipamento_2006"/>
      <sheetName val="18_3_Veículos_Empreiteiras"/>
      <sheetName val="18_4_Eqptos_Empreiteiras"/>
      <sheetName val="19__Informática"/>
      <sheetName val="20__Edificações"/>
      <sheetName val="21__LPT"/>
      <sheetName val="21_1__Rural-EBRÁS-Lpt1"/>
      <sheetName val="21_1__Rural-EBRÁS-Lpt2"/>
      <sheetName val="21_2__Rural-GovEstado-Lpt1"/>
      <sheetName val="21_2__Rural-GovEstado-Lpt2"/>
      <sheetName val="21_3__Subestação-EBRÁS-Lpt1"/>
      <sheetName val="21_3__Subestação-EBRÁS-Lpt2"/>
      <sheetName val="21_4__Subestação-GovEstado"/>
      <sheetName val="21_5__Fonte_Alternativa-EBRÁS"/>
      <sheetName val="21_6__Fonte_Alternativa-GovEsta"/>
      <sheetName val="21_7_Geração_Fóssil-EBRÁS"/>
      <sheetName val="21_8__Geração_Fóssil-GovEstado"/>
      <sheetName val="21_9__Diversos-EBRÁS-Lpt1"/>
      <sheetName val="21_9__Diversos-EBRÁS-Lpt2"/>
      <sheetName val="21_10__Diversos-GovEstado-Lpt1"/>
      <sheetName val="21_10__Diversos-GovEstado-Lpt2"/>
      <sheetName val="21_11__Financeiro-EBRÁS"/>
      <sheetName val="21_12__Financeiro-GovEstadual"/>
      <sheetName val="21_13__RD_Particular_Inc_04-06"/>
      <sheetName val="21_13__RD_Particular_Inc_07"/>
      <sheetName val="21_14_Pioneiro_EBRÁS_UPP-025-04"/>
      <sheetName val="21_14_Pioneiro_EBRÁS_UPP-026-04"/>
      <sheetName val="21_14_Pioneiro_EBRÁS_UPP-027-04"/>
      <sheetName val="21_14_Pioneiro_EBRÁS_UPP-028-04"/>
      <sheetName val="22___Despesa_Uso_Sistema_Distr_"/>
      <sheetName val="BB_PCH'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P"/>
      <sheetName val="DRE"/>
      <sheetName val="DRA"/>
      <sheetName val="DFC"/>
      <sheetName val="DVA"/>
      <sheetName val="DMPL"/>
      <sheetName val="BP EN"/>
      <sheetName val="DRE EN"/>
      <sheetName val="DRA EN"/>
      <sheetName val="DFC EN"/>
      <sheetName val="DMPL EN"/>
      <sheetName val="DVA EN"/>
    </sheetNames>
    <sheetDataSet>
      <sheetData sheetId="0"/>
      <sheetData sheetId="1"/>
      <sheetData sheetId="2"/>
      <sheetData sheetId="3">
        <row r="9">
          <cell r="L9">
            <v>137931</v>
          </cell>
        </row>
        <row r="11">
          <cell r="L11">
            <v>14545</v>
          </cell>
        </row>
        <row r="12">
          <cell r="L12">
            <v>12580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_suporte"/>
      <sheetName val="Pap_men_montante"/>
      <sheetName val="Pap_men_montante_US$"/>
      <sheetName val="Pap_men_Unitário"/>
      <sheetName val="Montante"/>
      <sheetName val="Unitário R$"/>
      <sheetName val="Unitário R$-US$"/>
      <sheetName val="VARPEL"/>
      <sheetName val="Unitário_R$"/>
      <sheetName val="Unitário_R$-US$"/>
      <sheetName val="tabela"/>
      <sheetName val="Summary 2002$"/>
      <sheetName val="papel"/>
      <sheetName val="Unitário_R$1"/>
      <sheetName val="Unitário_R$-US$1"/>
      <sheetName val="Summary_2002$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ncial Position"/>
      <sheetName val="Income"/>
      <sheetName val="Expenses"/>
      <sheetName val="Exchange"/>
      <sheetName val="Financeiro"/>
      <sheetName val="#REF"/>
      <sheetName val="1 - Chart Data"/>
      <sheetName val="2 - BOVESPA_HYPE3  Vol... Data"/>
      <sheetName val="IMPUT2"/>
      <sheetName val="Aux"/>
      <sheetName val="Aux Tributos"/>
      <sheetName val="Aux Investimento"/>
      <sheetName val="Aux MO"/>
      <sheetName val="Financial_Position"/>
      <sheetName val="1_-_Chart_Data"/>
      <sheetName val="2_-_BOVESPA_HYPE3__Vol____Data"/>
      <sheetName val="Aux_Tributos"/>
      <sheetName val="Aux_Investimento"/>
      <sheetName val="Aux_MO"/>
      <sheetName val="Financial_Position1"/>
      <sheetName val="1_-_Chart_Data1"/>
      <sheetName val="2_-_BOVESPA_HYPE3__Vol____Data1"/>
      <sheetName val="Aux_Tributos1"/>
      <sheetName val="Aux_Investimento1"/>
      <sheetName val="Aux_MO1"/>
      <sheetName val="Financial_Position2"/>
      <sheetName val="1_-_Chart_Data2"/>
      <sheetName val="2_-_BOVESPA_HYPE3__Vol____Data2"/>
      <sheetName val="Aux_Tributos2"/>
      <sheetName val="Aux_Investimento2"/>
      <sheetName val="Aux_MO2"/>
      <sheetName val="Apoio"/>
      <sheetName val="Alinhamento_pag-areas"/>
      <sheetName val="2006 ORL Budget"/>
      <sheetName val="Val. dados"/>
      <sheetName val="FILTROS"/>
      <sheetName val="Plano de Contas"/>
      <sheetName val="FORMULA STATUS  NFs"/>
      <sheetName val="Detail"/>
      <sheetName val="PS"/>
      <sheetName val="DRE Bluetec"/>
      <sheetName val="Premissas"/>
      <sheetName val="Inputs"/>
      <sheetName val="Rascunho"/>
      <sheetName val="Protocolos"/>
      <sheetName val="Aux_pessoal"/>
      <sheetName val="Critérios"/>
      <sheetName val="Comparativo"/>
      <sheetName val="Base"/>
      <sheetName val="Por Grupo"/>
      <sheetName val="RD"/>
      <sheetName val="Planilha1"/>
      <sheetName val="Por Departamento"/>
      <sheetName val="Despesas por Centro de Custo"/>
      <sheetName val="Plan1"/>
      <sheetName val="JAN"/>
      <sheetName val="TOTAL "/>
      <sheetName val="Serviços"/>
      <sheetName val="DePara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TRIES OF ADJUSMENTS-GAAP"/>
      <sheetName val="BALANCE SHEET-GAAP"/>
      <sheetName val="INCOME STATEMENT-GAAP"/>
      <sheetName val="D"/>
      <sheetName val="E"/>
      <sheetName val="F"/>
    </sheetNames>
    <sheetDataSet>
      <sheetData sheetId="0">
        <row r="19">
          <cell r="B19" t="str">
            <v>Intercompany Receivables</v>
          </cell>
        </row>
      </sheetData>
      <sheetData sheetId="1" refreshError="1">
        <row r="19">
          <cell r="B19" t="str">
            <v xml:space="preserve">   Intercompany Receivables</v>
          </cell>
        </row>
        <row r="20">
          <cell r="B20" t="str">
            <v xml:space="preserve">   Inventory:  Wheat</v>
          </cell>
        </row>
        <row r="21">
          <cell r="B21" t="str">
            <v xml:space="preserve">   Inventory:  Flour</v>
          </cell>
        </row>
        <row r="22">
          <cell r="B22" t="str">
            <v xml:space="preserve">   Inventory:  Millfeed</v>
          </cell>
        </row>
        <row r="23">
          <cell r="B23" t="str">
            <v xml:space="preserve">   Inventory: Goods in transit</v>
          </cell>
        </row>
        <row r="24">
          <cell r="B24" t="str">
            <v xml:space="preserve">   Inventory:  Other Raw Materials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AF123"/>
  <sheetViews>
    <sheetView showGridLines="0" tabSelected="1" zoomScaleNormal="100" workbookViewId="0">
      <pane xSplit="2" ySplit="7" topLeftCell="T8" activePane="bottomRight" state="frozen"/>
      <selection pane="topRight" activeCell="C1" sqref="C1"/>
      <selection pane="bottomLeft" activeCell="A8" sqref="A8"/>
      <selection pane="bottomRight" activeCell="AB123" sqref="AB123"/>
    </sheetView>
  </sheetViews>
  <sheetFormatPr defaultColWidth="8.85546875" defaultRowHeight="16.5" x14ac:dyDescent="0.3"/>
  <cols>
    <col min="1" max="1" width="3" style="105" customWidth="1"/>
    <col min="2" max="2" width="41" style="106" customWidth="1"/>
    <col min="3" max="30" width="9.85546875" style="106" customWidth="1"/>
    <col min="31" max="31" width="9.42578125" style="106" customWidth="1"/>
    <col min="32" max="16384" width="8.85546875" style="106"/>
  </cols>
  <sheetData>
    <row r="1" spans="2:32" x14ac:dyDescent="0.3">
      <c r="C1" s="121">
        <v>2019</v>
      </c>
      <c r="D1" s="121">
        <v>2019</v>
      </c>
      <c r="E1" s="121">
        <v>2019</v>
      </c>
      <c r="F1" s="121">
        <v>2019</v>
      </c>
      <c r="G1" s="121">
        <v>2020</v>
      </c>
      <c r="H1" s="121">
        <v>2020</v>
      </c>
      <c r="I1" s="121">
        <v>2020</v>
      </c>
      <c r="J1" s="121">
        <v>2020</v>
      </c>
      <c r="K1" s="121">
        <v>2021</v>
      </c>
      <c r="L1" s="121">
        <v>2021</v>
      </c>
      <c r="M1" s="121">
        <v>2021</v>
      </c>
      <c r="N1" s="121">
        <v>2021</v>
      </c>
      <c r="O1" s="121">
        <v>2022</v>
      </c>
      <c r="P1" s="121">
        <v>2022</v>
      </c>
      <c r="Q1" s="121">
        <v>2022</v>
      </c>
      <c r="R1" s="121"/>
      <c r="S1" s="121">
        <v>2022</v>
      </c>
      <c r="T1" s="121"/>
      <c r="U1" s="121"/>
      <c r="V1" s="121"/>
      <c r="W1" s="121"/>
      <c r="X1" s="121"/>
      <c r="Y1" s="121"/>
    </row>
    <row r="2" spans="2:32" x14ac:dyDescent="0.3">
      <c r="B2" s="107" t="s">
        <v>42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56"/>
      <c r="AA2" s="108"/>
      <c r="AB2" s="108"/>
      <c r="AC2" s="108"/>
      <c r="AD2" s="108"/>
      <c r="AE2" s="108"/>
      <c r="AF2" s="108"/>
    </row>
    <row r="3" spans="2:32" x14ac:dyDescent="0.3">
      <c r="B3" s="105"/>
      <c r="C3" s="121">
        <v>1</v>
      </c>
      <c r="D3" s="121">
        <v>2</v>
      </c>
      <c r="E3" s="121">
        <v>3</v>
      </c>
      <c r="F3" s="121">
        <v>4</v>
      </c>
      <c r="G3" s="121">
        <v>1</v>
      </c>
      <c r="H3" s="121">
        <v>2</v>
      </c>
      <c r="I3" s="121">
        <v>3</v>
      </c>
      <c r="J3" s="121">
        <v>4</v>
      </c>
      <c r="K3" s="121">
        <v>1</v>
      </c>
      <c r="L3" s="121">
        <v>2</v>
      </c>
      <c r="M3" s="121">
        <v>3</v>
      </c>
      <c r="N3" s="121">
        <v>4</v>
      </c>
      <c r="O3" s="121">
        <v>1</v>
      </c>
      <c r="P3" s="121">
        <v>2</v>
      </c>
      <c r="Q3" s="121">
        <v>3</v>
      </c>
      <c r="R3" s="121"/>
      <c r="S3" s="121">
        <v>3</v>
      </c>
      <c r="T3" s="121"/>
      <c r="U3" s="121"/>
      <c r="V3" s="121"/>
      <c r="W3" s="121"/>
      <c r="X3" s="121"/>
      <c r="Y3" s="121"/>
    </row>
    <row r="4" spans="2:32" x14ac:dyDescent="0.3">
      <c r="B4" s="109" t="s">
        <v>57</v>
      </c>
      <c r="C4" s="110" t="s">
        <v>59</v>
      </c>
    </row>
    <row r="5" spans="2:32" x14ac:dyDescent="0.3">
      <c r="B5" s="105"/>
    </row>
    <row r="6" spans="2:32" ht="17.25" thickBot="1" x14ac:dyDescent="0.35">
      <c r="B6" s="111" t="str">
        <f>INDEX(Control!$B$3:$C$116,ROW(B6)-4,MATCH($C$4,Control!$B$3:$C$3,0))</f>
        <v>Consolidado</v>
      </c>
      <c r="C6" s="112" t="str">
        <f t="shared" ref="C6:J6" si="0">CONCATENATE(C3,IF($C$4="Português","T","Q"),RIGHT(C1,2))</f>
        <v>1T19</v>
      </c>
      <c r="D6" s="112" t="str">
        <f t="shared" si="0"/>
        <v>2T19</v>
      </c>
      <c r="E6" s="112" t="str">
        <f t="shared" si="0"/>
        <v>3T19</v>
      </c>
      <c r="F6" s="112" t="str">
        <f t="shared" si="0"/>
        <v>4T19</v>
      </c>
      <c r="G6" s="112" t="str">
        <f t="shared" si="0"/>
        <v>1T20</v>
      </c>
      <c r="H6" s="112" t="str">
        <f t="shared" si="0"/>
        <v>2T20</v>
      </c>
      <c r="I6" s="112" t="str">
        <f t="shared" si="0"/>
        <v>3T20</v>
      </c>
      <c r="J6" s="112" t="str">
        <f t="shared" si="0"/>
        <v>4T20</v>
      </c>
      <c r="K6" s="112" t="str">
        <f t="shared" ref="K6:P6" si="1">CONCATENATE(K3,IF($C$4="Português","T","Q"),RIGHT(K1,2))</f>
        <v>1T21</v>
      </c>
      <c r="L6" s="112" t="str">
        <f t="shared" si="1"/>
        <v>2T21</v>
      </c>
      <c r="M6" s="112" t="str">
        <f t="shared" si="1"/>
        <v>3T21</v>
      </c>
      <c r="N6" s="112" t="str">
        <f t="shared" si="1"/>
        <v>4T21</v>
      </c>
      <c r="O6" s="112" t="str">
        <f t="shared" si="1"/>
        <v>1T22</v>
      </c>
      <c r="P6" s="112" t="str">
        <f t="shared" si="1"/>
        <v>2T22</v>
      </c>
      <c r="Q6" s="112" t="str">
        <f t="shared" ref="Q6" si="2">CONCATENATE(Q3,IF($C$4="Português","T","Q"),RIGHT(Q1,2))</f>
        <v>3T22</v>
      </c>
      <c r="R6" s="112" t="s">
        <v>208</v>
      </c>
      <c r="S6" s="112" t="s">
        <v>209</v>
      </c>
      <c r="T6" s="112" t="s">
        <v>211</v>
      </c>
      <c r="U6" s="112" t="s">
        <v>235</v>
      </c>
      <c r="V6" s="112" t="s">
        <v>240</v>
      </c>
      <c r="W6" s="112" t="s">
        <v>243</v>
      </c>
      <c r="X6" s="112" t="s">
        <v>246</v>
      </c>
      <c r="Y6" s="112" t="s">
        <v>248</v>
      </c>
      <c r="AA6" s="113">
        <v>2019</v>
      </c>
      <c r="AB6" s="113">
        <v>2020</v>
      </c>
      <c r="AC6" s="113">
        <v>2021</v>
      </c>
      <c r="AD6" s="113">
        <v>2022</v>
      </c>
      <c r="AE6" s="113">
        <v>2023</v>
      </c>
      <c r="AF6" s="113">
        <v>2024</v>
      </c>
    </row>
    <row r="7" spans="2:32" x14ac:dyDescent="0.3">
      <c r="B7" s="109" t="s">
        <v>8</v>
      </c>
      <c r="C7" s="7">
        <v>191.07216957197809</v>
      </c>
      <c r="D7" s="7">
        <v>253.67503958067272</v>
      </c>
      <c r="E7" s="7">
        <v>272</v>
      </c>
      <c r="F7" s="7">
        <v>221.20000000000002</v>
      </c>
      <c r="G7" s="7">
        <v>213.5224031567883</v>
      </c>
      <c r="H7" s="7">
        <v>426.19422485005992</v>
      </c>
      <c r="I7" s="7">
        <v>464.73879434284771</v>
      </c>
      <c r="J7" s="7">
        <v>357.64801685927256</v>
      </c>
      <c r="K7" s="7">
        <v>199.57843601684081</v>
      </c>
      <c r="L7" s="7">
        <v>466.90123473214476</v>
      </c>
      <c r="M7" s="7">
        <v>266.81083488115928</v>
      </c>
      <c r="N7" s="7">
        <v>182.12649436985515</v>
      </c>
      <c r="O7" s="7">
        <v>456.68899999999996</v>
      </c>
      <c r="P7" s="7">
        <v>412.28700000000003</v>
      </c>
      <c r="Q7" s="7">
        <v>453.31297435680153</v>
      </c>
      <c r="R7" s="7">
        <v>445.61143873558512</v>
      </c>
      <c r="S7" s="7">
        <v>478.0934066698037</v>
      </c>
      <c r="T7" s="7">
        <v>597.47844318388661</v>
      </c>
      <c r="U7" s="7">
        <v>486.97355569281996</v>
      </c>
      <c r="V7" s="7">
        <v>361.80426970345957</v>
      </c>
      <c r="W7" s="7">
        <v>400.96484195687384</v>
      </c>
      <c r="X7" s="7">
        <v>401.2645334292306</v>
      </c>
      <c r="Y7" s="7">
        <v>489.38562839497911</v>
      </c>
      <c r="AA7" s="7">
        <v>937.94720915265088</v>
      </c>
      <c r="AB7" s="7">
        <v>1462.1034392089684</v>
      </c>
      <c r="AC7" s="7">
        <v>1115.4169999999999</v>
      </c>
      <c r="AD7" s="7">
        <v>1767.9004130923868</v>
      </c>
      <c r="AE7" s="7">
        <v>1924.3496752499698</v>
      </c>
      <c r="AF7" s="7">
        <v>1291.6150037810835</v>
      </c>
    </row>
    <row r="8" spans="2:32" x14ac:dyDescent="0.3">
      <c r="B8" s="114" t="s">
        <v>10</v>
      </c>
      <c r="C8" s="9">
        <v>195.71934657345975</v>
      </c>
      <c r="D8" s="9">
        <v>236.83260372441345</v>
      </c>
      <c r="E8" s="9">
        <v>267.38156703999999</v>
      </c>
      <c r="F8" s="9">
        <v>220.30533942000002</v>
      </c>
      <c r="G8" s="9">
        <v>237.88087720522179</v>
      </c>
      <c r="H8" s="9">
        <v>349.02041065396855</v>
      </c>
      <c r="I8" s="9">
        <v>364.75576544647748</v>
      </c>
      <c r="J8" s="9">
        <v>296.6637441027097</v>
      </c>
      <c r="K8" s="9">
        <v>272.1295281080429</v>
      </c>
      <c r="L8" s="9">
        <v>411.76451965320416</v>
      </c>
      <c r="M8" s="9">
        <v>338.61121854352712</v>
      </c>
      <c r="N8" s="9">
        <v>224.20773369522581</v>
      </c>
      <c r="O8" s="9">
        <v>360.30799999999999</v>
      </c>
      <c r="P8" s="9">
        <v>503.02800000000002</v>
      </c>
      <c r="Q8" s="9">
        <v>500.84997435680151</v>
      </c>
      <c r="R8" s="9">
        <v>435.76172512558514</v>
      </c>
      <c r="S8" s="9">
        <v>473.67310512980367</v>
      </c>
      <c r="T8" s="9">
        <v>566.96141584298152</v>
      </c>
      <c r="U8" s="9">
        <v>539.72790007658216</v>
      </c>
      <c r="V8" s="9">
        <v>345.30502944760707</v>
      </c>
      <c r="W8" s="9">
        <v>450.34201411687383</v>
      </c>
      <c r="X8" s="9">
        <v>545.55733937836078</v>
      </c>
      <c r="Y8" s="9">
        <v>487.98324789941438</v>
      </c>
      <c r="AA8" s="9">
        <v>920.23885675787312</v>
      </c>
      <c r="AB8" s="9">
        <v>1248.3207974083775</v>
      </c>
      <c r="AC8" s="9">
        <v>1246.713</v>
      </c>
      <c r="AD8" s="9">
        <v>1799.9476994823867</v>
      </c>
      <c r="AE8" s="9">
        <v>1925.6674504969742</v>
      </c>
      <c r="AF8" s="9">
        <v>1483.8826013946491</v>
      </c>
    </row>
    <row r="9" spans="2:32" x14ac:dyDescent="0.3">
      <c r="B9" s="114" t="s">
        <v>56</v>
      </c>
      <c r="C9" s="9">
        <v>6.56180399999991E-2</v>
      </c>
      <c r="D9" s="9">
        <v>20.873934580000011</v>
      </c>
      <c r="E9" s="9">
        <v>23.618432959999996</v>
      </c>
      <c r="F9" s="9">
        <v>-0.10533941999999999</v>
      </c>
      <c r="G9" s="9">
        <v>64.611120739999961</v>
      </c>
      <c r="H9" s="9">
        <v>115.77294795999939</v>
      </c>
      <c r="I9" s="9">
        <v>131.9128545799997</v>
      </c>
      <c r="J9" s="9">
        <v>40.578297330000083</v>
      </c>
      <c r="K9" s="9">
        <v>1.3569538900000027</v>
      </c>
      <c r="L9" s="9">
        <v>0</v>
      </c>
      <c r="M9" s="9">
        <v>0.67648451999999992</v>
      </c>
      <c r="N9" s="9">
        <v>-1.4384100000026656E-3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AA9" s="9">
        <v>44.452646160000008</v>
      </c>
      <c r="AB9" s="9">
        <v>352.87522060999913</v>
      </c>
      <c r="AC9" s="9">
        <v>2.032</v>
      </c>
      <c r="AD9" s="9">
        <v>0</v>
      </c>
      <c r="AE9" s="9">
        <v>0</v>
      </c>
      <c r="AF9" s="9">
        <v>0</v>
      </c>
    </row>
    <row r="10" spans="2:32" x14ac:dyDescent="0.3">
      <c r="B10" s="114" t="s">
        <v>12</v>
      </c>
      <c r="C10" s="9">
        <v>-4.7127950414816651</v>
      </c>
      <c r="D10" s="9">
        <v>-4.0314987237407642</v>
      </c>
      <c r="E10" s="9">
        <v>-19</v>
      </c>
      <c r="F10" s="9">
        <v>1</v>
      </c>
      <c r="G10" s="9">
        <v>-88.969594788433497</v>
      </c>
      <c r="H10" s="9">
        <v>-38.599133763907993</v>
      </c>
      <c r="I10" s="9">
        <v>-31.92982568362946</v>
      </c>
      <c r="J10" s="9">
        <v>20.405975426562762</v>
      </c>
      <c r="K10" s="9">
        <v>-73.908045981202093</v>
      </c>
      <c r="L10" s="9">
        <v>55.136715078940583</v>
      </c>
      <c r="M10" s="9">
        <v>-72.476868182367824</v>
      </c>
      <c r="N10" s="9">
        <v>-42.079800915370654</v>
      </c>
      <c r="O10" s="9">
        <v>96.381</v>
      </c>
      <c r="P10" s="9">
        <v>-90.741</v>
      </c>
      <c r="Q10" s="9">
        <v>-47.537000000000006</v>
      </c>
      <c r="R10" s="9">
        <v>9.8497136100000091</v>
      </c>
      <c r="S10" s="9">
        <v>4.4203015399999996</v>
      </c>
      <c r="T10" s="9">
        <v>30.517027340905042</v>
      </c>
      <c r="U10" s="9">
        <v>-52.754344383762202</v>
      </c>
      <c r="V10" s="9">
        <v>16.499240255852499</v>
      </c>
      <c r="W10" s="9">
        <v>-49.377172160000001</v>
      </c>
      <c r="X10" s="9">
        <v>-144.29280594913016</v>
      </c>
      <c r="Y10" s="9">
        <v>1.4023804955646995</v>
      </c>
      <c r="AA10" s="9">
        <v>-26.74429376522243</v>
      </c>
      <c r="AB10" s="9">
        <v>-139.09257880940822</v>
      </c>
      <c r="AC10" s="9">
        <v>-133.32799999999997</v>
      </c>
      <c r="AD10" s="9">
        <v>-32.047286389999996</v>
      </c>
      <c r="AE10" s="9">
        <v>-1.3177752470046613</v>
      </c>
      <c r="AF10" s="9">
        <v>-192.26759761356547</v>
      </c>
    </row>
    <row r="11" spans="2:32" x14ac:dyDescent="0.3">
      <c r="B11" s="106" t="s">
        <v>14</v>
      </c>
      <c r="C11" s="11">
        <v>-94.542877469528918</v>
      </c>
      <c r="D11" s="11">
        <v>-109.19713662447678</v>
      </c>
      <c r="E11" s="11">
        <v>-149.130698833959</v>
      </c>
      <c r="F11" s="11">
        <v>-122.10213601518454</v>
      </c>
      <c r="G11" s="11">
        <v>-186.2762448677893</v>
      </c>
      <c r="H11" s="11">
        <v>-275.66082644051698</v>
      </c>
      <c r="I11" s="11">
        <v>-279.95983799828002</v>
      </c>
      <c r="J11" s="11">
        <v>-154.91886642115264</v>
      </c>
      <c r="K11" s="11">
        <v>-129.22878376754466</v>
      </c>
      <c r="L11" s="11">
        <v>-178.45027484118532</v>
      </c>
      <c r="M11" s="11">
        <v>-164.68312059576567</v>
      </c>
      <c r="N11" s="11">
        <v>-167.58882079550435</v>
      </c>
      <c r="O11" s="11">
        <v>-180.13000000000002</v>
      </c>
      <c r="P11" s="11">
        <v>-215.273</v>
      </c>
      <c r="Q11" s="11">
        <v>-241.15483344812174</v>
      </c>
      <c r="R11" s="11">
        <v>-252.17581238978795</v>
      </c>
      <c r="S11" s="11">
        <v>-220.26897409949274</v>
      </c>
      <c r="T11" s="11">
        <v>-235.65827817769053</v>
      </c>
      <c r="U11" s="11">
        <v>-236.29860819864891</v>
      </c>
      <c r="V11" s="11">
        <v>-259.3046839074093</v>
      </c>
      <c r="W11" s="11">
        <v>-222.57229427877996</v>
      </c>
      <c r="X11" s="11">
        <v>-276.47681007004394</v>
      </c>
      <c r="Y11" s="11">
        <v>-266.03121860349216</v>
      </c>
      <c r="AA11" s="11">
        <v>-474.97284894314924</v>
      </c>
      <c r="AB11" s="11">
        <v>-896.81577572773904</v>
      </c>
      <c r="AC11" s="11">
        <v>-639.95100000000002</v>
      </c>
      <c r="AD11" s="11">
        <v>-888.73364583790976</v>
      </c>
      <c r="AE11" s="11">
        <v>-951.53054438324148</v>
      </c>
      <c r="AF11" s="11">
        <v>-765.08032295231601</v>
      </c>
    </row>
    <row r="12" spans="2:32" x14ac:dyDescent="0.3">
      <c r="B12" s="114" t="s">
        <v>14</v>
      </c>
      <c r="C12" s="9">
        <v>-94.194263459528912</v>
      </c>
      <c r="D12" s="9">
        <v>-93.646868704476788</v>
      </c>
      <c r="E12" s="9">
        <v>-127.46237785395901</v>
      </c>
      <c r="F12" s="9">
        <v>-122.18278166518454</v>
      </c>
      <c r="G12" s="9">
        <v>-121.42223682778929</v>
      </c>
      <c r="H12" s="9">
        <v>-158.12359966051702</v>
      </c>
      <c r="I12" s="9">
        <v>-148.22051498828017</v>
      </c>
      <c r="J12" s="9">
        <v>-116.47703657115271</v>
      </c>
      <c r="K12" s="9">
        <v>-128.06095590754467</v>
      </c>
      <c r="L12" s="9">
        <v>-178.45027484118532</v>
      </c>
      <c r="M12" s="9">
        <v>-164.79599560576568</v>
      </c>
      <c r="N12" s="9">
        <v>-167.58977364550435</v>
      </c>
      <c r="O12" s="9">
        <v>-180.10700000000003</v>
      </c>
      <c r="P12" s="9">
        <v>-215.245</v>
      </c>
      <c r="Q12" s="9">
        <v>-241.20603014812173</v>
      </c>
      <c r="R12" s="9">
        <v>-252.17600374978795</v>
      </c>
      <c r="S12" s="9">
        <v>-220.26897409949274</v>
      </c>
      <c r="T12" s="9">
        <v>-235.65827817769053</v>
      </c>
      <c r="U12" s="9">
        <v>-236.29860819864891</v>
      </c>
      <c r="V12" s="9">
        <v>-259.3046839074093</v>
      </c>
      <c r="W12" s="9">
        <v>-222.57229427877996</v>
      </c>
      <c r="X12" s="9">
        <v>-276.47681007004394</v>
      </c>
      <c r="Y12" s="9">
        <v>-266.03121860349216</v>
      </c>
      <c r="AA12" s="9">
        <v>-437.48629168314926</v>
      </c>
      <c r="AB12" s="9">
        <v>-544.24338804773913</v>
      </c>
      <c r="AC12" s="9">
        <v>-638.89700000000005</v>
      </c>
      <c r="AD12" s="9">
        <v>-888.73403389790974</v>
      </c>
      <c r="AE12" s="9">
        <v>-951.53054438324148</v>
      </c>
      <c r="AF12" s="9">
        <v>-765.08032295231601</v>
      </c>
    </row>
    <row r="13" spans="2:32" x14ac:dyDescent="0.3">
      <c r="B13" s="114" t="s">
        <v>56</v>
      </c>
      <c r="C13" s="9">
        <v>-0.34861401000000003</v>
      </c>
      <c r="D13" s="9">
        <v>-15.55026792</v>
      </c>
      <c r="E13" s="9">
        <v>-21.668320980000001</v>
      </c>
      <c r="F13" s="9">
        <v>8.064564999999857E-2</v>
      </c>
      <c r="G13" s="9">
        <v>-64.854008040000011</v>
      </c>
      <c r="H13" s="9">
        <v>-117.53722677999998</v>
      </c>
      <c r="I13" s="9">
        <v>-131.73932300999999</v>
      </c>
      <c r="J13" s="9">
        <v>-38.44182984999992</v>
      </c>
      <c r="K13" s="9">
        <v>-1.1678278600000005</v>
      </c>
      <c r="L13" s="9">
        <v>0</v>
      </c>
      <c r="M13" s="9">
        <v>0.11287501000000021</v>
      </c>
      <c r="N13" s="9">
        <v>9.5285000000022713E-4</v>
      </c>
      <c r="O13" s="9">
        <v>-2.3E-2</v>
      </c>
      <c r="P13" s="9">
        <v>-2.8000000000000001E-2</v>
      </c>
      <c r="Q13" s="9">
        <v>5.1196700000000012E-2</v>
      </c>
      <c r="R13" s="9">
        <v>1.9136000000000652E-4</v>
      </c>
      <c r="S13" s="9">
        <v>0</v>
      </c>
      <c r="T13" s="9">
        <v>0</v>
      </c>
      <c r="U13" s="9">
        <v>0</v>
      </c>
      <c r="V13" s="133" t="s">
        <v>236</v>
      </c>
      <c r="W13" s="133" t="s">
        <v>236</v>
      </c>
      <c r="X13" s="133" t="s">
        <v>236</v>
      </c>
      <c r="Y13" s="133" t="s">
        <v>236</v>
      </c>
      <c r="Z13" s="115"/>
      <c r="AA13" s="9">
        <v>-37.486557259999998</v>
      </c>
      <c r="AB13" s="9">
        <v>-352.57238767999991</v>
      </c>
      <c r="AC13" s="9">
        <v>-1.054</v>
      </c>
      <c r="AD13" s="9">
        <v>3.880600000000145E-4</v>
      </c>
      <c r="AE13" s="9">
        <v>0</v>
      </c>
      <c r="AF13" s="9">
        <v>0</v>
      </c>
    </row>
    <row r="14" spans="2:32" x14ac:dyDescent="0.3">
      <c r="B14" s="106" t="s">
        <v>16</v>
      </c>
      <c r="C14" s="11">
        <v>-18.092301353464009</v>
      </c>
      <c r="D14" s="11">
        <v>-23.054312457162208</v>
      </c>
      <c r="E14" s="11">
        <v>-21.9</v>
      </c>
      <c r="F14" s="11">
        <v>-6.2000000000000011</v>
      </c>
      <c r="G14" s="11">
        <v>-30.576947576968191</v>
      </c>
      <c r="H14" s="11">
        <v>-29.207277179754001</v>
      </c>
      <c r="I14" s="11">
        <v>-53.817532785705353</v>
      </c>
      <c r="J14" s="11">
        <v>-53.777879328020781</v>
      </c>
      <c r="K14" s="11">
        <v>-28.390136561650245</v>
      </c>
      <c r="L14" s="11">
        <v>-31.087214821820762</v>
      </c>
      <c r="M14" s="11">
        <v>-44.018314077074145</v>
      </c>
      <c r="N14" s="11">
        <v>-39.766334539454839</v>
      </c>
      <c r="O14" s="11">
        <v>-35.000999999999998</v>
      </c>
      <c r="P14" s="11">
        <v>-42.274000000000001</v>
      </c>
      <c r="Q14" s="11">
        <v>-53.047679686020956</v>
      </c>
      <c r="R14" s="11">
        <v>-100.92432031397904</v>
      </c>
      <c r="S14" s="11">
        <v>-48.372454113490349</v>
      </c>
      <c r="T14" s="11">
        <v>-44.285207978988126</v>
      </c>
      <c r="U14" s="11">
        <v>-53.971631786850509</v>
      </c>
      <c r="V14" s="11">
        <v>-101.54341142970496</v>
      </c>
      <c r="W14" s="11">
        <v>-60.612735319266008</v>
      </c>
      <c r="X14" s="11">
        <v>-69.396652141672007</v>
      </c>
      <c r="Y14" s="11">
        <v>-69.255836932571</v>
      </c>
      <c r="AA14" s="11">
        <v>-69.246613810626215</v>
      </c>
      <c r="AB14" s="11">
        <v>-167.37963687044834</v>
      </c>
      <c r="AC14" s="11">
        <v>-143.262</v>
      </c>
      <c r="AD14" s="11">
        <v>-231.24700000000001</v>
      </c>
      <c r="AE14" s="11">
        <v>-248.17270530903397</v>
      </c>
      <c r="AF14" s="11">
        <v>-199.26522439350902</v>
      </c>
    </row>
    <row r="15" spans="2:32" x14ac:dyDescent="0.3">
      <c r="B15" s="106" t="s">
        <v>18</v>
      </c>
      <c r="C15" s="11">
        <v>-0.63783154454978463</v>
      </c>
      <c r="D15" s="11">
        <v>22.300502234917641</v>
      </c>
      <c r="E15" s="11">
        <v>13.7</v>
      </c>
      <c r="F15" s="11">
        <v>27.599999999999998</v>
      </c>
      <c r="G15" s="11">
        <v>10.457557545499998</v>
      </c>
      <c r="H15" s="11">
        <v>9.1040318737999986</v>
      </c>
      <c r="I15" s="11">
        <v>5.2918121277891439</v>
      </c>
      <c r="J15" s="11">
        <v>9.0169576299999949</v>
      </c>
      <c r="K15" s="11">
        <v>20.996012818151993</v>
      </c>
      <c r="L15" s="11">
        <v>3.9310603900000016</v>
      </c>
      <c r="M15" s="11">
        <v>4.4536056599999991</v>
      </c>
      <c r="N15" s="11">
        <v>49.422321131848001</v>
      </c>
      <c r="O15" s="11">
        <v>3.8759999999999999</v>
      </c>
      <c r="P15" s="11">
        <v>4.6340000000000003</v>
      </c>
      <c r="Q15" s="11">
        <v>3.5172852612139587</v>
      </c>
      <c r="R15" s="11">
        <v>24.565539238786037</v>
      </c>
      <c r="S15" s="11">
        <v>3.1411356980571901</v>
      </c>
      <c r="T15" s="11">
        <v>3.2997799183658034</v>
      </c>
      <c r="U15" s="11">
        <v>-1.035831971452351</v>
      </c>
      <c r="V15" s="11">
        <v>2.1036076466050004</v>
      </c>
      <c r="W15" s="11">
        <v>0.95066133384500073</v>
      </c>
      <c r="X15" s="11">
        <v>8.4318361836150011</v>
      </c>
      <c r="Y15" s="11">
        <v>10.51826552048</v>
      </c>
      <c r="AA15" s="11">
        <v>62.962670690367858</v>
      </c>
      <c r="AB15" s="11">
        <v>33.870359177089135</v>
      </c>
      <c r="AC15" s="11">
        <v>78.802999999999997</v>
      </c>
      <c r="AD15" s="11">
        <v>36.592824499999992</v>
      </c>
      <c r="AE15" s="11">
        <v>7.5086912915756425</v>
      </c>
      <c r="AF15" s="11">
        <v>19.900763037940003</v>
      </c>
    </row>
    <row r="16" spans="2:32" x14ac:dyDescent="0.3">
      <c r="B16" s="106" t="s">
        <v>20</v>
      </c>
      <c r="C16" s="11">
        <v>-4.471213355345097</v>
      </c>
      <c r="D16" s="11">
        <v>1.1219512932273594</v>
      </c>
      <c r="E16" s="11">
        <v>0.54884239443332428</v>
      </c>
      <c r="F16" s="11">
        <v>-3.9044276055370668</v>
      </c>
      <c r="G16" s="11">
        <v>-2.2952569799956555</v>
      </c>
      <c r="H16" s="11">
        <v>1.8202890779513992</v>
      </c>
      <c r="I16" s="11">
        <v>-1.8185403064436614</v>
      </c>
      <c r="J16" s="11">
        <v>-3.0688321274950328</v>
      </c>
      <c r="K16" s="11">
        <v>-2.8318134868448199</v>
      </c>
      <c r="L16" s="11">
        <v>4.453687405019239</v>
      </c>
      <c r="M16" s="11">
        <v>-0.18851924947659682</v>
      </c>
      <c r="N16" s="11">
        <v>-2.1043546686978649</v>
      </c>
      <c r="O16" s="11">
        <v>1.3040000000000049</v>
      </c>
      <c r="P16" s="11">
        <v>12.267000000000003</v>
      </c>
      <c r="Q16" s="11">
        <v>4.1735569338658696</v>
      </c>
      <c r="R16" s="11">
        <v>-3.7045569338658737</v>
      </c>
      <c r="S16" s="11">
        <v>-1.377440958954157</v>
      </c>
      <c r="T16" s="11">
        <v>6.6218800460251321</v>
      </c>
      <c r="U16" s="11">
        <v>0.90999830000471871</v>
      </c>
      <c r="V16" s="11">
        <v>-0.58652817195709117</v>
      </c>
      <c r="W16" s="11">
        <v>-1.3713037484629989</v>
      </c>
      <c r="X16" s="11">
        <v>12.403075982515034</v>
      </c>
      <c r="Y16" s="11">
        <v>5.3747664733669929</v>
      </c>
      <c r="AA16" s="11">
        <v>-6.7048472732214801</v>
      </c>
      <c r="AB16" s="11">
        <v>-5.3623403359829505</v>
      </c>
      <c r="AC16" s="11">
        <v>-0.67100000000004267</v>
      </c>
      <c r="AD16" s="11">
        <v>14.040000000000006</v>
      </c>
      <c r="AE16" s="11">
        <v>5.5679092151186023</v>
      </c>
      <c r="AF16" s="11">
        <v>16.406538707419028</v>
      </c>
    </row>
    <row r="17" spans="1:32" x14ac:dyDescent="0.3">
      <c r="B17" s="106" t="s">
        <v>22</v>
      </c>
      <c r="C17" s="11">
        <v>-2.5784987159090909E-3</v>
      </c>
      <c r="D17" s="11">
        <v>-6.3663279893210439E-2</v>
      </c>
      <c r="E17" s="11">
        <v>-0.23201273540860987</v>
      </c>
      <c r="F17" s="11">
        <v>-0.42975226271705252</v>
      </c>
      <c r="G17" s="11">
        <v>0</v>
      </c>
      <c r="H17" s="11">
        <v>0</v>
      </c>
      <c r="I17" s="11">
        <v>0</v>
      </c>
      <c r="J17" s="11">
        <v>0</v>
      </c>
      <c r="K17" s="11">
        <v>-0.39235271815199319</v>
      </c>
      <c r="L17" s="11">
        <v>7.3174551130398724</v>
      </c>
      <c r="M17" s="11">
        <v>39.998478469392765</v>
      </c>
      <c r="N17" s="11">
        <v>-29.637580864280643</v>
      </c>
      <c r="O17" s="11">
        <v>0</v>
      </c>
      <c r="P17" s="11">
        <v>0</v>
      </c>
      <c r="Q17" s="11">
        <v>0</v>
      </c>
      <c r="R17" s="11">
        <v>-24.888563689999998</v>
      </c>
      <c r="S17" s="7">
        <v>0</v>
      </c>
      <c r="T17" s="7">
        <v>0</v>
      </c>
      <c r="U17" s="7">
        <v>0</v>
      </c>
      <c r="V17" s="134" t="s">
        <v>236</v>
      </c>
      <c r="W17" s="134" t="s">
        <v>236</v>
      </c>
      <c r="X17" s="134" t="s">
        <v>236</v>
      </c>
      <c r="Y17" s="134"/>
      <c r="AA17" s="11">
        <v>-0.72800677673478198</v>
      </c>
      <c r="AB17" s="11">
        <v>0</v>
      </c>
      <c r="AC17" s="11">
        <v>17.286000000000001</v>
      </c>
      <c r="AD17" s="11">
        <v>-24.888563689999998</v>
      </c>
      <c r="AE17" s="11">
        <v>0</v>
      </c>
      <c r="AF17" s="11">
        <v>0</v>
      </c>
    </row>
    <row r="18" spans="1:32" x14ac:dyDescent="0.3">
      <c r="B18" s="109" t="s">
        <v>23</v>
      </c>
      <c r="C18" s="7">
        <v>73.325367350374378</v>
      </c>
      <c r="D18" s="7">
        <v>144.78238074728552</v>
      </c>
      <c r="E18" s="7">
        <v>114.9861308250657</v>
      </c>
      <c r="F18" s="7">
        <v>116.16368411656134</v>
      </c>
      <c r="G18" s="7">
        <v>4.8315112775351503</v>
      </c>
      <c r="H18" s="7">
        <v>132.25044218154034</v>
      </c>
      <c r="I18" s="7">
        <v>134.43469538020773</v>
      </c>
      <c r="J18" s="7">
        <v>154.89939661260411</v>
      </c>
      <c r="K18" s="7">
        <f>SUM(K7,K11,K14,K15,K16,K17)</f>
        <v>59.731362300801088</v>
      </c>
      <c r="L18" s="7">
        <f t="shared" ref="L18:N18" si="3">SUM(L7,L11,L14,L15,L16,L17)</f>
        <v>273.06594797719788</v>
      </c>
      <c r="M18" s="7">
        <f t="shared" si="3"/>
        <v>102.37296508823563</v>
      </c>
      <c r="N18" s="7">
        <f t="shared" si="3"/>
        <v>-7.5482753662345417</v>
      </c>
      <c r="O18" s="151">
        <f t="shared" ref="O18:P18" si="4">SUM(O7,O11,O14,O15,O16,O17)</f>
        <v>246.73799999999997</v>
      </c>
      <c r="P18" s="7">
        <f t="shared" si="4"/>
        <v>171.64100000000002</v>
      </c>
      <c r="Q18" s="7">
        <f t="shared" ref="Q18" si="5">SUM(Q7,Q11,Q14,Q15,Q16,Q17)</f>
        <v>166.80130341773869</v>
      </c>
      <c r="R18" s="7">
        <v>88.482463153288492</v>
      </c>
      <c r="S18" s="150">
        <v>211.21567319592361</v>
      </c>
      <c r="T18" s="7">
        <v>327.45661699159888</v>
      </c>
      <c r="U18" s="7">
        <v>196.57748203587292</v>
      </c>
      <c r="V18" s="7">
        <v>2.4732538409932179</v>
      </c>
      <c r="W18" s="7">
        <v>117.35916994420988</v>
      </c>
      <c r="X18" s="7">
        <v>76.225983383644689</v>
      </c>
      <c r="Y18" s="7">
        <v>169.99160485276292</v>
      </c>
      <c r="AA18" s="7">
        <v>449.25756303928694</v>
      </c>
      <c r="AB18" s="7">
        <v>426.41604545188733</v>
      </c>
      <c r="AC18" s="150">
        <v>427.62200000000007</v>
      </c>
      <c r="AD18" s="150">
        <v>673.66276657102696</v>
      </c>
      <c r="AE18" s="7">
        <v>737.7230260643887</v>
      </c>
      <c r="AF18" s="7">
        <v>363.5767581806175</v>
      </c>
    </row>
    <row r="19" spans="1:32" ht="17.25" thickBot="1" x14ac:dyDescent="0.35">
      <c r="B19" s="116" t="s">
        <v>25</v>
      </c>
      <c r="C19" s="117">
        <v>0.37464547391002562</v>
      </c>
      <c r="D19" s="117">
        <v>0.61132791039091594</v>
      </c>
      <c r="E19" s="117">
        <v>0.4300450928536293</v>
      </c>
      <c r="F19" s="117">
        <v>0.52728492383519432</v>
      </c>
      <c r="G19" s="117">
        <v>2.0310633348501424E-2</v>
      </c>
      <c r="H19" s="117">
        <v>0.37891893466556659</v>
      </c>
      <c r="I19" s="117">
        <v>0.36856085116476117</v>
      </c>
      <c r="J19" s="117">
        <v>0.52213794132853486</v>
      </c>
      <c r="K19" s="117">
        <f>K18/K8</f>
        <v>0.21949607128663412</v>
      </c>
      <c r="L19" s="117">
        <f t="shared" ref="L19:N19" si="6">L18/L8</f>
        <v>0.66316045930129963</v>
      </c>
      <c r="M19" s="117">
        <f t="shared" si="6"/>
        <v>0.30233187644689924</v>
      </c>
      <c r="N19" s="117">
        <f t="shared" si="6"/>
        <v>-3.3666436218900468E-2</v>
      </c>
      <c r="O19" s="117">
        <f t="shared" ref="O19:P19" si="7">O18/O8</f>
        <v>0.68479745106964041</v>
      </c>
      <c r="P19" s="117">
        <f t="shared" si="7"/>
        <v>0.34121559833647436</v>
      </c>
      <c r="Q19" s="117">
        <f t="shared" ref="Q19" si="8">Q18/Q8</f>
        <v>0.33303646193043585</v>
      </c>
      <c r="R19" s="117">
        <v>0.20305239779328516</v>
      </c>
      <c r="S19" s="117">
        <v>0.21121567319592399</v>
      </c>
      <c r="T19" s="117">
        <v>0.5775642007396975</v>
      </c>
      <c r="U19" s="117">
        <v>0.36421589843322993</v>
      </c>
      <c r="V19" s="135">
        <v>7.1625190196324181E-3</v>
      </c>
      <c r="W19" s="117">
        <v>0.26060009118703403</v>
      </c>
      <c r="X19" s="117">
        <v>0.13972130495119162</v>
      </c>
      <c r="Y19" s="117">
        <v>0.3483554109378002</v>
      </c>
      <c r="AA19" s="117">
        <v>0.4881966890879641</v>
      </c>
      <c r="AB19" s="117">
        <v>0.34159171771964714</v>
      </c>
      <c r="AC19" s="117">
        <f>AC18/AC8</f>
        <v>0.34299955162094248</v>
      </c>
      <c r="AD19" s="117">
        <f>AD18/AD8</f>
        <v>0.37426796721079897</v>
      </c>
      <c r="AE19" s="117">
        <v>0.38309990952695283</v>
      </c>
      <c r="AF19" s="117">
        <v>0.24501719869139546</v>
      </c>
    </row>
    <row r="20" spans="1:32" ht="17.25" thickTop="1" x14ac:dyDescent="0.3">
      <c r="B20" s="106" t="s">
        <v>12</v>
      </c>
      <c r="C20" s="11">
        <v>4.7127950414816651</v>
      </c>
      <c r="D20" s="11">
        <v>4.0314987237407642</v>
      </c>
      <c r="E20" s="11">
        <v>19</v>
      </c>
      <c r="F20" s="11">
        <v>-1</v>
      </c>
      <c r="G20" s="11">
        <v>88.969594788433497</v>
      </c>
      <c r="H20" s="11">
        <v>38.599133763907993</v>
      </c>
      <c r="I20" s="11">
        <v>31.92982568362946</v>
      </c>
      <c r="J20" s="11">
        <v>-20.405975426562762</v>
      </c>
      <c r="K20" s="11">
        <v>73.908045981202093</v>
      </c>
      <c r="L20" s="11">
        <v>-55.136715078940583</v>
      </c>
      <c r="M20" s="11">
        <v>72.476868182367824</v>
      </c>
      <c r="N20" s="11">
        <v>42.079800915370654</v>
      </c>
      <c r="O20" s="11">
        <v>-96.381</v>
      </c>
      <c r="P20" s="11">
        <v>90.741</v>
      </c>
      <c r="Q20" s="11">
        <v>47.537000000000006</v>
      </c>
      <c r="R20" s="11">
        <v>-9.8500000000000121</v>
      </c>
      <c r="S20" s="11">
        <v>-4.4203015399999996</v>
      </c>
      <c r="T20" s="11">
        <v>-30.517027340905042</v>
      </c>
      <c r="U20" s="11">
        <v>53.971631786850502</v>
      </c>
      <c r="V20" s="11">
        <v>-16.499240255852499</v>
      </c>
      <c r="W20" s="11">
        <v>49.377172160000001</v>
      </c>
      <c r="X20" s="11">
        <v>144.29280594913016</v>
      </c>
      <c r="Y20" s="11">
        <v>-1.4023804955646995</v>
      </c>
      <c r="AA20" s="11">
        <v>26.74429376522243</v>
      </c>
      <c r="AB20" s="11">
        <v>139.09257880940822</v>
      </c>
      <c r="AC20" s="11">
        <v>133.32799999999997</v>
      </c>
      <c r="AD20" s="11">
        <v>32.046999999999997</v>
      </c>
      <c r="AE20" s="11">
        <v>1.3177752470046613</v>
      </c>
      <c r="AF20" s="11">
        <v>192.26759761356547</v>
      </c>
    </row>
    <row r="21" spans="1:32" x14ac:dyDescent="0.3">
      <c r="B21" s="106" t="s">
        <v>20</v>
      </c>
      <c r="C21" s="11">
        <v>4.471213355345097</v>
      </c>
      <c r="D21" s="11">
        <v>-1.1219512932273594</v>
      </c>
      <c r="E21" s="11">
        <v>-0.54884239443332428</v>
      </c>
      <c r="F21" s="11">
        <v>3.9044276055370668</v>
      </c>
      <c r="G21" s="11">
        <v>2.2952569799956555</v>
      </c>
      <c r="H21" s="11">
        <v>-1.8202890779513992</v>
      </c>
      <c r="I21" s="11">
        <v>1.8185403064436614</v>
      </c>
      <c r="J21" s="11">
        <v>3.0688321274950328</v>
      </c>
      <c r="K21" s="11">
        <v>2.8318134868448199</v>
      </c>
      <c r="L21" s="11">
        <v>-4.453687405019239</v>
      </c>
      <c r="M21" s="11">
        <v>0.18851924947659682</v>
      </c>
      <c r="N21" s="11">
        <v>2.1043546686978649</v>
      </c>
      <c r="O21" s="11">
        <v>-1.3040000000000049</v>
      </c>
      <c r="P21" s="11">
        <v>-12.267000000000003</v>
      </c>
      <c r="Q21" s="11">
        <v>-4.1735569338658696</v>
      </c>
      <c r="R21" s="11">
        <v>3.7055176013287943</v>
      </c>
      <c r="S21" s="11">
        <v>1.377440958954157</v>
      </c>
      <c r="T21" s="11">
        <v>6.6218800460251606</v>
      </c>
      <c r="U21" s="11">
        <v>-0.90999830000471871</v>
      </c>
      <c r="V21" s="11">
        <v>0.58652817195709117</v>
      </c>
      <c r="W21" s="11">
        <v>1.3713037484629989</v>
      </c>
      <c r="X21" s="11">
        <v>-12.403075982515034</v>
      </c>
      <c r="Y21" s="11">
        <v>-5.3747664733669902</v>
      </c>
      <c r="AA21" s="11">
        <v>6.7048472732214801</v>
      </c>
      <c r="AB21" s="11">
        <v>5.3623403359829505</v>
      </c>
      <c r="AC21" s="11">
        <v>0.67100000000004267</v>
      </c>
      <c r="AD21" s="11">
        <v>-14.039039332537087</v>
      </c>
      <c r="AE21" s="11">
        <v>-5.5679092151186307</v>
      </c>
      <c r="AF21" s="11">
        <v>-16.406539347419031</v>
      </c>
    </row>
    <row r="22" spans="1:32" x14ac:dyDescent="0.3">
      <c r="B22" s="106" t="s">
        <v>34</v>
      </c>
      <c r="C22" s="11">
        <v>-1.630140809046523</v>
      </c>
      <c r="D22" s="11">
        <v>-19.642826283722428</v>
      </c>
      <c r="E22" s="11">
        <v>-0.94510811678603091</v>
      </c>
      <c r="F22" s="11">
        <v>-15.374129324955405</v>
      </c>
      <c r="G22" s="11">
        <v>7.0802660960929273</v>
      </c>
      <c r="H22" s="11">
        <v>8.124926423599959</v>
      </c>
      <c r="I22" s="11">
        <v>29.909879770000003</v>
      </c>
      <c r="J22" s="11">
        <v>4.6053653499999996</v>
      </c>
      <c r="K22" s="11">
        <v>0.16183062999999959</v>
      </c>
      <c r="L22" s="11">
        <v>0.91313669999999991</v>
      </c>
      <c r="M22" s="11">
        <v>0.79336070999999619</v>
      </c>
      <c r="N22" s="11">
        <v>48.214838501918919</v>
      </c>
      <c r="O22" s="11">
        <v>1.827977950000002</v>
      </c>
      <c r="P22" s="11">
        <v>1.106010230000001</v>
      </c>
      <c r="Q22" s="11">
        <v>2.4227422499999998</v>
      </c>
      <c r="R22" s="11">
        <v>26.768139330000004</v>
      </c>
      <c r="S22" s="11">
        <v>2.2204460492503131E-15</v>
      </c>
      <c r="T22" s="11">
        <v>0</v>
      </c>
      <c r="U22" s="11">
        <v>7.5011925199999991</v>
      </c>
      <c r="V22" s="136">
        <v>17.030991589999878</v>
      </c>
      <c r="W22" s="136">
        <v>2.5868699999999998</v>
      </c>
      <c r="X22" s="136">
        <v>33.050050429999999</v>
      </c>
      <c r="Y22" s="136">
        <v>0.77367962999999929</v>
      </c>
      <c r="AA22" s="11">
        <v>-37.592204534510387</v>
      </c>
      <c r="AB22" s="11">
        <v>49.720437639692889</v>
      </c>
      <c r="AC22" s="11">
        <v>50.083166541918914</v>
      </c>
      <c r="AD22" s="11">
        <v>32.12486976000001</v>
      </c>
      <c r="AE22" s="11">
        <v>22.201919659999881</v>
      </c>
      <c r="AF22" s="11">
        <v>36.410600059999993</v>
      </c>
    </row>
    <row r="23" spans="1:32" x14ac:dyDescent="0.3">
      <c r="B23" s="109" t="s">
        <v>27</v>
      </c>
      <c r="C23" s="7">
        <v>80.879234938154625</v>
      </c>
      <c r="D23" s="7">
        <v>128.0491018940765</v>
      </c>
      <c r="E23" s="7">
        <v>132.49218031384635</v>
      </c>
      <c r="F23" s="7">
        <v>103.693982397143</v>
      </c>
      <c r="G23" s="7">
        <v>103.17662914205724</v>
      </c>
      <c r="H23" s="7">
        <v>177.15421329109688</v>
      </c>
      <c r="I23" s="7">
        <v>198.09294114028086</v>
      </c>
      <c r="J23" s="7">
        <v>142.16761866353639</v>
      </c>
      <c r="K23" s="7">
        <f>K18+SUM(K20:K22)</f>
        <v>136.63305239884801</v>
      </c>
      <c r="L23" s="7">
        <f t="shared" ref="L23:N23" si="9">L18+SUM(L20:L22)</f>
        <v>214.38868219323805</v>
      </c>
      <c r="M23" s="7">
        <f t="shared" si="9"/>
        <v>175.83171323008006</v>
      </c>
      <c r="N23" s="7">
        <f t="shared" si="9"/>
        <v>84.850718719752905</v>
      </c>
      <c r="O23" s="7">
        <f t="shared" ref="O23:P23" si="10">O18+SUM(O20:O22)</f>
        <v>150.88097794999999</v>
      </c>
      <c r="P23" s="7">
        <f t="shared" si="10"/>
        <v>251.22101022999999</v>
      </c>
      <c r="Q23" s="7">
        <f t="shared" ref="Q23" si="11">Q18+SUM(Q20:Q22)</f>
        <v>212.58748873387282</v>
      </c>
      <c r="R23" s="7">
        <v>109.10612008461727</v>
      </c>
      <c r="S23" s="7">
        <v>208.17281261487778</v>
      </c>
      <c r="T23" s="7">
        <v>287.98744515466876</v>
      </c>
      <c r="U23" s="7">
        <v>255.92302063963041</v>
      </c>
      <c r="V23" s="7">
        <v>3.5915333470976902</v>
      </c>
      <c r="W23" s="7">
        <v>170.69451585267288</v>
      </c>
      <c r="X23" s="7">
        <v>241.16576378025979</v>
      </c>
      <c r="Y23" s="7">
        <v>163.98813751383122</v>
      </c>
      <c r="AA23" s="7">
        <v>445.11449954322052</v>
      </c>
      <c r="AB23" s="7">
        <v>620.59140223697136</v>
      </c>
      <c r="AC23" s="7">
        <v>611.70416654191899</v>
      </c>
      <c r="AD23" s="7">
        <v>723.79559699849005</v>
      </c>
      <c r="AE23" s="7">
        <v>755.67481175627461</v>
      </c>
      <c r="AF23" s="7">
        <v>575.8484165067639</v>
      </c>
    </row>
    <row r="24" spans="1:32" ht="17.25" thickBot="1" x14ac:dyDescent="0.35">
      <c r="B24" s="116" t="s">
        <v>25</v>
      </c>
      <c r="C24" s="117">
        <v>0.41324087962759498</v>
      </c>
      <c r="D24" s="117">
        <v>0.54067345407847156</v>
      </c>
      <c r="E24" s="117">
        <v>0.49551725566043098</v>
      </c>
      <c r="F24" s="117">
        <v>0.47068301962239839</v>
      </c>
      <c r="G24" s="117">
        <v>0.4337323384470535</v>
      </c>
      <c r="H24" s="117">
        <v>0.5075755110114003</v>
      </c>
      <c r="I24" s="117">
        <v>0.54308378346756536</v>
      </c>
      <c r="J24" s="117">
        <v>0.47922141309696309</v>
      </c>
      <c r="K24" s="117">
        <f>K23/K8</f>
        <v>0.50208830092337842</v>
      </c>
      <c r="L24" s="117">
        <f t="shared" ref="L24:N24" si="12">L23/L8</f>
        <v>0.52065846366219271</v>
      </c>
      <c r="M24" s="117">
        <f t="shared" si="12"/>
        <v>0.51927314749460252</v>
      </c>
      <c r="N24" s="117">
        <f t="shared" si="12"/>
        <v>0.37844688638213408</v>
      </c>
      <c r="O24" s="117">
        <f t="shared" ref="O24:P24" si="13">O23/O8</f>
        <v>0.41875555899397182</v>
      </c>
      <c r="P24" s="117">
        <f t="shared" si="13"/>
        <v>0.49941754779058023</v>
      </c>
      <c r="Q24" s="117">
        <f t="shared" ref="Q24" si="14">Q23/Q8</f>
        <v>0.42445342840813882</v>
      </c>
      <c r="R24" s="117">
        <v>0.25038022798623089</v>
      </c>
      <c r="S24" s="117">
        <v>0.43948624137701647</v>
      </c>
      <c r="T24" s="117">
        <v>0.50794893110402795</v>
      </c>
      <c r="U24" s="117">
        <v>0.4741704488563912</v>
      </c>
      <c r="V24" s="117">
        <v>1.0401045570761464E-2</v>
      </c>
      <c r="W24" s="117">
        <v>0.37903306931601066</v>
      </c>
      <c r="X24" s="117">
        <v>0.44205392609154126</v>
      </c>
      <c r="Y24" s="117">
        <v>0.33605280144295713</v>
      </c>
      <c r="AA24" s="117">
        <v>0.48369452808308872</v>
      </c>
      <c r="AB24" s="117">
        <v>0.49714096210314934</v>
      </c>
      <c r="AC24" s="117">
        <f>AC23/AC8</f>
        <v>0.49065355582392983</v>
      </c>
      <c r="AD24" s="117">
        <f>AD23/AD8</f>
        <v>0.40212034894493481</v>
      </c>
      <c r="AE24" s="117">
        <v>0.39242228016122455</v>
      </c>
      <c r="AF24" s="117">
        <v>0.38806871646418944</v>
      </c>
    </row>
    <row r="25" spans="1:32" ht="17.25" thickTop="1" x14ac:dyDescent="0.3">
      <c r="B25" s="106" t="s">
        <v>52</v>
      </c>
      <c r="C25" s="118">
        <v>1.0196810636826248</v>
      </c>
      <c r="D25" s="118">
        <v>6.7258377262303117</v>
      </c>
      <c r="E25" s="118">
        <v>5.439838109816387</v>
      </c>
      <c r="F25" s="118">
        <v>2.7141657039745191</v>
      </c>
      <c r="G25" s="118">
        <v>1.1678373576068588</v>
      </c>
      <c r="H25" s="118">
        <v>10.112350264303581</v>
      </c>
      <c r="I25" s="118">
        <v>3.9096253856970669</v>
      </c>
      <c r="J25" s="118">
        <v>1.6221843921398116</v>
      </c>
      <c r="K25" s="118">
        <v>1.8014492772745676</v>
      </c>
      <c r="L25" s="118">
        <v>9.5300425719969279</v>
      </c>
      <c r="M25" s="118">
        <v>4.4068167344816249</v>
      </c>
      <c r="N25" s="118">
        <v>2.7991423704100526</v>
      </c>
      <c r="O25" s="118">
        <v>5.9167185151557469</v>
      </c>
      <c r="P25" s="118">
        <v>16.532050383567416</v>
      </c>
      <c r="Q25" s="118">
        <v>9.1379893026679415</v>
      </c>
      <c r="R25" s="118">
        <v>1.5649298948173058</v>
      </c>
      <c r="S25" s="118">
        <v>3.1138932178903351</v>
      </c>
      <c r="T25" s="118">
        <v>10.994145795093171</v>
      </c>
      <c r="U25" s="118">
        <v>6.2646105619208354</v>
      </c>
      <c r="V25" s="118">
        <v>4.2694406785143171</v>
      </c>
      <c r="W25" s="118">
        <v>4.2624550490696862</v>
      </c>
      <c r="X25" s="118">
        <v>19.417264447860926</v>
      </c>
      <c r="Y25" s="118">
        <v>10.856189919624565</v>
      </c>
      <c r="AA25" s="11">
        <v>15.899522603703844</v>
      </c>
      <c r="AB25" s="11">
        <v>16.81199739974732</v>
      </c>
      <c r="AC25" s="11">
        <v>18.537450954163173</v>
      </c>
      <c r="AD25" s="11">
        <v>33.15168809620841</v>
      </c>
      <c r="AE25" s="11">
        <v>24.642090253418662</v>
      </c>
      <c r="AF25" s="118">
        <v>34.535909416555178</v>
      </c>
    </row>
    <row r="26" spans="1:32" x14ac:dyDescent="0.3">
      <c r="B26" s="109" t="s">
        <v>54</v>
      </c>
      <c r="C26" s="119">
        <v>81.89891600183725</v>
      </c>
      <c r="D26" s="119">
        <v>134.77493962030681</v>
      </c>
      <c r="E26" s="119">
        <v>137.93201842366273</v>
      </c>
      <c r="F26" s="119">
        <v>106.40814810111752</v>
      </c>
      <c r="G26" s="119">
        <v>104.34446649966409</v>
      </c>
      <c r="H26" s="119">
        <v>187.26656355540047</v>
      </c>
      <c r="I26" s="119">
        <v>202.00256652597793</v>
      </c>
      <c r="J26" s="119">
        <v>143.7898030556762</v>
      </c>
      <c r="K26" s="119">
        <f>K23+K25</f>
        <v>138.43450167612258</v>
      </c>
      <c r="L26" s="119">
        <f t="shared" ref="L26:N26" si="15">L23+L25</f>
        <v>223.91872476523497</v>
      </c>
      <c r="M26" s="119">
        <f t="shared" si="15"/>
        <v>180.23852996456168</v>
      </c>
      <c r="N26" s="119">
        <f t="shared" si="15"/>
        <v>87.649861090162958</v>
      </c>
      <c r="O26" s="119">
        <f t="shared" ref="O26:P26" si="16">O23+O25</f>
        <v>156.79769646515572</v>
      </c>
      <c r="P26" s="119">
        <f t="shared" si="16"/>
        <v>267.75306061356741</v>
      </c>
      <c r="Q26" s="119">
        <f t="shared" ref="Q26" si="17">Q23+Q25</f>
        <v>221.72547803654075</v>
      </c>
      <c r="R26" s="119">
        <v>110.67104997943458</v>
      </c>
      <c r="S26" s="119">
        <v>211.28670583276812</v>
      </c>
      <c r="T26" s="119">
        <v>298.98159094976194</v>
      </c>
      <c r="U26" s="119">
        <v>262.18763120155126</v>
      </c>
      <c r="V26" s="7">
        <v>7.8609740256120073</v>
      </c>
      <c r="W26" s="7">
        <v>174.95697090174258</v>
      </c>
      <c r="X26" s="7">
        <v>260.58302822812072</v>
      </c>
      <c r="Y26" s="7">
        <v>174.84432743345579</v>
      </c>
      <c r="AA26" s="7">
        <v>461.01402214692428</v>
      </c>
      <c r="AB26" s="7">
        <v>637.40339963671875</v>
      </c>
      <c r="AC26" s="7">
        <v>630.2416174960822</v>
      </c>
      <c r="AD26" s="7">
        <v>756.94728509469837</v>
      </c>
      <c r="AE26" s="7">
        <v>780.31690200969331</v>
      </c>
      <c r="AF26" s="7">
        <v>610.38432592331912</v>
      </c>
    </row>
    <row r="27" spans="1:32" ht="17.25" thickBot="1" x14ac:dyDescent="0.35">
      <c r="B27" s="116" t="s">
        <v>25</v>
      </c>
      <c r="C27" s="117">
        <v>0.41845079413801312</v>
      </c>
      <c r="D27" s="117">
        <v>0.56907257489401908</v>
      </c>
      <c r="E27" s="117">
        <v>0.51586210654165343</v>
      </c>
      <c r="F27" s="117">
        <v>0.48300303742641587</v>
      </c>
      <c r="G27" s="117">
        <v>0.43864167530223652</v>
      </c>
      <c r="H27" s="117">
        <v>0.53654903220277084</v>
      </c>
      <c r="I27" s="117">
        <v>0.55380225800877392</v>
      </c>
      <c r="J27" s="117">
        <v>0.48468950424185941</v>
      </c>
      <c r="K27" s="117">
        <f>K26/K8</f>
        <v>0.50870812380624963</v>
      </c>
      <c r="L27" s="117">
        <f t="shared" ref="L27:N27" si="18">L26/L8</f>
        <v>0.54380286323314975</v>
      </c>
      <c r="M27" s="117">
        <f t="shared" si="18"/>
        <v>0.5322875324090679</v>
      </c>
      <c r="N27" s="117">
        <f t="shared" si="18"/>
        <v>0.39093147968441083</v>
      </c>
      <c r="O27" s="117">
        <f t="shared" ref="O27:P27" si="19">O26/O8</f>
        <v>0.43517683888549719</v>
      </c>
      <c r="P27" s="117">
        <f t="shared" si="19"/>
        <v>0.53228261769437768</v>
      </c>
      <c r="Q27" s="117">
        <f t="shared" ref="Q27" si="20">Q26/Q8</f>
        <v>0.4426983915119167</v>
      </c>
      <c r="R27" s="117">
        <v>0.25397147936189102</v>
      </c>
      <c r="S27" s="117">
        <v>0.44606017007207505</v>
      </c>
      <c r="T27" s="117">
        <v>0.52734027853592791</v>
      </c>
      <c r="U27" s="117">
        <v>0.48577742815286995</v>
      </c>
      <c r="V27" s="117">
        <v>2.2765304166543418E-2</v>
      </c>
      <c r="W27" s="117">
        <v>0.38849799800455065</v>
      </c>
      <c r="X27" s="117">
        <v>0.47764553681019839</v>
      </c>
      <c r="Y27" s="117">
        <v>0.35829985596041525</v>
      </c>
      <c r="AA27" s="117">
        <v>0.50097213213875746</v>
      </c>
      <c r="AB27" s="117">
        <v>0.51060865200677874</v>
      </c>
      <c r="AC27" s="117">
        <f>AC26/AC8</f>
        <v>0.50552261626860573</v>
      </c>
      <c r="AD27" s="117">
        <f>AD26/AD8</f>
        <v>0.42053848859740461</v>
      </c>
      <c r="AE27" s="117">
        <v>0.40521893038634432</v>
      </c>
      <c r="AF27" s="117">
        <v>0.41134273381845732</v>
      </c>
    </row>
    <row r="28" spans="1:32" ht="17.25" thickTop="1" x14ac:dyDescent="0.3"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AA28" s="118"/>
      <c r="AB28" s="118"/>
      <c r="AC28" s="118"/>
      <c r="AD28" s="118"/>
    </row>
    <row r="29" spans="1:32" x14ac:dyDescent="0.3"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AA29" s="118"/>
      <c r="AB29" s="118"/>
      <c r="AC29" s="118"/>
      <c r="AD29" s="118"/>
    </row>
    <row r="30" spans="1:32" x14ac:dyDescent="0.3"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AA30" s="118"/>
      <c r="AB30" s="118"/>
      <c r="AC30" s="118"/>
      <c r="AD30" s="118"/>
    </row>
    <row r="31" spans="1:32" s="109" customFormat="1" ht="17.25" thickBot="1" x14ac:dyDescent="0.35">
      <c r="A31" s="120"/>
      <c r="B31" s="111" t="s">
        <v>171</v>
      </c>
      <c r="C31" s="112" t="str">
        <f>C$6</f>
        <v>1T19</v>
      </c>
      <c r="D31" s="112" t="str">
        <f t="shared" ref="D31:AD31" si="21">D$6</f>
        <v>2T19</v>
      </c>
      <c r="E31" s="112" t="str">
        <f t="shared" si="21"/>
        <v>3T19</v>
      </c>
      <c r="F31" s="112" t="str">
        <f t="shared" si="21"/>
        <v>4T19</v>
      </c>
      <c r="G31" s="112" t="str">
        <f t="shared" si="21"/>
        <v>1T20</v>
      </c>
      <c r="H31" s="112" t="str">
        <f t="shared" si="21"/>
        <v>2T20</v>
      </c>
      <c r="I31" s="112" t="str">
        <f t="shared" si="21"/>
        <v>3T20</v>
      </c>
      <c r="J31" s="112" t="str">
        <f t="shared" si="21"/>
        <v>4T20</v>
      </c>
      <c r="K31" s="112" t="str">
        <f t="shared" si="21"/>
        <v>1T21</v>
      </c>
      <c r="L31" s="112" t="str">
        <f t="shared" si="21"/>
        <v>2T21</v>
      </c>
      <c r="M31" s="112" t="str">
        <f t="shared" si="21"/>
        <v>3T21</v>
      </c>
      <c r="N31" s="112" t="str">
        <f t="shared" si="21"/>
        <v>4T21</v>
      </c>
      <c r="O31" s="112" t="str">
        <f t="shared" si="21"/>
        <v>1T22</v>
      </c>
      <c r="P31" s="112" t="str">
        <f t="shared" si="21"/>
        <v>2T22</v>
      </c>
      <c r="Q31" s="112" t="str">
        <f t="shared" si="21"/>
        <v>3T22</v>
      </c>
      <c r="R31" s="112" t="s">
        <v>208</v>
      </c>
      <c r="S31" s="112" t="s">
        <v>209</v>
      </c>
      <c r="T31" s="112" t="s">
        <v>211</v>
      </c>
      <c r="U31" s="112" t="s">
        <v>235</v>
      </c>
      <c r="V31" s="112" t="s">
        <v>240</v>
      </c>
      <c r="W31" s="112" t="s">
        <v>243</v>
      </c>
      <c r="X31" s="112" t="s">
        <v>246</v>
      </c>
      <c r="Y31" s="112" t="s">
        <v>248</v>
      </c>
      <c r="AA31" s="113">
        <f t="shared" si="21"/>
        <v>2019</v>
      </c>
      <c r="AB31" s="113">
        <f t="shared" si="21"/>
        <v>2020</v>
      </c>
      <c r="AC31" s="113">
        <f t="shared" si="21"/>
        <v>2021</v>
      </c>
      <c r="AD31" s="113">
        <f t="shared" si="21"/>
        <v>2022</v>
      </c>
      <c r="AE31" s="113">
        <v>2023</v>
      </c>
      <c r="AF31" s="113">
        <v>2024</v>
      </c>
    </row>
    <row r="32" spans="1:32" x14ac:dyDescent="0.3">
      <c r="B32" s="109" t="s">
        <v>8</v>
      </c>
      <c r="C32" s="7">
        <v>73.98419351000004</v>
      </c>
      <c r="D32" s="7">
        <v>121.89780614134921</v>
      </c>
      <c r="E32" s="7">
        <v>155.63171071000002</v>
      </c>
      <c r="F32" s="7">
        <v>73.479376619999996</v>
      </c>
      <c r="G32" s="7">
        <v>163.18449955</v>
      </c>
      <c r="H32" s="7">
        <v>275.76613575999994</v>
      </c>
      <c r="I32" s="7">
        <v>288.66147377000016</v>
      </c>
      <c r="J32" s="7">
        <v>128.55368470999997</v>
      </c>
      <c r="K32" s="97">
        <v>124.05432827000004</v>
      </c>
      <c r="L32" s="97">
        <v>176.35792845999993</v>
      </c>
      <c r="M32" s="97">
        <v>162.88642482999998</v>
      </c>
      <c r="N32" s="97">
        <v>105.71831844000006</v>
      </c>
      <c r="O32" s="97">
        <v>175.82300000000001</v>
      </c>
      <c r="P32" s="97">
        <v>200.35300000000001</v>
      </c>
      <c r="Q32" s="97">
        <v>217.67500000000001</v>
      </c>
      <c r="R32" s="97">
        <v>164.71144489999983</v>
      </c>
      <c r="S32" s="97">
        <v>213.74819393999994</v>
      </c>
      <c r="T32" s="7">
        <v>227.97961751999998</v>
      </c>
      <c r="U32" s="7">
        <v>233.27424350999999</v>
      </c>
      <c r="V32" s="7">
        <v>76.312099060000065</v>
      </c>
      <c r="W32" s="7">
        <v>256.19509722999987</v>
      </c>
      <c r="X32" s="7">
        <v>261.8574241999998</v>
      </c>
      <c r="Y32" s="7">
        <v>248.5979734400004</v>
      </c>
      <c r="AA32" s="7">
        <v>424.99308698134922</v>
      </c>
      <c r="AB32" s="7">
        <v>856.16579379000007</v>
      </c>
      <c r="AC32" s="7">
        <v>569.01700000000005</v>
      </c>
      <c r="AD32" s="7">
        <v>758.56244489999995</v>
      </c>
      <c r="AE32" s="7">
        <v>751.31415402999994</v>
      </c>
      <c r="AF32" s="7">
        <v>766.65049486999999</v>
      </c>
    </row>
    <row r="33" spans="2:32" x14ac:dyDescent="0.3">
      <c r="B33" s="114" t="s">
        <v>10</v>
      </c>
      <c r="C33" s="9">
        <v>73.918575470000036</v>
      </c>
      <c r="D33" s="9">
        <v>101.0238715613492</v>
      </c>
      <c r="E33" s="9">
        <v>132.01327775000001</v>
      </c>
      <c r="F33" s="9">
        <v>73.584716040000004</v>
      </c>
      <c r="G33" s="9">
        <v>98.573378810000037</v>
      </c>
      <c r="H33" s="9">
        <v>159.99318780000056</v>
      </c>
      <c r="I33" s="9">
        <v>156.74861919000045</v>
      </c>
      <c r="J33" s="9">
        <v>87.975387379999887</v>
      </c>
      <c r="K33" s="9">
        <v>122.69737438000004</v>
      </c>
      <c r="L33" s="9">
        <v>176.35792845999993</v>
      </c>
      <c r="M33" s="9">
        <v>162.20994030999998</v>
      </c>
      <c r="N33" s="9">
        <v>105.71975685000007</v>
      </c>
      <c r="O33" s="9">
        <v>175.82300000000001</v>
      </c>
      <c r="P33" s="9">
        <v>200.35300000000001</v>
      </c>
      <c r="Q33" s="9">
        <v>217.67500000000001</v>
      </c>
      <c r="R33" s="9">
        <v>164.71144489999983</v>
      </c>
      <c r="S33" s="9">
        <v>213.74819393999994</v>
      </c>
      <c r="T33" s="9">
        <v>227.97961751999998</v>
      </c>
      <c r="U33" s="9">
        <v>233.27424350999999</v>
      </c>
      <c r="V33" s="9">
        <v>76.312099060000065</v>
      </c>
      <c r="W33" s="9">
        <v>256.19509722999987</v>
      </c>
      <c r="X33" s="9">
        <v>261.8574241999998</v>
      </c>
      <c r="Y33" s="9">
        <v>248.5979734400004</v>
      </c>
      <c r="AA33" s="9">
        <v>380.54044082134919</v>
      </c>
      <c r="AB33" s="9">
        <v>503.29057318000093</v>
      </c>
      <c r="AC33" s="9">
        <v>566.98500000000001</v>
      </c>
      <c r="AD33" s="9">
        <v>758.56244489999995</v>
      </c>
      <c r="AE33" s="9">
        <v>751.31415402999994</v>
      </c>
      <c r="AF33" s="9">
        <v>766.65049486999999</v>
      </c>
    </row>
    <row r="34" spans="2:32" x14ac:dyDescent="0.3">
      <c r="B34" s="114" t="s">
        <v>11</v>
      </c>
      <c r="C34" s="9">
        <v>6.56180399999991E-2</v>
      </c>
      <c r="D34" s="9">
        <v>20.873934580000011</v>
      </c>
      <c r="E34" s="9">
        <v>23.618432959999996</v>
      </c>
      <c r="F34" s="9">
        <v>-0.10533941999999999</v>
      </c>
      <c r="G34" s="9">
        <v>64.611120739999961</v>
      </c>
      <c r="H34" s="9">
        <v>115.77294795999939</v>
      </c>
      <c r="I34" s="9">
        <v>131.9128545799997</v>
      </c>
      <c r="J34" s="9">
        <v>40.578297330000083</v>
      </c>
      <c r="K34" s="9">
        <v>1.3569538900000027</v>
      </c>
      <c r="L34" s="9">
        <v>0</v>
      </c>
      <c r="M34" s="9">
        <v>0.67648451999999992</v>
      </c>
      <c r="N34" s="9">
        <v>-1.4384100000026656E-3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133" t="s">
        <v>236</v>
      </c>
      <c r="W34" s="133" t="s">
        <v>236</v>
      </c>
      <c r="X34" s="133" t="s">
        <v>236</v>
      </c>
      <c r="Y34" s="9">
        <v>0</v>
      </c>
      <c r="AA34" s="9">
        <v>44.452646160000008</v>
      </c>
      <c r="AB34" s="9">
        <v>352.87522060999913</v>
      </c>
      <c r="AC34" s="9">
        <v>2.032</v>
      </c>
      <c r="AD34" s="9">
        <v>0</v>
      </c>
      <c r="AE34" s="9">
        <v>0</v>
      </c>
      <c r="AF34" s="9">
        <v>0</v>
      </c>
    </row>
    <row r="35" spans="2:32" x14ac:dyDescent="0.3">
      <c r="B35" s="106" t="s">
        <v>14</v>
      </c>
      <c r="C35" s="11">
        <v>-39.799035010000004</v>
      </c>
      <c r="D35" s="11">
        <v>-58.231138547680004</v>
      </c>
      <c r="E35" s="11">
        <v>-83.395229922320013</v>
      </c>
      <c r="F35" s="11">
        <v>-60.323080349999991</v>
      </c>
      <c r="G35" s="11">
        <v>-118.11460991</v>
      </c>
      <c r="H35" s="11">
        <v>-169.45217458000002</v>
      </c>
      <c r="I35" s="11">
        <v>-184.84014013000001</v>
      </c>
      <c r="J35" s="11">
        <v>-92.049477779999961</v>
      </c>
      <c r="K35" s="11">
        <v>-49.71926092999999</v>
      </c>
      <c r="L35" s="11">
        <v>-57.913607990000003</v>
      </c>
      <c r="M35" s="11">
        <v>-53.562092749999877</v>
      </c>
      <c r="N35" s="11">
        <v>-53.265038330000124</v>
      </c>
      <c r="O35" s="11">
        <v>-62.404000000000003</v>
      </c>
      <c r="P35" s="11">
        <v>-64.585000000000008</v>
      </c>
      <c r="Q35" s="11">
        <v>-74.905999999999992</v>
      </c>
      <c r="R35" s="11">
        <v>-73.145810409999967</v>
      </c>
      <c r="S35" s="11">
        <v>-70.836060179999976</v>
      </c>
      <c r="T35" s="11">
        <v>-78.515666979999992</v>
      </c>
      <c r="U35" s="11">
        <v>-83.30511270000008</v>
      </c>
      <c r="V35" s="11">
        <v>-76.459489909999974</v>
      </c>
      <c r="W35" s="11">
        <v>-77.093215109999946</v>
      </c>
      <c r="X35" s="11">
        <v>-100.87764092999991</v>
      </c>
      <c r="Y35" s="11">
        <v>-86.445530890000256</v>
      </c>
      <c r="AA35" s="11">
        <v>-241.74848383</v>
      </c>
      <c r="AB35" s="11">
        <v>-564.4564024</v>
      </c>
      <c r="AC35" s="11">
        <v>-214.46</v>
      </c>
      <c r="AD35" s="11">
        <v>-275.04081040999995</v>
      </c>
      <c r="AE35" s="11">
        <v>-309.11632976999999</v>
      </c>
      <c r="AF35" s="11">
        <v>-264.4163869300001</v>
      </c>
    </row>
    <row r="36" spans="2:32" x14ac:dyDescent="0.3">
      <c r="B36" s="114" t="s">
        <v>14</v>
      </c>
      <c r="C36" s="9">
        <v>-39.450421000000006</v>
      </c>
      <c r="D36" s="9">
        <v>-42.680870627680008</v>
      </c>
      <c r="E36" s="9">
        <v>-61.73646620232001</v>
      </c>
      <c r="F36" s="9">
        <v>-60.403725999999992</v>
      </c>
      <c r="G36" s="9">
        <v>-52.202047939999986</v>
      </c>
      <c r="H36" s="9">
        <v>-51.914947800000036</v>
      </c>
      <c r="I36" s="9">
        <v>-53.100817119999967</v>
      </c>
      <c r="J36" s="9">
        <v>-53.607647930000034</v>
      </c>
      <c r="K36" s="9">
        <v>-48.551433069999987</v>
      </c>
      <c r="L36" s="9">
        <v>-57.913607990000003</v>
      </c>
      <c r="M36" s="9">
        <v>-53.67496775999988</v>
      </c>
      <c r="N36" s="9">
        <v>-53.265991180000121</v>
      </c>
      <c r="O36" s="9">
        <v>-62.381</v>
      </c>
      <c r="P36" s="9">
        <v>-64.557000000000002</v>
      </c>
      <c r="Q36" s="9">
        <v>-74.957196699999997</v>
      </c>
      <c r="R36" s="9">
        <v>-73.147049509999974</v>
      </c>
      <c r="S36" s="9">
        <v>-70.836060179999976</v>
      </c>
      <c r="T36" s="9">
        <v>-78.515666979999992</v>
      </c>
      <c r="U36" s="9">
        <v>-83.30511270000008</v>
      </c>
      <c r="V36" s="9">
        <v>-76.459489909999974</v>
      </c>
      <c r="W36" s="9">
        <v>-77.093215109999946</v>
      </c>
      <c r="X36" s="9">
        <v>-100.87764092999991</v>
      </c>
      <c r="Y36" s="9">
        <v>-86.445530890000256</v>
      </c>
      <c r="AA36" s="9">
        <v>-204.27148383000002</v>
      </c>
      <c r="AB36" s="9">
        <v>-210.82546079000002</v>
      </c>
      <c r="AC36" s="9">
        <v>-213.40600000000001</v>
      </c>
      <c r="AD36" s="9">
        <v>-275.04224620999997</v>
      </c>
      <c r="AE36" s="9">
        <v>-309.11632976999999</v>
      </c>
      <c r="AF36" s="9">
        <v>-264.4163869300001</v>
      </c>
    </row>
    <row r="37" spans="2:32" x14ac:dyDescent="0.3">
      <c r="B37" s="114" t="s">
        <v>11</v>
      </c>
      <c r="C37" s="9">
        <v>-0.34861401000000003</v>
      </c>
      <c r="D37" s="9">
        <v>-15.55026792</v>
      </c>
      <c r="E37" s="9">
        <v>-21.65876372</v>
      </c>
      <c r="F37" s="9">
        <v>8.064564999999857E-2</v>
      </c>
      <c r="G37" s="9">
        <v>-64.854008040000011</v>
      </c>
      <c r="H37" s="9">
        <v>-117.53722677999998</v>
      </c>
      <c r="I37" s="9">
        <v>-131.73932300999999</v>
      </c>
      <c r="J37" s="9">
        <v>-38.44182984999992</v>
      </c>
      <c r="K37" s="9">
        <v>-1.1678278600000005</v>
      </c>
      <c r="L37" s="9">
        <v>0</v>
      </c>
      <c r="M37" s="9">
        <v>0.11287501000000021</v>
      </c>
      <c r="N37" s="9">
        <v>9.5285000000022713E-4</v>
      </c>
      <c r="O37" s="9">
        <v>-2.3E-2</v>
      </c>
      <c r="P37" s="9">
        <v>-2.8000000000000001E-2</v>
      </c>
      <c r="Q37" s="9">
        <v>5.1196700000000012E-2</v>
      </c>
      <c r="R37" s="9">
        <v>1.2391000000000066E-3</v>
      </c>
      <c r="S37" s="9">
        <v>0</v>
      </c>
      <c r="T37" s="9">
        <v>0</v>
      </c>
      <c r="U37" s="9">
        <v>0</v>
      </c>
      <c r="V37" s="133" t="s">
        <v>236</v>
      </c>
      <c r="W37" s="133" t="s">
        <v>236</v>
      </c>
      <c r="X37" s="133" t="s">
        <v>236</v>
      </c>
      <c r="Y37" s="9">
        <v>0</v>
      </c>
      <c r="AA37" s="9">
        <v>-37.476999999999997</v>
      </c>
      <c r="AB37" s="9">
        <v>-352.57238767999991</v>
      </c>
      <c r="AC37" s="9">
        <v>-1.054</v>
      </c>
      <c r="AD37" s="9">
        <v>1.4358000000000146E-3</v>
      </c>
      <c r="AE37" s="9">
        <v>0</v>
      </c>
      <c r="AF37" s="9">
        <v>0</v>
      </c>
    </row>
    <row r="38" spans="2:32" x14ac:dyDescent="0.3">
      <c r="B38" s="106" t="s">
        <v>16</v>
      </c>
      <c r="C38" s="11">
        <v>-2.8658526499999994</v>
      </c>
      <c r="D38" s="11">
        <v>-1.19238401</v>
      </c>
      <c r="E38" s="11">
        <v>-4.6648584199999998</v>
      </c>
      <c r="F38" s="11">
        <v>13.67171978</v>
      </c>
      <c r="G38" s="11">
        <v>-4.9651733700000005</v>
      </c>
      <c r="H38" s="11">
        <v>-6.4382411700000013</v>
      </c>
      <c r="I38" s="11">
        <v>-8.8834315000000021</v>
      </c>
      <c r="J38" s="11">
        <v>-11.039016</v>
      </c>
      <c r="K38" s="11">
        <v>-7.4620659099999997</v>
      </c>
      <c r="L38" s="11">
        <v>-3.3315342600000011</v>
      </c>
      <c r="M38" s="11">
        <v>-14.236545150000005</v>
      </c>
      <c r="N38" s="11">
        <v>-15.533854679999994</v>
      </c>
      <c r="O38" s="11">
        <v>-8.2579999999999991</v>
      </c>
      <c r="P38" s="11">
        <v>-7.7619999999999996</v>
      </c>
      <c r="Q38" s="11">
        <v>-7.6639567500000032</v>
      </c>
      <c r="R38" s="11">
        <v>-15.198772689999995</v>
      </c>
      <c r="S38" s="11">
        <v>-12.53003762</v>
      </c>
      <c r="T38" s="11">
        <v>-8.9112055700000035</v>
      </c>
      <c r="U38" s="11">
        <v>-12.337838299999985</v>
      </c>
      <c r="V38" s="11">
        <v>-50.846340489999982</v>
      </c>
      <c r="W38" s="11">
        <v>-14.387333980000001</v>
      </c>
      <c r="X38" s="11">
        <v>-13.867013369999997</v>
      </c>
      <c r="Y38" s="11">
        <v>-23.67612746999999</v>
      </c>
      <c r="AA38" s="11">
        <v>4.9486246999999999</v>
      </c>
      <c r="AB38" s="11">
        <v>-31.325862040000004</v>
      </c>
      <c r="AC38" s="11">
        <v>-40.564</v>
      </c>
      <c r="AD38" s="11">
        <v>-38.882729439999999</v>
      </c>
      <c r="AE38" s="11">
        <v>-84.552031899999946</v>
      </c>
      <c r="AF38" s="11">
        <v>-51.930474819999986</v>
      </c>
    </row>
    <row r="39" spans="2:32" x14ac:dyDescent="0.3">
      <c r="B39" s="106" t="s">
        <v>18</v>
      </c>
      <c r="C39" s="11">
        <v>-0.90238962</v>
      </c>
      <c r="D39" s="11">
        <v>16.678842340000003</v>
      </c>
      <c r="E39" s="11">
        <v>1.3030543300000001</v>
      </c>
      <c r="F39" s="11">
        <v>21.794240199999997</v>
      </c>
      <c r="G39" s="11">
        <v>6.7789589599999998</v>
      </c>
      <c r="H39" s="11">
        <v>5.0301845799999994</v>
      </c>
      <c r="I39" s="11">
        <v>0.46057311999999939</v>
      </c>
      <c r="J39" s="11">
        <v>5.7187131899999972</v>
      </c>
      <c r="K39" s="11">
        <v>18.828819039999999</v>
      </c>
      <c r="L39" s="11">
        <v>1.7442022800000014</v>
      </c>
      <c r="M39" s="11">
        <v>0.8894134799999992</v>
      </c>
      <c r="N39" s="11">
        <v>12.194565199999996</v>
      </c>
      <c r="O39" s="11">
        <v>-1E-3</v>
      </c>
      <c r="P39" s="11">
        <v>0.153</v>
      </c>
      <c r="Q39" s="11">
        <v>4.5587029999999223E-2</v>
      </c>
      <c r="R39" s="11">
        <v>-24.942326219999998</v>
      </c>
      <c r="S39" s="11">
        <v>6.2039399999992847E-2</v>
      </c>
      <c r="T39" s="11">
        <v>9.4729940000000581E-2</v>
      </c>
      <c r="U39" s="11">
        <v>-5.8498013000000029</v>
      </c>
      <c r="V39" s="11">
        <v>5.9420599800000007</v>
      </c>
      <c r="W39" s="11">
        <v>-2.3442998299999998</v>
      </c>
      <c r="X39" s="11">
        <v>3.8740106200000008</v>
      </c>
      <c r="Y39" s="11">
        <v>4.239332550000003</v>
      </c>
      <c r="AA39" s="11">
        <v>38.873747250000001</v>
      </c>
      <c r="AB39" s="11">
        <v>17.988429849999996</v>
      </c>
      <c r="AC39" s="11">
        <v>33.656999999999996</v>
      </c>
      <c r="AD39" s="11">
        <v>-24.744739190000001</v>
      </c>
      <c r="AE39" s="11">
        <v>0.24902801999999102</v>
      </c>
      <c r="AF39" s="11">
        <v>5.7690433400000041</v>
      </c>
    </row>
    <row r="40" spans="2:32" x14ac:dyDescent="0.3">
      <c r="B40" s="106" t="s">
        <v>20</v>
      </c>
      <c r="C40" s="11">
        <v>2.96948E-3</v>
      </c>
      <c r="D40" s="11">
        <v>-2.4528319999999972E-2</v>
      </c>
      <c r="E40" s="11">
        <v>-0.13666568000000021</v>
      </c>
      <c r="F40" s="11">
        <v>0.16144928000000003</v>
      </c>
      <c r="G40" s="11">
        <v>0</v>
      </c>
      <c r="H40" s="11">
        <v>0</v>
      </c>
      <c r="I40" s="11">
        <v>0</v>
      </c>
      <c r="J40" s="11">
        <v>0</v>
      </c>
      <c r="K40" s="11">
        <v>0.13142227000000001</v>
      </c>
      <c r="L40" s="11">
        <v>8.0649500000000013E-2</v>
      </c>
      <c r="M40" s="11">
        <v>0.13354518000000001</v>
      </c>
      <c r="N40" s="11">
        <v>0.15638304999999997</v>
      </c>
      <c r="O40" s="11">
        <v>0.02</v>
      </c>
      <c r="P40" s="11">
        <v>0.20699999999999999</v>
      </c>
      <c r="Q40" s="11">
        <v>0.11023814999999995</v>
      </c>
      <c r="R40" s="11">
        <v>-1.4829566499999998</v>
      </c>
      <c r="S40" s="128">
        <v>0</v>
      </c>
      <c r="T40" s="128">
        <v>-2.0999999999999995E-7</v>
      </c>
      <c r="U40" s="128">
        <v>1.8999999999999995E-7</v>
      </c>
      <c r="V40" s="128">
        <v>-0.26402630999999999</v>
      </c>
      <c r="W40" s="128">
        <v>6.4000000000000001E-7</v>
      </c>
      <c r="X40" s="128">
        <v>-2.2999999999999999E-7</v>
      </c>
      <c r="Y40" s="128">
        <v>0</v>
      </c>
      <c r="AA40" s="11">
        <v>3.2247599999998544E-3</v>
      </c>
      <c r="AB40" s="11">
        <v>0</v>
      </c>
      <c r="AC40" s="11">
        <v>0.502</v>
      </c>
      <c r="AD40" s="11">
        <v>-1.1457184999999999</v>
      </c>
      <c r="AE40" s="11">
        <v>-0.26402579999999998</v>
      </c>
      <c r="AF40" s="11">
        <v>4.0999999999999999E-7</v>
      </c>
    </row>
    <row r="41" spans="2:32" x14ac:dyDescent="0.3">
      <c r="B41" s="109" t="s">
        <v>23</v>
      </c>
      <c r="C41" s="7">
        <v>30.419885710000035</v>
      </c>
      <c r="D41" s="7">
        <v>79.128597603669206</v>
      </c>
      <c r="E41" s="7">
        <v>68.738011017679995</v>
      </c>
      <c r="F41" s="7">
        <v>48.783705530000006</v>
      </c>
      <c r="G41" s="7">
        <v>46.883675229999994</v>
      </c>
      <c r="H41" s="7">
        <v>104.90590458999992</v>
      </c>
      <c r="I41" s="7">
        <v>95.39847526000014</v>
      </c>
      <c r="J41" s="7">
        <v>31.183904120000008</v>
      </c>
      <c r="K41" s="7">
        <v>85.833242740000046</v>
      </c>
      <c r="L41" s="7">
        <v>116.93763798999993</v>
      </c>
      <c r="M41" s="7">
        <v>96.110745590000107</v>
      </c>
      <c r="N41" s="7">
        <v>49.270373679999942</v>
      </c>
      <c r="O41" s="7">
        <v>105.18</v>
      </c>
      <c r="P41" s="7">
        <v>128.36600000000001</v>
      </c>
      <c r="Q41" s="7">
        <v>135.26086842999999</v>
      </c>
      <c r="R41" s="7">
        <v>49.941578929999871</v>
      </c>
      <c r="S41" s="7">
        <v>130.44413606999996</v>
      </c>
      <c r="T41" s="7">
        <v>140.6474747</v>
      </c>
      <c r="U41" s="7">
        <v>131.78149139999994</v>
      </c>
      <c r="V41" s="7">
        <v>-45.315697669999885</v>
      </c>
      <c r="W41" s="7">
        <v>162.3702489499999</v>
      </c>
      <c r="X41" s="7">
        <v>150.98678028999987</v>
      </c>
      <c r="Y41" s="7">
        <v>142.71564763000018</v>
      </c>
      <c r="AA41" s="7">
        <v>227.07019986134924</v>
      </c>
      <c r="AB41" s="7">
        <v>278.37195920000005</v>
      </c>
      <c r="AC41" s="7">
        <v>348.15200000000004</v>
      </c>
      <c r="AD41" s="7">
        <v>418.74844735999989</v>
      </c>
      <c r="AE41" s="7">
        <v>357.55740450000002</v>
      </c>
      <c r="AF41" s="7">
        <v>456.0726768699999</v>
      </c>
    </row>
    <row r="42" spans="2:32" ht="17.25" thickBot="1" x14ac:dyDescent="0.35">
      <c r="B42" s="116" t="s">
        <v>25</v>
      </c>
      <c r="C42" s="117">
        <v>0.41153235863353443</v>
      </c>
      <c r="D42" s="117">
        <v>0.78326633478520413</v>
      </c>
      <c r="E42" s="117">
        <v>0.52069013200211967</v>
      </c>
      <c r="F42" s="117">
        <v>0.66295975788615691</v>
      </c>
      <c r="G42" s="117">
        <v>0.47562207764398712</v>
      </c>
      <c r="H42" s="117">
        <v>0.65568982050121738</v>
      </c>
      <c r="I42" s="117">
        <v>0.60860807420806895</v>
      </c>
      <c r="J42" s="117">
        <v>0.35446168580428761</v>
      </c>
      <c r="K42" s="117">
        <f t="shared" ref="K42:Q42" si="22">K41/K33</f>
        <v>0.69955240015299847</v>
      </c>
      <c r="L42" s="117">
        <f t="shared" si="22"/>
        <v>0.66306992269146992</v>
      </c>
      <c r="M42" s="117">
        <f t="shared" si="22"/>
        <v>0.59250835926776457</v>
      </c>
      <c r="N42" s="117">
        <f t="shared" si="22"/>
        <v>0.46604698258913857</v>
      </c>
      <c r="O42" s="117">
        <f t="shared" si="22"/>
        <v>0.59821525056448821</v>
      </c>
      <c r="P42" s="117">
        <f t="shared" si="22"/>
        <v>0.64069916597205934</v>
      </c>
      <c r="Q42" s="117">
        <f t="shared" si="22"/>
        <v>0.621389082025956</v>
      </c>
      <c r="R42" s="117">
        <v>0.30320648914421561</v>
      </c>
      <c r="S42" s="117">
        <v>0.6102701204886728</v>
      </c>
      <c r="T42" s="117">
        <v>0.61693004063252022</v>
      </c>
      <c r="U42" s="117">
        <v>0.56492088203621471</v>
      </c>
      <c r="V42" s="117">
        <v>-0.59382061597297442</v>
      </c>
      <c r="W42" s="117">
        <v>0.6337757853509256</v>
      </c>
      <c r="X42" s="117">
        <v>0.57659919611322585</v>
      </c>
      <c r="Y42" s="117">
        <v>0.57408210394943093</v>
      </c>
      <c r="AA42" s="117">
        <v>0.59670451679523595</v>
      </c>
      <c r="AB42" s="117">
        <v>0.5531038609388792</v>
      </c>
      <c r="AC42" s="117">
        <f>AC41/AC33</f>
        <v>0.61404093582722652</v>
      </c>
      <c r="AD42" s="117">
        <f>AD41/AD33</f>
        <v>0.55202897292813224</v>
      </c>
      <c r="AE42" s="117">
        <v>0.47590931514079099</v>
      </c>
      <c r="AF42" s="117">
        <v>0.59488995301220748</v>
      </c>
    </row>
    <row r="43" spans="2:32" ht="17.25" thickTop="1" x14ac:dyDescent="0.3">
      <c r="B43" s="106" t="s">
        <v>20</v>
      </c>
      <c r="C43" s="152" t="s">
        <v>236</v>
      </c>
      <c r="D43" s="152" t="s">
        <v>236</v>
      </c>
      <c r="E43" s="152" t="s">
        <v>236</v>
      </c>
      <c r="F43" s="152" t="s">
        <v>236</v>
      </c>
      <c r="G43" s="152" t="s">
        <v>236</v>
      </c>
      <c r="H43" s="152" t="s">
        <v>236</v>
      </c>
      <c r="I43" s="152" t="s">
        <v>236</v>
      </c>
      <c r="J43" s="152" t="s">
        <v>236</v>
      </c>
      <c r="K43" s="11">
        <v>-0.13142227000000001</v>
      </c>
      <c r="L43" s="11">
        <v>-8.0649500000000013E-2</v>
      </c>
      <c r="M43" s="11">
        <v>-0.13354518000000001</v>
      </c>
      <c r="N43" s="11">
        <v>-0.15638304999999997</v>
      </c>
      <c r="O43" s="11">
        <v>-0.02</v>
      </c>
      <c r="P43" s="11">
        <v>-0.20699999999999999</v>
      </c>
      <c r="Q43" s="11">
        <v>-0.10995664999999996</v>
      </c>
      <c r="R43" s="11">
        <v>1.4829566499999998</v>
      </c>
      <c r="S43" s="11">
        <v>-5.3000000000000001E-7</v>
      </c>
      <c r="T43" s="11">
        <v>2.0999999999999995E-7</v>
      </c>
      <c r="U43" s="11">
        <v>-1.8999999999999995E-7</v>
      </c>
      <c r="V43" s="11">
        <v>0.26402630999999999</v>
      </c>
      <c r="W43" s="11">
        <v>-6.4000000000000001E-7</v>
      </c>
      <c r="X43" s="11">
        <v>-6.4000000000000001E-7</v>
      </c>
      <c r="Y43" s="11">
        <v>-6.4000000000000001E-7</v>
      </c>
      <c r="AA43" s="152" t="s">
        <v>236</v>
      </c>
      <c r="AB43" s="152" t="s">
        <v>236</v>
      </c>
      <c r="AC43" s="11">
        <v>-0.502</v>
      </c>
      <c r="AD43" s="11">
        <v>1.1459999999999999</v>
      </c>
      <c r="AE43" s="11">
        <v>0.26402579999999998</v>
      </c>
      <c r="AF43" s="11">
        <v>-2.5600000000000001E-6</v>
      </c>
    </row>
    <row r="44" spans="2:32" x14ac:dyDescent="0.3">
      <c r="B44" s="106" t="s">
        <v>34</v>
      </c>
      <c r="C44" s="11">
        <v>-3.551921140000001</v>
      </c>
      <c r="D44" s="11">
        <v>-21.029552620000004</v>
      </c>
      <c r="E44" s="11">
        <v>0.88387419999999395</v>
      </c>
      <c r="F44" s="11">
        <v>-19.499498239999998</v>
      </c>
      <c r="G44" s="11">
        <v>0.81354870000000545</v>
      </c>
      <c r="H44" s="11">
        <v>1.7497812299999964</v>
      </c>
      <c r="I44" s="11">
        <v>3.8295644899999957</v>
      </c>
      <c r="J44" s="11">
        <v>3.4737098900000021</v>
      </c>
      <c r="K44" s="152" t="s">
        <v>236</v>
      </c>
      <c r="L44" s="11">
        <v>3.9931300000000003E-2</v>
      </c>
      <c r="M44" s="11">
        <v>7.97511013</v>
      </c>
      <c r="N44" s="11">
        <v>13.505272930000004</v>
      </c>
      <c r="O44" s="11">
        <v>3.0195951499999998</v>
      </c>
      <c r="P44" s="11">
        <v>5.4563674099999986</v>
      </c>
      <c r="Q44" s="11">
        <v>3.1916538199999991</v>
      </c>
      <c r="R44" s="11">
        <v>29.89362856</v>
      </c>
      <c r="S44" s="11">
        <v>5.7504334199999994</v>
      </c>
      <c r="T44" s="11">
        <v>5.8295930399999998</v>
      </c>
      <c r="U44" s="11">
        <v>12.531731359999998</v>
      </c>
      <c r="V44" s="11">
        <v>6.2903183099998508</v>
      </c>
      <c r="W44" s="11">
        <v>6.2471639999999988</v>
      </c>
      <c r="X44" s="11">
        <v>23.897841679999999</v>
      </c>
      <c r="Y44" s="11">
        <v>7.0754758800000017</v>
      </c>
      <c r="AA44" s="11">
        <v>-43.197097800000009</v>
      </c>
      <c r="AB44" s="11">
        <v>9.8666043099999996</v>
      </c>
      <c r="AC44" s="11">
        <v>21.52031436</v>
      </c>
      <c r="AD44" s="11">
        <v>41.581244939999998</v>
      </c>
      <c r="AE44" s="11">
        <v>30.402076129999848</v>
      </c>
      <c r="AF44" s="11">
        <v>37.220481560000003</v>
      </c>
    </row>
    <row r="45" spans="2:32" x14ac:dyDescent="0.3">
      <c r="B45" s="109" t="s">
        <v>27</v>
      </c>
      <c r="C45" s="7">
        <v>26.867964570000034</v>
      </c>
      <c r="D45" s="7">
        <v>58.099044983669202</v>
      </c>
      <c r="E45" s="7">
        <v>69.621885217679989</v>
      </c>
      <c r="F45" s="7">
        <v>29.284207290000008</v>
      </c>
      <c r="G45" s="7">
        <v>47.69722393</v>
      </c>
      <c r="H45" s="7">
        <v>106.65568581999992</v>
      </c>
      <c r="I45" s="7">
        <v>99.228039750000136</v>
      </c>
      <c r="J45" s="7">
        <v>34.65761401000001</v>
      </c>
      <c r="K45" s="7">
        <v>85.701820470000044</v>
      </c>
      <c r="L45" s="7">
        <v>116.89691978999993</v>
      </c>
      <c r="M45" s="7">
        <v>103.95231054000011</v>
      </c>
      <c r="N45" s="7">
        <v>62.619263559999951</v>
      </c>
      <c r="O45" s="7">
        <f>O41+O44</f>
        <v>108.19959515000001</v>
      </c>
      <c r="P45" s="7">
        <v>133.64336740999997</v>
      </c>
      <c r="Q45" s="7">
        <v>138.34224085</v>
      </c>
      <c r="R45" s="7">
        <v>81.31816413999988</v>
      </c>
      <c r="S45" s="7">
        <v>136.19456895999997</v>
      </c>
      <c r="T45" s="7">
        <v>146.47706794999999</v>
      </c>
      <c r="U45" s="7">
        <v>144.31322256999994</v>
      </c>
      <c r="V45" s="7">
        <v>-38.738375240000344</v>
      </c>
      <c r="W45" s="7">
        <v>168.61741230999991</v>
      </c>
      <c r="X45" s="7">
        <v>174.88462132999987</v>
      </c>
      <c r="Y45" s="7">
        <v>149.79112287000001</v>
      </c>
      <c r="AA45" s="7">
        <v>183.87310206134924</v>
      </c>
      <c r="AB45" s="7">
        <v>288.23856351000006</v>
      </c>
      <c r="AC45" s="7">
        <v>369.17031436000002</v>
      </c>
      <c r="AD45" s="7">
        <v>461.47541079999996</v>
      </c>
      <c r="AE45" s="7">
        <v>388.24648423999957</v>
      </c>
      <c r="AF45" s="7">
        <v>493.29315587000002</v>
      </c>
    </row>
    <row r="46" spans="2:32" ht="17.25" thickBot="1" x14ac:dyDescent="0.35">
      <c r="B46" s="116" t="s">
        <v>25</v>
      </c>
      <c r="C46" s="117">
        <v>0.36348055139272045</v>
      </c>
      <c r="D46" s="117">
        <v>0.57510214255040848</v>
      </c>
      <c r="E46" s="117">
        <v>0.52738547519080881</v>
      </c>
      <c r="F46" s="117">
        <v>0.3979658938152506</v>
      </c>
      <c r="G46" s="117">
        <v>0.48387530696230158</v>
      </c>
      <c r="H46" s="117">
        <v>0.66662641882806184</v>
      </c>
      <c r="I46" s="117">
        <v>0.63303932285184839</v>
      </c>
      <c r="J46" s="117">
        <v>0.39394670534726156</v>
      </c>
      <c r="K46" s="117">
        <f t="shared" ref="K46:Q46" si="23">K45/K33</f>
        <v>0.69848129108759183</v>
      </c>
      <c r="L46" s="117">
        <f t="shared" si="23"/>
        <v>0.66283903882729911</v>
      </c>
      <c r="M46" s="117">
        <f t="shared" si="23"/>
        <v>0.64085043334173286</v>
      </c>
      <c r="N46" s="117">
        <f t="shared" si="23"/>
        <v>0.59231373043022573</v>
      </c>
      <c r="O46" s="117">
        <f t="shared" si="23"/>
        <v>0.61538931283165454</v>
      </c>
      <c r="P46" s="117">
        <f t="shared" si="23"/>
        <v>0.6670395123107713</v>
      </c>
      <c r="Q46" s="117">
        <f t="shared" si="23"/>
        <v>0.63554492178706778</v>
      </c>
      <c r="R46" s="117">
        <v>0.49370075157418503</v>
      </c>
      <c r="S46" s="117">
        <v>0.63717295781329686</v>
      </c>
      <c r="T46" s="117">
        <v>0.64282899201347876</v>
      </c>
      <c r="U46" s="117">
        <v>0.61864190576107703</v>
      </c>
      <c r="V46" s="117">
        <v>-0.5076308438265138</v>
      </c>
      <c r="W46" s="117">
        <v>0.65816018391102604</v>
      </c>
      <c r="X46" s="117">
        <v>0.66786199346567932</v>
      </c>
      <c r="Y46" s="117">
        <v>0.60254362011584295</v>
      </c>
      <c r="AA46" s="117">
        <v>0.48318938629618979</v>
      </c>
      <c r="AB46" s="117">
        <v>0.57270805151145177</v>
      </c>
      <c r="AC46" s="117">
        <f>AC45/AC33</f>
        <v>0.65111125401906578</v>
      </c>
      <c r="AD46" s="117">
        <f>AD45/AD33</f>
        <v>0.60835520384987618</v>
      </c>
      <c r="AE46" s="117">
        <v>0.51675651544360091</v>
      </c>
      <c r="AF46" s="117">
        <v>0.64343942796729969</v>
      </c>
    </row>
    <row r="47" spans="2:32" ht="17.25" thickTop="1" x14ac:dyDescent="0.3"/>
    <row r="50" spans="1:32" s="109" customFormat="1" ht="17.25" thickBot="1" x14ac:dyDescent="0.35">
      <c r="A50" s="120"/>
      <c r="B50" s="111" t="s">
        <v>29</v>
      </c>
      <c r="C50" s="112" t="str">
        <f>C$6</f>
        <v>1T19</v>
      </c>
      <c r="D50" s="112" t="str">
        <f t="shared" ref="D50:T50" si="24">D$6</f>
        <v>2T19</v>
      </c>
      <c r="E50" s="112" t="str">
        <f t="shared" si="24"/>
        <v>3T19</v>
      </c>
      <c r="F50" s="112" t="str">
        <f t="shared" si="24"/>
        <v>4T19</v>
      </c>
      <c r="G50" s="112" t="str">
        <f t="shared" si="24"/>
        <v>1T20</v>
      </c>
      <c r="H50" s="112" t="str">
        <f t="shared" si="24"/>
        <v>2T20</v>
      </c>
      <c r="I50" s="112" t="str">
        <f t="shared" si="24"/>
        <v>3T20</v>
      </c>
      <c r="J50" s="112" t="str">
        <f t="shared" si="24"/>
        <v>4T20</v>
      </c>
      <c r="K50" s="112" t="str">
        <f t="shared" si="24"/>
        <v>1T21</v>
      </c>
      <c r="L50" s="112" t="str">
        <f t="shared" si="24"/>
        <v>2T21</v>
      </c>
      <c r="M50" s="112" t="str">
        <f t="shared" si="24"/>
        <v>3T21</v>
      </c>
      <c r="N50" s="112" t="str">
        <f t="shared" si="24"/>
        <v>4T21</v>
      </c>
      <c r="O50" s="112" t="str">
        <f t="shared" si="24"/>
        <v>1T22</v>
      </c>
      <c r="P50" s="112" t="str">
        <f t="shared" si="24"/>
        <v>2T22</v>
      </c>
      <c r="Q50" s="112" t="str">
        <f t="shared" si="24"/>
        <v>3T22</v>
      </c>
      <c r="R50" s="112" t="s">
        <v>208</v>
      </c>
      <c r="S50" s="112" t="str">
        <f t="shared" si="24"/>
        <v>1T23</v>
      </c>
      <c r="T50" s="112" t="str">
        <f t="shared" si="24"/>
        <v>2T23</v>
      </c>
      <c r="U50" s="112" t="s">
        <v>235</v>
      </c>
      <c r="V50" s="112" t="s">
        <v>240</v>
      </c>
      <c r="W50" s="112" t="s">
        <v>243</v>
      </c>
      <c r="X50" s="112" t="s">
        <v>246</v>
      </c>
      <c r="Y50" s="112" t="s">
        <v>248</v>
      </c>
      <c r="AA50" s="113">
        <f>AA$6</f>
        <v>2019</v>
      </c>
      <c r="AB50" s="113">
        <f>AB$6</f>
        <v>2020</v>
      </c>
      <c r="AC50" s="113">
        <f>AC$6</f>
        <v>2021</v>
      </c>
      <c r="AD50" s="113">
        <f>AD$6</f>
        <v>2022</v>
      </c>
      <c r="AE50" s="113">
        <v>2023</v>
      </c>
      <c r="AF50" s="113">
        <v>2024</v>
      </c>
    </row>
    <row r="51" spans="1:32" x14ac:dyDescent="0.3">
      <c r="B51" s="109" t="s">
        <v>8</v>
      </c>
      <c r="C51" s="7">
        <v>27.046951589999999</v>
      </c>
      <c r="D51" s="7">
        <v>31.786093900000008</v>
      </c>
      <c r="E51" s="7">
        <v>28.66828928999999</v>
      </c>
      <c r="F51" s="7">
        <v>67.820623380000015</v>
      </c>
      <c r="G51" s="7">
        <v>44.188485520000008</v>
      </c>
      <c r="H51" s="7">
        <v>49.104971079999991</v>
      </c>
      <c r="I51" s="7">
        <v>60.095779599999972</v>
      </c>
      <c r="J51" s="7">
        <v>61.238434940000019</v>
      </c>
      <c r="K51" s="97">
        <f>SUM(K52:K53)</f>
        <v>41.374260250000027</v>
      </c>
      <c r="L51" s="97">
        <f t="shared" ref="L51" si="25">SUM(L52:L53)</f>
        <v>58.055809680000003</v>
      </c>
      <c r="M51" s="97">
        <f t="shared" ref="M51" si="26">SUM(M52:M53)</f>
        <v>52.941385170000025</v>
      </c>
      <c r="N51" s="97">
        <f t="shared" ref="N51:P51" si="27">SUM(N52:N53)</f>
        <v>58.767544899999976</v>
      </c>
      <c r="O51" s="97">
        <f t="shared" si="27"/>
        <v>54.540999999999997</v>
      </c>
      <c r="P51" s="97">
        <f t="shared" si="27"/>
        <v>53.677000000000007</v>
      </c>
      <c r="Q51" s="97">
        <f t="shared" ref="Q51" si="28">SUM(Q52:Q53)</f>
        <v>57.11667967999999</v>
      </c>
      <c r="R51" s="97">
        <v>43.479992049999971</v>
      </c>
      <c r="S51" s="97">
        <v>54.941085930000007</v>
      </c>
      <c r="T51" s="7">
        <v>51.594754940000001</v>
      </c>
      <c r="U51" s="7">
        <v>47.779586270000017</v>
      </c>
      <c r="V51" s="7">
        <v>55.29051046999998</v>
      </c>
      <c r="W51" s="7">
        <v>51.374626599999999</v>
      </c>
      <c r="X51" s="7">
        <v>58.046907679999997</v>
      </c>
      <c r="Y51" s="7">
        <v>56.821672280000001</v>
      </c>
      <c r="AA51" s="7">
        <v>155.32195816000001</v>
      </c>
      <c r="AB51" s="7">
        <v>214.62767113999999</v>
      </c>
      <c r="AC51" s="7">
        <v>211.13900000000001</v>
      </c>
      <c r="AD51" s="7">
        <v>208.81467172999996</v>
      </c>
      <c r="AE51" s="7">
        <v>209.60593761000001</v>
      </c>
      <c r="AF51" s="7">
        <v>166.24320656</v>
      </c>
    </row>
    <row r="52" spans="1:32" x14ac:dyDescent="0.3">
      <c r="B52" s="114" t="s">
        <v>10</v>
      </c>
      <c r="C52" s="9">
        <v>28.551096649999998</v>
      </c>
      <c r="D52" s="9">
        <v>33.193074518650775</v>
      </c>
      <c r="E52" s="9">
        <v>30.66828928999999</v>
      </c>
      <c r="F52" s="9">
        <v>69.220623380000021</v>
      </c>
      <c r="G52" s="9">
        <v>47.639664220000007</v>
      </c>
      <c r="H52" s="9">
        <v>50.939418109999991</v>
      </c>
      <c r="I52" s="9">
        <v>60.095779599999972</v>
      </c>
      <c r="J52" s="9">
        <v>64.720283550000019</v>
      </c>
      <c r="K52" s="9">
        <v>47.408597210000025</v>
      </c>
      <c r="L52" s="9">
        <v>63.14082698</v>
      </c>
      <c r="M52" s="9">
        <v>58.085833040000026</v>
      </c>
      <c r="N52" s="9">
        <v>64.926742769999976</v>
      </c>
      <c r="O52" s="9">
        <v>59.265999999999998</v>
      </c>
      <c r="P52" s="9">
        <v>58.093000000000004</v>
      </c>
      <c r="Q52" s="9">
        <v>62.322879139999991</v>
      </c>
      <c r="R52" s="9">
        <v>48.681278439999971</v>
      </c>
      <c r="S52" s="9">
        <v>59.802896390000008</v>
      </c>
      <c r="T52" s="9">
        <v>56.036284719999998</v>
      </c>
      <c r="U52" s="9">
        <v>52.002986480000018</v>
      </c>
      <c r="V52" s="9">
        <v>59.659419179999979</v>
      </c>
      <c r="W52" s="9">
        <v>55.831303759999997</v>
      </c>
      <c r="X52" s="9">
        <v>63.429831789999994</v>
      </c>
      <c r="Y52" s="9">
        <v>62.912179280000004</v>
      </c>
      <c r="AA52" s="9">
        <v>161.6330838386508</v>
      </c>
      <c r="AB52" s="9">
        <v>223.39514548</v>
      </c>
      <c r="AC52" s="9">
        <v>233.56200000000001</v>
      </c>
      <c r="AD52" s="9">
        <v>228.36315757999998</v>
      </c>
      <c r="AE52" s="9">
        <v>227.50158677000002</v>
      </c>
      <c r="AF52" s="9">
        <v>182.17331482999998</v>
      </c>
    </row>
    <row r="53" spans="1:32" x14ac:dyDescent="0.3">
      <c r="B53" s="114" t="s">
        <v>12</v>
      </c>
      <c r="C53" s="9">
        <v>-1.5041450600000001</v>
      </c>
      <c r="D53" s="9">
        <v>-1.4069806186507681</v>
      </c>
      <c r="E53" s="9">
        <v>-2</v>
      </c>
      <c r="F53" s="9">
        <v>-1.4</v>
      </c>
      <c r="G53" s="9">
        <v>-3.4511787000000003</v>
      </c>
      <c r="H53" s="9">
        <v>-1.8344470300000002</v>
      </c>
      <c r="I53" s="9">
        <v>0</v>
      </c>
      <c r="J53" s="9">
        <v>-3.481848610000001</v>
      </c>
      <c r="K53" s="9">
        <v>-6.0343369600000001</v>
      </c>
      <c r="L53" s="9">
        <v>-5.0850172999999996</v>
      </c>
      <c r="M53" s="9">
        <v>-5.1444478699999996</v>
      </c>
      <c r="N53" s="9">
        <v>-6.1591978699999999</v>
      </c>
      <c r="O53" s="9">
        <v>-4.7249999999999996</v>
      </c>
      <c r="P53" s="9">
        <v>-4.4160000000000004</v>
      </c>
      <c r="Q53" s="9">
        <v>-5.2061994600000023</v>
      </c>
      <c r="R53" s="9">
        <v>-5.2012863900000017</v>
      </c>
      <c r="S53" s="9">
        <v>-4.8618104600000001</v>
      </c>
      <c r="T53" s="9">
        <v>-4.4415297799999998</v>
      </c>
      <c r="U53" s="9">
        <v>-4.2234002100000012</v>
      </c>
      <c r="V53" s="9">
        <v>-4.3689087100000012</v>
      </c>
      <c r="W53" s="9">
        <v>-4.4566771599999999</v>
      </c>
      <c r="X53" s="9">
        <v>-5.3829241099999994</v>
      </c>
      <c r="Y53" s="9">
        <v>-6.0905069999999997</v>
      </c>
      <c r="AA53" s="9">
        <v>-6.3111256786507681</v>
      </c>
      <c r="AB53" s="9">
        <v>-8.7674743400000015</v>
      </c>
      <c r="AC53" s="9">
        <v>-22.422999999999998</v>
      </c>
      <c r="AD53" s="9">
        <v>-19.548485850000006</v>
      </c>
      <c r="AE53" s="9">
        <v>-17.895649160000005</v>
      </c>
      <c r="AF53" s="9">
        <v>-15.930108269999998</v>
      </c>
    </row>
    <row r="54" spans="1:32" x14ac:dyDescent="0.3">
      <c r="B54" s="106" t="s">
        <v>14</v>
      </c>
      <c r="C54" s="11">
        <v>-17.088633510000001</v>
      </c>
      <c r="D54" s="11">
        <v>-20.917742290000003</v>
      </c>
      <c r="E54" s="11">
        <v>-24.454993399999999</v>
      </c>
      <c r="F54" s="11">
        <v>-32.42418129</v>
      </c>
      <c r="G54" s="11">
        <v>-24.942393430000003</v>
      </c>
      <c r="H54" s="11">
        <v>-22.232978799999998</v>
      </c>
      <c r="I54" s="11">
        <v>-26.086995900000012</v>
      </c>
      <c r="J54" s="11">
        <v>-20.330675520000003</v>
      </c>
      <c r="K54" s="11">
        <f>K55</f>
        <v>-16.23725829</v>
      </c>
      <c r="L54" s="11">
        <f t="shared" ref="L54:Q54" si="29">L55</f>
        <v>-34.892557539999999</v>
      </c>
      <c r="M54" s="11">
        <f t="shared" si="29"/>
        <v>-28.086142460000001</v>
      </c>
      <c r="N54" s="11">
        <f t="shared" si="29"/>
        <v>-30.295041709999992</v>
      </c>
      <c r="O54" s="11">
        <f t="shared" si="29"/>
        <v>-29.591999999999999</v>
      </c>
      <c r="P54" s="11">
        <f t="shared" si="29"/>
        <v>-25.231000000000002</v>
      </c>
      <c r="Q54" s="11">
        <f t="shared" si="29"/>
        <v>-34.761651019999981</v>
      </c>
      <c r="R54" s="11">
        <v>-37.069557790000019</v>
      </c>
      <c r="S54" s="11">
        <v>-32.599220440000003</v>
      </c>
      <c r="T54" s="11">
        <v>-39.791506589999976</v>
      </c>
      <c r="U54" s="11">
        <v>-36.522418750000014</v>
      </c>
      <c r="V54" s="11">
        <v>-41.544691580000041</v>
      </c>
      <c r="W54" s="11">
        <v>-33.455730280000004</v>
      </c>
      <c r="X54" s="11">
        <v>-34.147809359999997</v>
      </c>
      <c r="Y54" s="11">
        <v>-37.440984349999994</v>
      </c>
      <c r="AA54" s="11">
        <v>-94.88555049</v>
      </c>
      <c r="AB54" s="11">
        <v>-93.593043650000013</v>
      </c>
      <c r="AC54" s="11">
        <v>-109.511</v>
      </c>
      <c r="AD54" s="11">
        <v>-126.65420881</v>
      </c>
      <c r="AE54" s="11">
        <v>-150.45783736000004</v>
      </c>
      <c r="AF54" s="11">
        <v>-105.04452399</v>
      </c>
    </row>
    <row r="55" spans="1:32" x14ac:dyDescent="0.3">
      <c r="B55" s="114" t="s">
        <v>14</v>
      </c>
      <c r="C55" s="9">
        <v>-17.088633510000001</v>
      </c>
      <c r="D55" s="9">
        <v>-20.917742290000003</v>
      </c>
      <c r="E55" s="9">
        <v>-24.454993399999999</v>
      </c>
      <c r="F55" s="9">
        <v>-32.42418129</v>
      </c>
      <c r="G55" s="9">
        <v>-24.942393430000003</v>
      </c>
      <c r="H55" s="9">
        <v>-22.232978799999998</v>
      </c>
      <c r="I55" s="9">
        <v>-26.086995900000012</v>
      </c>
      <c r="J55" s="9">
        <v>-20.330675520000003</v>
      </c>
      <c r="K55" s="9">
        <v>-16.23725829</v>
      </c>
      <c r="L55" s="9">
        <v>-34.892557539999999</v>
      </c>
      <c r="M55" s="9">
        <v>-28.086142460000001</v>
      </c>
      <c r="N55" s="9">
        <v>-30.295041709999992</v>
      </c>
      <c r="O55" s="9">
        <v>-29.591999999999999</v>
      </c>
      <c r="P55" s="9">
        <v>-25.231000000000002</v>
      </c>
      <c r="Q55" s="9">
        <v>-34.761651019999981</v>
      </c>
      <c r="R55" s="9">
        <v>-37.069557790000019</v>
      </c>
      <c r="S55" s="9">
        <v>-32.599220440000003</v>
      </c>
      <c r="T55" s="9">
        <v>-39.791506589999976</v>
      </c>
      <c r="U55" s="9">
        <v>-36.522418750000014</v>
      </c>
      <c r="V55" s="9">
        <v>-41.544691580000041</v>
      </c>
      <c r="W55" s="9">
        <v>-33.455730280000004</v>
      </c>
      <c r="X55" s="9">
        <v>-34.147809359999997</v>
      </c>
      <c r="Y55" s="9">
        <v>-37.440984349999994</v>
      </c>
      <c r="AA55" s="9">
        <v>-94.88555049</v>
      </c>
      <c r="AB55" s="9">
        <v>-93.593043650000013</v>
      </c>
      <c r="AC55" s="9">
        <v>-109.511</v>
      </c>
      <c r="AD55" s="9">
        <v>-126.65420881</v>
      </c>
      <c r="AE55" s="9">
        <v>-150.45783736000004</v>
      </c>
      <c r="AF55" s="9">
        <v>-105.04452399</v>
      </c>
    </row>
    <row r="56" spans="1:32" x14ac:dyDescent="0.3">
      <c r="B56" s="106" t="s">
        <v>16</v>
      </c>
      <c r="C56" s="11">
        <v>1.4299169999999998E-2</v>
      </c>
      <c r="D56" s="11">
        <v>-9.9507720000000036E-2</v>
      </c>
      <c r="E56" s="11">
        <v>-0.13514157999999993</v>
      </c>
      <c r="F56" s="11">
        <v>0.32828022000000001</v>
      </c>
      <c r="G56" s="11">
        <v>-0.11826895</v>
      </c>
      <c r="H56" s="11">
        <v>-7.4709149999999988E-2</v>
      </c>
      <c r="I56" s="11">
        <v>-0.22186085</v>
      </c>
      <c r="J56" s="11">
        <v>-5.5156569399999995</v>
      </c>
      <c r="K56" s="11">
        <v>-0.30110366999999999</v>
      </c>
      <c r="L56" s="11">
        <v>1.854703999999998E-2</v>
      </c>
      <c r="M56" s="11">
        <v>-2.1564056100000002</v>
      </c>
      <c r="N56" s="11">
        <v>-1.8250377599999998</v>
      </c>
      <c r="O56" s="11">
        <v>-0.86899999999999999</v>
      </c>
      <c r="P56" s="11">
        <v>-1.472</v>
      </c>
      <c r="Q56" s="11">
        <v>-1.0851302300000008</v>
      </c>
      <c r="R56" s="11">
        <v>-28.489209399999996</v>
      </c>
      <c r="S56" s="11">
        <v>-1.4869524599999999</v>
      </c>
      <c r="T56" s="11">
        <v>-1.1964096600000007</v>
      </c>
      <c r="U56" s="11">
        <v>-1.1223365199999995</v>
      </c>
      <c r="V56" s="11">
        <v>-1.0877175300000002</v>
      </c>
      <c r="W56" s="11">
        <v>-1.0504181699999995</v>
      </c>
      <c r="X56" s="11">
        <v>-2.8947079999999996</v>
      </c>
      <c r="Y56" s="11">
        <v>-1.8834305200000019</v>
      </c>
      <c r="AA56" s="11">
        <v>0.10793009000000003</v>
      </c>
      <c r="AB56" s="11">
        <v>-5.9304958899999995</v>
      </c>
      <c r="AC56" s="11">
        <v>-4.2640000000000002</v>
      </c>
      <c r="AD56" s="11">
        <v>-31.915339629999998</v>
      </c>
      <c r="AE56" s="11">
        <v>-4.8934161700000001</v>
      </c>
      <c r="AF56" s="11">
        <v>-5.828556690000001</v>
      </c>
    </row>
    <row r="57" spans="1:32" x14ac:dyDescent="0.3">
      <c r="B57" s="106" t="s">
        <v>18</v>
      </c>
      <c r="C57" s="11">
        <v>0</v>
      </c>
      <c r="D57" s="11">
        <v>5.5013645800000006</v>
      </c>
      <c r="E57" s="11">
        <v>12.296945669999999</v>
      </c>
      <c r="F57" s="11">
        <v>5.6057598000000013</v>
      </c>
      <c r="G57" s="11">
        <v>3.6588686899999994</v>
      </c>
      <c r="H57" s="11">
        <v>4.0407657899999991</v>
      </c>
      <c r="I57" s="11">
        <v>4.788337880000002</v>
      </c>
      <c r="J57" s="11">
        <v>3.2982444399999977</v>
      </c>
      <c r="K57" s="11">
        <v>1.7608410599999997</v>
      </c>
      <c r="L57" s="11">
        <v>2.1868581100000002</v>
      </c>
      <c r="M57" s="11">
        <v>3.5601032199999998</v>
      </c>
      <c r="N57" s="11">
        <v>5.0251976099999993</v>
      </c>
      <c r="O57" s="11">
        <v>3.7149999999999999</v>
      </c>
      <c r="P57" s="11">
        <v>3.0009999999999999</v>
      </c>
      <c r="Q57" s="11">
        <v>3.5618890900000002</v>
      </c>
      <c r="R57" s="11">
        <v>12.501080110000002</v>
      </c>
      <c r="S57" s="11">
        <v>2.8192564599999996</v>
      </c>
      <c r="T57" s="11">
        <v>3.1726606499999992</v>
      </c>
      <c r="U57" s="11">
        <v>3.5604829499999999</v>
      </c>
      <c r="V57" s="11">
        <v>-6.0318534600000016</v>
      </c>
      <c r="W57" s="11">
        <v>3.2057618600000004</v>
      </c>
      <c r="X57" s="11">
        <v>3.83815317</v>
      </c>
      <c r="Y57" s="11">
        <v>5.4931474900000001</v>
      </c>
      <c r="AA57" s="11">
        <v>23.404070050000001</v>
      </c>
      <c r="AB57" s="11">
        <v>15.786216799999998</v>
      </c>
      <c r="AC57" s="11">
        <v>12.532999999999999</v>
      </c>
      <c r="AD57" s="11">
        <v>22.778969199999999</v>
      </c>
      <c r="AE57" s="11">
        <v>3.5205465999999985</v>
      </c>
      <c r="AF57" s="11">
        <v>12.537062520000001</v>
      </c>
    </row>
    <row r="58" spans="1:32" x14ac:dyDescent="0.3">
      <c r="B58" s="106" t="s">
        <v>22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136" t="s">
        <v>236</v>
      </c>
      <c r="W58" s="136" t="s">
        <v>236</v>
      </c>
      <c r="X58" s="136">
        <v>0</v>
      </c>
      <c r="Y58" s="11">
        <v>0</v>
      </c>
      <c r="AA58" s="11">
        <v>0</v>
      </c>
      <c r="AB58" s="11">
        <v>0</v>
      </c>
      <c r="AC58" s="11">
        <v>0</v>
      </c>
      <c r="AD58" s="11">
        <v>0</v>
      </c>
      <c r="AE58" s="11">
        <v>0</v>
      </c>
      <c r="AF58" s="11">
        <v>0</v>
      </c>
    </row>
    <row r="59" spans="1:32" x14ac:dyDescent="0.3">
      <c r="B59" s="109" t="s">
        <v>23</v>
      </c>
      <c r="C59" s="7">
        <v>9.9726172499999972</v>
      </c>
      <c r="D59" s="7">
        <v>16.270208470000007</v>
      </c>
      <c r="E59" s="7">
        <v>16.375099979999991</v>
      </c>
      <c r="F59" s="7">
        <v>41.33048211000002</v>
      </c>
      <c r="G59" s="7">
        <v>22.786691830000002</v>
      </c>
      <c r="H59" s="7">
        <v>30.838048919999991</v>
      </c>
      <c r="I59" s="7">
        <v>38.575260729999961</v>
      </c>
      <c r="J59" s="7">
        <v>38.690346920000017</v>
      </c>
      <c r="K59" s="7">
        <v>26.596739350000028</v>
      </c>
      <c r="L59" s="7">
        <v>25.368657290000005</v>
      </c>
      <c r="M59" s="7">
        <v>26.258940320000022</v>
      </c>
      <c r="N59" s="7">
        <v>31.672663039999982</v>
      </c>
      <c r="O59" s="7">
        <v>27.794999999999998</v>
      </c>
      <c r="P59" s="7">
        <v>29.975000000000005</v>
      </c>
      <c r="Q59" s="7">
        <v>24.83178752000001</v>
      </c>
      <c r="R59" s="7">
        <v>-9.5776950300000419</v>
      </c>
      <c r="S59" s="7">
        <v>23.674169490000001</v>
      </c>
      <c r="T59" s="7">
        <v>13.779499339999999</v>
      </c>
      <c r="U59" s="7">
        <v>13.695313950000003</v>
      </c>
      <c r="V59" s="7">
        <v>6.6270781999999357</v>
      </c>
      <c r="W59" s="7">
        <v>20.074240009999993</v>
      </c>
      <c r="X59" s="7">
        <v>24.842543489999997</v>
      </c>
      <c r="Y59" s="7">
        <v>22.990404900000009</v>
      </c>
      <c r="AA59" s="7">
        <v>83.94840781000002</v>
      </c>
      <c r="AB59" s="7">
        <v>130.89034839999997</v>
      </c>
      <c r="AC59" s="7">
        <v>109.89700000000005</v>
      </c>
      <c r="AD59" s="7">
        <v>73.024092489999973</v>
      </c>
      <c r="AE59" s="7">
        <v>57.776060979999933</v>
      </c>
      <c r="AF59" s="7">
        <v>67.907188399999995</v>
      </c>
    </row>
    <row r="60" spans="1:32" ht="17.25" thickBot="1" x14ac:dyDescent="0.35">
      <c r="B60" s="116" t="s">
        <v>25</v>
      </c>
      <c r="C60" s="117">
        <v>0.34929016465642476</v>
      </c>
      <c r="D60" s="117">
        <v>0.49016876881525329</v>
      </c>
      <c r="E60" s="117">
        <v>0.53394239975880953</v>
      </c>
      <c r="F60" s="117">
        <v>0.59708335596904893</v>
      </c>
      <c r="G60" s="117">
        <v>0.47831344328480235</v>
      </c>
      <c r="H60" s="117">
        <v>0.60538675281699239</v>
      </c>
      <c r="I60" s="117">
        <v>0.64189633592838824</v>
      </c>
      <c r="J60" s="117">
        <v>0.59780867446462238</v>
      </c>
      <c r="K60" s="117">
        <f>K59/K52</f>
        <v>0.56101089075020982</v>
      </c>
      <c r="L60" s="117">
        <f t="shared" ref="L60:N60" si="30">L59/L52</f>
        <v>0.4017789836366189</v>
      </c>
      <c r="M60" s="117">
        <f t="shared" si="30"/>
        <v>0.4520713390116512</v>
      </c>
      <c r="N60" s="117">
        <f t="shared" si="30"/>
        <v>0.48782153067802808</v>
      </c>
      <c r="O60" s="117">
        <f t="shared" ref="O60:P60" si="31">O59/O52</f>
        <v>0.46898727769716192</v>
      </c>
      <c r="P60" s="117">
        <f t="shared" si="31"/>
        <v>0.5159829927874271</v>
      </c>
      <c r="Q60" s="117">
        <f t="shared" ref="Q60" si="32">Q59/Q52</f>
        <v>0.39843774650106789</v>
      </c>
      <c r="R60" s="117">
        <v>-0.19674288221096373</v>
      </c>
      <c r="S60" s="117">
        <v>0.39586994809767606</v>
      </c>
      <c r="T60" s="117">
        <v>0.24590315737120882</v>
      </c>
      <c r="U60" s="117">
        <v>0.26335629695550511</v>
      </c>
      <c r="V60" s="117">
        <v>0.11108184241628646</v>
      </c>
      <c r="W60" s="117">
        <v>0.35955169695288508</v>
      </c>
      <c r="X60" s="117">
        <v>0.39165393930488934</v>
      </c>
      <c r="Y60" s="117">
        <v>0.36543647292327602</v>
      </c>
      <c r="AA60" s="117">
        <v>0.51937639136923841</v>
      </c>
      <c r="AB60" s="117">
        <v>0.58591402296930506</v>
      </c>
      <c r="AC60" s="117">
        <f>AC59/AC52</f>
        <v>0.47052602735033972</v>
      </c>
      <c r="AD60" s="117">
        <f>AD59/AD52</f>
        <v>0.31977177607740093</v>
      </c>
      <c r="AE60" s="117">
        <v>0.25395893628825755</v>
      </c>
      <c r="AF60" s="117">
        <v>0.3727614467759422</v>
      </c>
    </row>
    <row r="61" spans="1:32" ht="17.25" thickTop="1" x14ac:dyDescent="0.3">
      <c r="B61" s="106" t="s">
        <v>12</v>
      </c>
      <c r="C61" s="11">
        <v>1.5041450600000001</v>
      </c>
      <c r="D61" s="11">
        <v>1.4069806186507681</v>
      </c>
      <c r="E61" s="11">
        <v>2</v>
      </c>
      <c r="F61" s="11">
        <v>1.4</v>
      </c>
      <c r="G61" s="11">
        <v>3.4511787000000003</v>
      </c>
      <c r="H61" s="11">
        <v>1.8344470300000002</v>
      </c>
      <c r="I61" s="11">
        <v>0</v>
      </c>
      <c r="J61" s="11">
        <v>3.481848610000001</v>
      </c>
      <c r="K61" s="11">
        <v>6.0343369600000001</v>
      </c>
      <c r="L61" s="11">
        <v>5.0850172999999996</v>
      </c>
      <c r="M61" s="11">
        <v>5.1444478699999996</v>
      </c>
      <c r="N61" s="11">
        <v>6.1591978699999999</v>
      </c>
      <c r="O61" s="11">
        <v>4.7249999999999996</v>
      </c>
      <c r="P61" s="11">
        <v>4.4160000000000004</v>
      </c>
      <c r="Q61" s="11">
        <v>5.2061994600000023</v>
      </c>
      <c r="R61" s="11">
        <v>5.2012863900000017</v>
      </c>
      <c r="S61" s="11">
        <v>4.8618104600000001</v>
      </c>
      <c r="T61" s="11">
        <v>4.4415297799999998</v>
      </c>
      <c r="U61" s="11">
        <v>4.2234002100000012</v>
      </c>
      <c r="V61" s="11">
        <v>4.3689087100000012</v>
      </c>
      <c r="W61" s="11">
        <v>4.4566771599999999</v>
      </c>
      <c r="X61" s="11">
        <v>5.3829241099999994</v>
      </c>
      <c r="Y61" s="11">
        <v>6.0905069999999997</v>
      </c>
      <c r="AA61" s="11">
        <v>6.3111256786507681</v>
      </c>
      <c r="AB61" s="11">
        <v>8.7674743400000015</v>
      </c>
      <c r="AC61" s="11">
        <v>22.422999999999998</v>
      </c>
      <c r="AD61" s="11">
        <v>19.548485850000006</v>
      </c>
      <c r="AE61" s="11">
        <v>17.895649160000005</v>
      </c>
      <c r="AF61" s="11">
        <v>15.930108269999998</v>
      </c>
    </row>
    <row r="62" spans="1:32" x14ac:dyDescent="0.3">
      <c r="B62" s="106" t="s">
        <v>34</v>
      </c>
      <c r="C62" s="11">
        <v>1.611992839669421</v>
      </c>
      <c r="D62" s="11">
        <v>-5.3743589038292061</v>
      </c>
      <c r="E62" s="11">
        <v>-1.5969695813774081</v>
      </c>
      <c r="F62" s="11">
        <v>-2.2117782435261688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1.7576122200000002</v>
      </c>
      <c r="N62" s="11">
        <v>1.7771335699999999</v>
      </c>
      <c r="O62" s="11">
        <v>0.98924739000000006</v>
      </c>
      <c r="P62" s="11">
        <v>1.5657220999999997</v>
      </c>
      <c r="Q62" s="11">
        <v>0.92578255000000031</v>
      </c>
      <c r="R62" s="11">
        <v>1.1316132100000003</v>
      </c>
      <c r="S62" s="11">
        <v>1.0763420899999998</v>
      </c>
      <c r="T62" s="11">
        <v>0.9306738</v>
      </c>
      <c r="U62" s="11">
        <v>0.95395039999999998</v>
      </c>
      <c r="V62" s="11">
        <v>12.09752119</v>
      </c>
      <c r="W62" s="11">
        <v>1.0345274899999999</v>
      </c>
      <c r="X62" s="11">
        <v>1.1615727900000001</v>
      </c>
      <c r="Y62" s="11">
        <v>1.5074239200000004</v>
      </c>
      <c r="AA62" s="11">
        <v>-7.571113889063362</v>
      </c>
      <c r="AB62" s="11">
        <v>0</v>
      </c>
      <c r="AC62" s="11">
        <v>3.5347457900000001</v>
      </c>
      <c r="AD62" s="11">
        <v>4.6123652499999999</v>
      </c>
      <c r="AE62" s="11">
        <v>15.05848748</v>
      </c>
      <c r="AF62" s="11">
        <v>3.7035242000000004</v>
      </c>
    </row>
    <row r="63" spans="1:32" x14ac:dyDescent="0.3">
      <c r="B63" s="109" t="s">
        <v>27</v>
      </c>
      <c r="C63" s="7">
        <v>13.088755149669419</v>
      </c>
      <c r="D63" s="7">
        <v>12.302830184821568</v>
      </c>
      <c r="E63" s="7">
        <v>16.778130398622583</v>
      </c>
      <c r="F63" s="7">
        <v>40.518703866473849</v>
      </c>
      <c r="G63" s="7">
        <v>26.237870530000002</v>
      </c>
      <c r="H63" s="7">
        <v>32.672495949999991</v>
      </c>
      <c r="I63" s="7">
        <v>38.575260729999961</v>
      </c>
      <c r="J63" s="7">
        <v>42.172195530000018</v>
      </c>
      <c r="K63" s="7">
        <f>K59+SUM(K61:K62)</f>
        <v>32.631076310000026</v>
      </c>
      <c r="L63" s="7">
        <f t="shared" ref="L63:N63" si="33">L59+SUM(L61:L62)</f>
        <v>30.453674590000006</v>
      </c>
      <c r="M63" s="7">
        <f t="shared" si="33"/>
        <v>33.161000410000021</v>
      </c>
      <c r="N63" s="7">
        <f t="shared" si="33"/>
        <v>39.608994479999978</v>
      </c>
      <c r="O63" s="7">
        <f t="shared" ref="O63:P63" si="34">O59+SUM(O61:O62)</f>
        <v>33.509247389999999</v>
      </c>
      <c r="P63" s="7">
        <f t="shared" si="34"/>
        <v>35.956722100000007</v>
      </c>
      <c r="Q63" s="7">
        <f t="shared" ref="Q63" si="35">Q59+SUM(Q61:Q62)</f>
        <v>30.963769530000011</v>
      </c>
      <c r="R63" s="7">
        <v>-3.2447954300000399</v>
      </c>
      <c r="S63" s="7">
        <v>29.612322040000002</v>
      </c>
      <c r="T63" s="7">
        <v>19.151702920000023</v>
      </c>
      <c r="U63" s="7">
        <v>18.872664560000004</v>
      </c>
      <c r="V63" s="7">
        <v>23.092677799999937</v>
      </c>
      <c r="W63" s="7">
        <v>25.565444659999994</v>
      </c>
      <c r="X63" s="7">
        <v>31.387040389999996</v>
      </c>
      <c r="Y63" s="7">
        <v>30.588335820000008</v>
      </c>
      <c r="AA63" s="7">
        <v>82.688419599587419</v>
      </c>
      <c r="AB63" s="7">
        <v>139.65782273999997</v>
      </c>
      <c r="AC63" s="7">
        <v>135.85474579000004</v>
      </c>
      <c r="AD63" s="7">
        <v>97.184943589999975</v>
      </c>
      <c r="AE63" s="7">
        <v>90.729367319999966</v>
      </c>
      <c r="AF63" s="7">
        <v>87.540820870000005</v>
      </c>
    </row>
    <row r="64" spans="1:32" ht="17.25" thickBot="1" x14ac:dyDescent="0.35">
      <c r="B64" s="116" t="s">
        <v>25</v>
      </c>
      <c r="C64" s="117">
        <v>0.45843265882641393</v>
      </c>
      <c r="D64" s="117">
        <v>0.37064449025078294</v>
      </c>
      <c r="E64" s="117">
        <v>0.54708400067471086</v>
      </c>
      <c r="F64" s="117">
        <v>0.58535595156429865</v>
      </c>
      <c r="G64" s="117">
        <v>0.55075683171975132</v>
      </c>
      <c r="H64" s="117">
        <v>0.64139908075600904</v>
      </c>
      <c r="I64" s="117">
        <v>0.64189633592838824</v>
      </c>
      <c r="J64" s="117">
        <v>0.6516070884859404</v>
      </c>
      <c r="K64" s="117">
        <f>K63/K52</f>
        <v>0.68829449151296684</v>
      </c>
      <c r="L64" s="117">
        <f t="shared" ref="L64:N64" si="36">L63/L52</f>
        <v>0.48231352116509774</v>
      </c>
      <c r="M64" s="117">
        <f t="shared" si="36"/>
        <v>0.57089652802541624</v>
      </c>
      <c r="N64" s="117">
        <f t="shared" si="36"/>
        <v>0.61005670067745477</v>
      </c>
      <c r="O64" s="117">
        <f t="shared" ref="O64:P64" si="37">O63/O52</f>
        <v>0.56540423497452164</v>
      </c>
      <c r="P64" s="117">
        <f t="shared" si="37"/>
        <v>0.61895102852323003</v>
      </c>
      <c r="Q64" s="117">
        <f t="shared" ref="Q64" si="38">Q63/Q52</f>
        <v>0.49682829094663705</v>
      </c>
      <c r="R64" s="117">
        <v>-6.6653866413949533E-2</v>
      </c>
      <c r="S64" s="117">
        <v>0.49516534862936257</v>
      </c>
      <c r="T64" s="117">
        <v>0.34177324595476899</v>
      </c>
      <c r="U64" s="117">
        <v>0.36291501387633379</v>
      </c>
      <c r="V64" s="117">
        <v>0.38707513612102762</v>
      </c>
      <c r="W64" s="117">
        <v>0.45790520618857916</v>
      </c>
      <c r="X64" s="117">
        <v>0.49483089430087857</v>
      </c>
      <c r="Y64" s="117">
        <v>0.48620690254365651</v>
      </c>
      <c r="AA64" s="117">
        <v>0.51158103054032311</v>
      </c>
      <c r="AB64" s="117">
        <v>0.6251605084789239</v>
      </c>
      <c r="AC64" s="117">
        <f>AC63/AC52</f>
        <v>0.58166459351264344</v>
      </c>
      <c r="AD64" s="117">
        <f>AD63/AD52</f>
        <v>0.42557190319088239</v>
      </c>
      <c r="AE64" s="117">
        <v>0.39880762419352139</v>
      </c>
      <c r="AF64" s="117">
        <v>0.48053591686406499</v>
      </c>
    </row>
    <row r="65" spans="1:32" ht="17.25" thickTop="1" x14ac:dyDescent="0.3"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AA65" s="118"/>
      <c r="AB65" s="118"/>
      <c r="AC65" s="118"/>
      <c r="AD65" s="118"/>
    </row>
    <row r="66" spans="1:32" x14ac:dyDescent="0.3">
      <c r="H66" s="118"/>
    </row>
    <row r="68" spans="1:32" s="109" customFormat="1" ht="17.25" thickBot="1" x14ac:dyDescent="0.35">
      <c r="A68" s="120"/>
      <c r="B68" s="111" t="s">
        <v>31</v>
      </c>
      <c r="C68" s="112" t="str">
        <f>C$6</f>
        <v>1T19</v>
      </c>
      <c r="D68" s="112" t="str">
        <f t="shared" ref="D68:T68" si="39">D$6</f>
        <v>2T19</v>
      </c>
      <c r="E68" s="112" t="str">
        <f t="shared" si="39"/>
        <v>3T19</v>
      </c>
      <c r="F68" s="112" t="str">
        <f t="shared" si="39"/>
        <v>4T19</v>
      </c>
      <c r="G68" s="112" t="str">
        <f t="shared" si="39"/>
        <v>1T20</v>
      </c>
      <c r="H68" s="112" t="str">
        <f t="shared" si="39"/>
        <v>2T20</v>
      </c>
      <c r="I68" s="112" t="str">
        <f t="shared" si="39"/>
        <v>3T20</v>
      </c>
      <c r="J68" s="112" t="str">
        <f t="shared" si="39"/>
        <v>4T20</v>
      </c>
      <c r="K68" s="112" t="str">
        <f t="shared" si="39"/>
        <v>1T21</v>
      </c>
      <c r="L68" s="112" t="str">
        <f t="shared" si="39"/>
        <v>2T21</v>
      </c>
      <c r="M68" s="112" t="str">
        <f t="shared" si="39"/>
        <v>3T21</v>
      </c>
      <c r="N68" s="112" t="str">
        <f t="shared" si="39"/>
        <v>4T21</v>
      </c>
      <c r="O68" s="112" t="str">
        <f t="shared" si="39"/>
        <v>1T22</v>
      </c>
      <c r="P68" s="112" t="str">
        <f t="shared" si="39"/>
        <v>2T22</v>
      </c>
      <c r="Q68" s="112" t="str">
        <f t="shared" si="39"/>
        <v>3T22</v>
      </c>
      <c r="R68" s="112" t="s">
        <v>208</v>
      </c>
      <c r="S68" s="112" t="str">
        <f t="shared" si="39"/>
        <v>1T23</v>
      </c>
      <c r="T68" s="112" t="str">
        <f t="shared" si="39"/>
        <v>2T23</v>
      </c>
      <c r="U68" s="112" t="s">
        <v>235</v>
      </c>
      <c r="V68" s="112" t="s">
        <v>240</v>
      </c>
      <c r="W68" s="112" t="s">
        <v>243</v>
      </c>
      <c r="X68" s="112" t="s">
        <v>246</v>
      </c>
      <c r="Y68" s="112" t="s">
        <v>248</v>
      </c>
      <c r="AA68" s="113">
        <f>AA$6</f>
        <v>2019</v>
      </c>
      <c r="AB68" s="113">
        <f>AB$6</f>
        <v>2020</v>
      </c>
      <c r="AC68" s="113">
        <f>AC$6</f>
        <v>2021</v>
      </c>
      <c r="AD68" s="113">
        <f>AD$6</f>
        <v>2022</v>
      </c>
      <c r="AE68" s="113">
        <v>2023</v>
      </c>
      <c r="AF68" s="113">
        <v>2024</v>
      </c>
    </row>
    <row r="69" spans="1:32" x14ac:dyDescent="0.3">
      <c r="B69" s="109" t="s">
        <v>8</v>
      </c>
      <c r="C69" s="7">
        <v>90.041024471978048</v>
      </c>
      <c r="D69" s="7">
        <v>99.991139539323484</v>
      </c>
      <c r="E69" s="7">
        <v>87.7</v>
      </c>
      <c r="F69" s="7">
        <v>79.900000000000006</v>
      </c>
      <c r="G69" s="7">
        <v>6.1494180867882449</v>
      </c>
      <c r="H69" s="7">
        <v>94.06482861005999</v>
      </c>
      <c r="I69" s="7">
        <v>99.944191352350046</v>
      </c>
      <c r="J69" s="7">
        <v>153.72423560984211</v>
      </c>
      <c r="K69" s="7">
        <f t="shared" ref="K69:Q69" si="40">SUM(K70:K71)</f>
        <v>16.112110726840754</v>
      </c>
      <c r="L69" s="7">
        <f t="shared" si="40"/>
        <v>227.24889988214477</v>
      </c>
      <c r="M69" s="7">
        <f t="shared" si="40"/>
        <v>50.983069631159324</v>
      </c>
      <c r="N69" s="7">
        <f t="shared" si="40"/>
        <v>17.640919759855109</v>
      </c>
      <c r="O69" s="7">
        <f t="shared" si="40"/>
        <v>226.32499999999999</v>
      </c>
      <c r="P69" s="7">
        <f t="shared" si="40"/>
        <v>158.387</v>
      </c>
      <c r="Q69" s="7">
        <f t="shared" si="40"/>
        <v>168.66490717691914</v>
      </c>
      <c r="R69" s="7">
        <v>215.79082528558533</v>
      </c>
      <c r="S69" s="7">
        <v>181.80229945980372</v>
      </c>
      <c r="T69" s="7">
        <v>291.937533813887</v>
      </c>
      <c r="U69" s="7">
        <v>175.67311278281986</v>
      </c>
      <c r="V69" s="7">
        <v>192.04982491345953</v>
      </c>
      <c r="W69" s="7">
        <v>62.680578416873999</v>
      </c>
      <c r="X69" s="7">
        <v>52.749725179230808</v>
      </c>
      <c r="Y69" s="7">
        <v>146.48681073497869</v>
      </c>
      <c r="AA69" s="7">
        <v>357.63216401130148</v>
      </c>
      <c r="AB69" s="7">
        <v>353.88267365904039</v>
      </c>
      <c r="AC69" s="7">
        <v>311.9849999999999</v>
      </c>
      <c r="AD69" s="7">
        <v>769.16773246250443</v>
      </c>
      <c r="AE69" s="7">
        <v>841.46277096997005</v>
      </c>
      <c r="AF69" s="7">
        <v>261.9171143310835</v>
      </c>
    </row>
    <row r="70" spans="1:32" x14ac:dyDescent="0.3">
      <c r="B70" s="114" t="s">
        <v>10</v>
      </c>
      <c r="C70" s="9">
        <v>93.249674453459718</v>
      </c>
      <c r="D70" s="9">
        <v>102.61565764441347</v>
      </c>
      <c r="E70" s="9">
        <v>104.7</v>
      </c>
      <c r="F70" s="9">
        <v>77.5</v>
      </c>
      <c r="G70" s="9">
        <v>91.667834175221742</v>
      </c>
      <c r="H70" s="9">
        <v>130.82951534396798</v>
      </c>
      <c r="I70" s="9">
        <v>131.87401703597951</v>
      </c>
      <c r="J70" s="9">
        <v>129.83641157327935</v>
      </c>
      <c r="K70" s="9">
        <v>83.985819748042843</v>
      </c>
      <c r="L70" s="9">
        <v>167.0271675032042</v>
      </c>
      <c r="M70" s="9">
        <v>118.31548994352715</v>
      </c>
      <c r="N70" s="9">
        <v>53.561522805225763</v>
      </c>
      <c r="O70" s="9">
        <v>125.21899999999999</v>
      </c>
      <c r="P70" s="9">
        <v>244.71199999999999</v>
      </c>
      <c r="Q70" s="9">
        <v>210.99590717691916</v>
      </c>
      <c r="R70" s="9">
        <v>200.73982528558531</v>
      </c>
      <c r="S70" s="9">
        <v>172.52018745980371</v>
      </c>
      <c r="T70" s="9">
        <v>256.97897669298158</v>
      </c>
      <c r="U70" s="9">
        <v>224.20405695658206</v>
      </c>
      <c r="V70" s="9">
        <v>171.18167594760703</v>
      </c>
      <c r="W70" s="9">
        <v>107.601073416874</v>
      </c>
      <c r="X70" s="9">
        <v>191.65960701836096</v>
      </c>
      <c r="Y70" s="9">
        <v>138.99392323941399</v>
      </c>
      <c r="AA70" s="9">
        <v>378.06533209787318</v>
      </c>
      <c r="AB70" s="9">
        <v>484.20777812844858</v>
      </c>
      <c r="AC70" s="9">
        <v>422.89</v>
      </c>
      <c r="AD70" s="9">
        <v>781.66673246250446</v>
      </c>
      <c r="AE70" s="9">
        <v>824.88489705697441</v>
      </c>
      <c r="AF70" s="9">
        <v>438.25460367464893</v>
      </c>
    </row>
    <row r="71" spans="1:32" x14ac:dyDescent="0.3">
      <c r="B71" s="114" t="s">
        <v>12</v>
      </c>
      <c r="C71" s="9">
        <v>-3.2086499814816651</v>
      </c>
      <c r="D71" s="9">
        <v>-2.6245181050899964</v>
      </c>
      <c r="E71" s="9">
        <v>-17</v>
      </c>
      <c r="F71" s="9">
        <v>2.4</v>
      </c>
      <c r="G71" s="9">
        <v>-85.518416088433497</v>
      </c>
      <c r="H71" s="9">
        <v>-36.764686733907993</v>
      </c>
      <c r="I71" s="9">
        <v>-31.92982568362946</v>
      </c>
      <c r="J71" s="9">
        <v>23.887824036562762</v>
      </c>
      <c r="K71" s="9">
        <v>-67.873709021202089</v>
      </c>
      <c r="L71" s="9">
        <v>60.22173237894058</v>
      </c>
      <c r="M71" s="9">
        <v>-67.33242031236783</v>
      </c>
      <c r="N71" s="9">
        <v>-35.920603045370655</v>
      </c>
      <c r="O71" s="9">
        <v>101.10599999999999</v>
      </c>
      <c r="P71" s="9">
        <v>-86.325000000000003</v>
      </c>
      <c r="Q71" s="9">
        <v>-42.331000000000003</v>
      </c>
      <c r="R71" s="9">
        <v>15.051000000000011</v>
      </c>
      <c r="S71" s="9">
        <v>9.2821119999999997</v>
      </c>
      <c r="T71" s="9">
        <v>34.958557120905041</v>
      </c>
      <c r="U71" s="9">
        <v>-48.530944173762201</v>
      </c>
      <c r="V71" s="9">
        <v>20.868148965852498</v>
      </c>
      <c r="W71" s="9">
        <v>-44.920495000000003</v>
      </c>
      <c r="X71" s="9">
        <v>-138.90988183913015</v>
      </c>
      <c r="Y71" s="9">
        <v>7.4928874955646991</v>
      </c>
      <c r="AA71" s="9">
        <v>-20.433168086571662</v>
      </c>
      <c r="AB71" s="9">
        <v>-130.32510446940819</v>
      </c>
      <c r="AC71" s="9">
        <v>-110.905</v>
      </c>
      <c r="AD71" s="9">
        <v>-12.499000000000001</v>
      </c>
      <c r="AE71" s="9">
        <v>16.577873912995337</v>
      </c>
      <c r="AF71" s="9">
        <v>-176.33748934356547</v>
      </c>
    </row>
    <row r="72" spans="1:32" x14ac:dyDescent="0.3">
      <c r="B72" s="106" t="s">
        <v>14</v>
      </c>
      <c r="C72" s="11">
        <v>-37.649491049528919</v>
      </c>
      <c r="D72" s="11">
        <v>-29.968317716796776</v>
      </c>
      <c r="E72" s="11">
        <v>-41.221544801638998</v>
      </c>
      <c r="F72" s="11">
        <v>-29.556192515184541</v>
      </c>
      <c r="G72" s="11">
        <v>-43.219241527789293</v>
      </c>
      <c r="H72" s="11">
        <v>-73.295658930516993</v>
      </c>
      <c r="I72" s="11">
        <v>-55.069025268280193</v>
      </c>
      <c r="J72" s="11">
        <v>-37.220363701152671</v>
      </c>
      <c r="K72" s="11">
        <f>K73</f>
        <v>-52.147367577544671</v>
      </c>
      <c r="L72" s="11">
        <f t="shared" ref="L72:Q72" si="41">L73</f>
        <v>-80.432004931185318</v>
      </c>
      <c r="M72" s="11">
        <f t="shared" si="41"/>
        <v>-84.147546585765781</v>
      </c>
      <c r="N72" s="11">
        <f t="shared" si="41"/>
        <v>-84.031080905504211</v>
      </c>
      <c r="O72" s="11">
        <f t="shared" si="41"/>
        <v>-88.100999999999999</v>
      </c>
      <c r="P72" s="11">
        <f t="shared" si="41"/>
        <v>-124.673</v>
      </c>
      <c r="Q72" s="11">
        <f t="shared" si="41"/>
        <v>-126.3625176399733</v>
      </c>
      <c r="R72" s="11">
        <v>-131.74125856978793</v>
      </c>
      <c r="S72" s="11">
        <v>-105.98139433949274</v>
      </c>
      <c r="T72" s="11">
        <v>-105.59560414769054</v>
      </c>
      <c r="U72" s="11">
        <v>-103.0310767786488</v>
      </c>
      <c r="V72" s="11">
        <v>-124.59304368740928</v>
      </c>
      <c r="W72" s="11">
        <v>-97.267600622280042</v>
      </c>
      <c r="X72" s="11">
        <v>-126.96967388004404</v>
      </c>
      <c r="Y72" s="11">
        <v>-124.96864287349194</v>
      </c>
      <c r="AA72" s="11">
        <v>-138.39554608314924</v>
      </c>
      <c r="AB72" s="11">
        <v>-208.80428942773915</v>
      </c>
      <c r="AC72" s="11">
        <v>-300.75799999999998</v>
      </c>
      <c r="AD72" s="11">
        <v>-470.87777620976124</v>
      </c>
      <c r="AE72" s="11">
        <v>-439.20111895324135</v>
      </c>
      <c r="AF72" s="11">
        <v>-349.20591737581606</v>
      </c>
    </row>
    <row r="73" spans="1:32" x14ac:dyDescent="0.3">
      <c r="B73" s="114" t="s">
        <v>14</v>
      </c>
      <c r="C73" s="9">
        <v>-37.649491049528919</v>
      </c>
      <c r="D73" s="9">
        <v>-29.968317716796776</v>
      </c>
      <c r="E73" s="9">
        <v>-41.221544801638998</v>
      </c>
      <c r="F73" s="9">
        <v>-29.556192515184541</v>
      </c>
      <c r="G73" s="9">
        <v>-43.219241527789293</v>
      </c>
      <c r="H73" s="9">
        <v>-73.295658930516993</v>
      </c>
      <c r="I73" s="9">
        <v>-55.069025268280193</v>
      </c>
      <c r="J73" s="9">
        <v>-37.220363701152671</v>
      </c>
      <c r="K73" s="9">
        <v>-52.147367577544671</v>
      </c>
      <c r="L73" s="9">
        <v>-80.432004931185318</v>
      </c>
      <c r="M73" s="9">
        <v>-84.147546585765781</v>
      </c>
      <c r="N73" s="9">
        <v>-84.031080905504211</v>
      </c>
      <c r="O73" s="9">
        <v>-88.100999999999999</v>
      </c>
      <c r="P73" s="9">
        <v>-124.673</v>
      </c>
      <c r="Q73" s="9">
        <v>-126.3625176399733</v>
      </c>
      <c r="R73" s="9">
        <v>-131.74125856978793</v>
      </c>
      <c r="S73" s="9">
        <v>-105.98139433949274</v>
      </c>
      <c r="T73" s="9">
        <v>-105.59560414769054</v>
      </c>
      <c r="U73" s="9">
        <v>-103.0310767786488</v>
      </c>
      <c r="V73" s="9">
        <v>-124.59304368740928</v>
      </c>
      <c r="W73" s="9">
        <v>-97.267600622280042</v>
      </c>
      <c r="X73" s="9">
        <v>-126.96967388004404</v>
      </c>
      <c r="Y73" s="9">
        <v>-124.96864287349194</v>
      </c>
      <c r="AA73" s="9">
        <v>-138.39554608314924</v>
      </c>
      <c r="AB73" s="9">
        <v>-208.80428942773915</v>
      </c>
      <c r="AC73" s="9">
        <v>-300.75799999999998</v>
      </c>
      <c r="AD73" s="9">
        <v>-470.87777620976124</v>
      </c>
      <c r="AE73" s="9">
        <v>-439.20111895324135</v>
      </c>
      <c r="AF73" s="9">
        <v>-349.20591737581606</v>
      </c>
    </row>
    <row r="74" spans="1:32" x14ac:dyDescent="0.3">
      <c r="B74" s="106" t="s">
        <v>16</v>
      </c>
      <c r="C74" s="11">
        <v>-2.3778580734640102</v>
      </c>
      <c r="D74" s="11">
        <v>-1.8814940171622099</v>
      </c>
      <c r="E74" s="11">
        <v>-1.6</v>
      </c>
      <c r="F74" s="11">
        <v>0.1</v>
      </c>
      <c r="G74" s="11">
        <v>-2.0925047369682019</v>
      </c>
      <c r="H74" s="11">
        <v>-2.4906562797539999</v>
      </c>
      <c r="I74" s="11">
        <v>-4.2625516557053329</v>
      </c>
      <c r="J74" s="11">
        <v>-18.086014628789925</v>
      </c>
      <c r="K74" s="11">
        <v>-2.2231481935192372</v>
      </c>
      <c r="L74" s="11">
        <v>-7.2933674195019487</v>
      </c>
      <c r="M74" s="11">
        <v>-18.754078764919367</v>
      </c>
      <c r="N74" s="11">
        <v>-7.5564056220594438</v>
      </c>
      <c r="O74" s="11">
        <v>-8.3870000000000005</v>
      </c>
      <c r="P74" s="11">
        <v>-10.996</v>
      </c>
      <c r="Q74" s="11">
        <v>-21.593775630470262</v>
      </c>
      <c r="R74" s="11">
        <v>-36.131247841988674</v>
      </c>
      <c r="S74" s="11">
        <v>-12.185263542351718</v>
      </c>
      <c r="T74" s="11">
        <v>-11.51669629053773</v>
      </c>
      <c r="U74" s="11">
        <v>-14.758764628847807</v>
      </c>
      <c r="V74" s="11">
        <v>-20.853790088499018</v>
      </c>
      <c r="W74" s="11">
        <v>-21.194086296464008</v>
      </c>
      <c r="X74" s="11">
        <v>-9.493797368902996</v>
      </c>
      <c r="Y74" s="11">
        <v>-13.678736390269004</v>
      </c>
      <c r="AA74" s="11">
        <v>-5.759352090626221</v>
      </c>
      <c r="AB74" s="11">
        <v>-26.93172730121746</v>
      </c>
      <c r="AC74" s="11">
        <v>-35.826999999999998</v>
      </c>
      <c r="AD74" s="11">
        <v>-77.108023472458939</v>
      </c>
      <c r="AE74" s="11">
        <v>-59.314514550236275</v>
      </c>
      <c r="AF74" s="11">
        <v>-44.366620055636005</v>
      </c>
    </row>
    <row r="75" spans="1:32" x14ac:dyDescent="0.3">
      <c r="B75" s="106" t="s">
        <v>18</v>
      </c>
      <c r="C75" s="11">
        <v>0.26455807545021531</v>
      </c>
      <c r="D75" s="11">
        <v>0.13012742491763701</v>
      </c>
      <c r="E75" s="11">
        <v>0.1</v>
      </c>
      <c r="F75" s="11">
        <v>0.2</v>
      </c>
      <c r="G75" s="11">
        <v>1.9729895499999997E-2</v>
      </c>
      <c r="H75" s="11">
        <v>2.9876503799999996E-2</v>
      </c>
      <c r="I75" s="11">
        <v>4.2901127789142859E-2</v>
      </c>
      <c r="J75" s="11">
        <v>0</v>
      </c>
      <c r="K75" s="11">
        <v>0.4063527181519937</v>
      </c>
      <c r="L75" s="11">
        <v>0</v>
      </c>
      <c r="M75" s="11">
        <v>0</v>
      </c>
      <c r="N75" s="11">
        <v>-0.4063527181519937</v>
      </c>
      <c r="O75" s="11">
        <v>0.31</v>
      </c>
      <c r="P75" s="11">
        <v>0.81699999999999995</v>
      </c>
      <c r="Q75" s="11">
        <v>-0.70714817637440364</v>
      </c>
      <c r="R75" s="11">
        <v>13.490067801970726</v>
      </c>
      <c r="S75" s="11">
        <v>0.21375227805719771</v>
      </c>
      <c r="T75" s="11">
        <v>-1.2376761634196213E-2</v>
      </c>
      <c r="U75" s="11">
        <v>1.2087206385476521</v>
      </c>
      <c r="V75" s="11">
        <v>8.0663183666050013</v>
      </c>
      <c r="W75" s="11">
        <v>2.4621713845E-2</v>
      </c>
      <c r="X75" s="11">
        <v>6.2404361500000222E-4</v>
      </c>
      <c r="Y75" s="11">
        <v>6.625149047999998E-2</v>
      </c>
      <c r="AA75" s="11">
        <v>0.69468550036785226</v>
      </c>
      <c r="AB75" s="11">
        <v>9.2507527089142852E-2</v>
      </c>
      <c r="AC75" s="11">
        <v>0</v>
      </c>
      <c r="AD75" s="11">
        <v>13.909919625596322</v>
      </c>
      <c r="AE75" s="11">
        <v>9.4764145215756557</v>
      </c>
      <c r="AF75" s="11">
        <v>9.1497247939999984E-2</v>
      </c>
    </row>
    <row r="76" spans="1:32" x14ac:dyDescent="0.3">
      <c r="B76" s="106" t="s">
        <v>20</v>
      </c>
      <c r="C76" s="11">
        <v>-4.471213355345097</v>
      </c>
      <c r="D76" s="11">
        <v>1.1219512932273594</v>
      </c>
      <c r="E76" s="11">
        <v>0.54884239443332428</v>
      </c>
      <c r="F76" s="11">
        <v>-3.9044276055370668</v>
      </c>
      <c r="G76" s="11">
        <v>-2.2952569799956555</v>
      </c>
      <c r="H76" s="11">
        <v>1.8202890779513992</v>
      </c>
      <c r="I76" s="11">
        <v>-1.8185403064436614</v>
      </c>
      <c r="J76" s="11">
        <v>-3.0688321274950328</v>
      </c>
      <c r="K76" s="11">
        <v>-2.8320784849821008</v>
      </c>
      <c r="L76" s="11">
        <v>4.7925959405916183</v>
      </c>
      <c r="M76" s="11">
        <v>1.1503724741762518</v>
      </c>
      <c r="N76" s="11">
        <v>-4.1918899297857699</v>
      </c>
      <c r="O76" s="11">
        <v>1.78</v>
      </c>
      <c r="P76" s="11">
        <v>13.125</v>
      </c>
      <c r="Q76" s="11">
        <v>4.7325048813797785</v>
      </c>
      <c r="R76" s="11">
        <v>-0.93025007587221964</v>
      </c>
      <c r="S76" s="11">
        <v>-0.21664676606339256</v>
      </c>
      <c r="T76" s="11">
        <v>7.7051166801903248</v>
      </c>
      <c r="U76" s="11">
        <v>3.2926840600403549</v>
      </c>
      <c r="V76" s="11">
        <v>-0.89203644943918292</v>
      </c>
      <c r="W76" s="11">
        <v>5.1117235935176961E-2</v>
      </c>
      <c r="X76" s="11">
        <v>13.5792100767503</v>
      </c>
      <c r="Y76" s="11">
        <v>5.7243228316148649</v>
      </c>
      <c r="AA76" s="11">
        <v>-6.7048472732214801</v>
      </c>
      <c r="AB76" s="11">
        <v>-5.3623403359829505</v>
      </c>
      <c r="AC76" s="11">
        <v>-1.0810000000000004</v>
      </c>
      <c r="AD76" s="11">
        <v>18.707254805507556</v>
      </c>
      <c r="AE76" s="11">
        <v>9.8891175247281033</v>
      </c>
      <c r="AF76" s="11">
        <v>19.354650144300344</v>
      </c>
    </row>
    <row r="77" spans="1:32" x14ac:dyDescent="0.3">
      <c r="B77" s="106" t="s">
        <v>22</v>
      </c>
      <c r="C77" s="11">
        <v>0</v>
      </c>
      <c r="D77" s="11">
        <v>0</v>
      </c>
      <c r="E77" s="11">
        <v>0</v>
      </c>
      <c r="F77" s="11">
        <v>-0.74078023128780957</v>
      </c>
      <c r="G77" s="11">
        <v>0</v>
      </c>
      <c r="H77" s="11">
        <v>0</v>
      </c>
      <c r="I77" s="11">
        <v>0</v>
      </c>
      <c r="J77" s="11">
        <v>0</v>
      </c>
      <c r="K77" s="11">
        <v>-0.37535271815199373</v>
      </c>
      <c r="L77" s="11">
        <v>0.37535271815199373</v>
      </c>
      <c r="M77" s="11">
        <v>37.049082198599478</v>
      </c>
      <c r="N77" s="11">
        <v>-19.763082198599477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1">
        <v>0</v>
      </c>
      <c r="U77" s="11">
        <v>0</v>
      </c>
      <c r="V77" s="136" t="s">
        <v>236</v>
      </c>
      <c r="W77" s="136" t="s">
        <v>236</v>
      </c>
      <c r="X77" s="11">
        <v>0</v>
      </c>
      <c r="Y77" s="11">
        <v>0</v>
      </c>
      <c r="AA77" s="11">
        <v>-0.74078023128780957</v>
      </c>
      <c r="AB77" s="11">
        <v>0</v>
      </c>
      <c r="AC77" s="11">
        <v>17.286000000000001</v>
      </c>
      <c r="AD77" s="11">
        <v>0</v>
      </c>
      <c r="AE77" s="11">
        <v>0</v>
      </c>
      <c r="AF77" s="11">
        <v>0</v>
      </c>
    </row>
    <row r="78" spans="1:32" x14ac:dyDescent="0.3">
      <c r="B78" s="109" t="s">
        <v>23</v>
      </c>
      <c r="C78" s="7">
        <v>45.807020069090235</v>
      </c>
      <c r="D78" s="7">
        <v>69.393406523509483</v>
      </c>
      <c r="E78" s="7">
        <v>45.527297592794326</v>
      </c>
      <c r="F78" s="7">
        <v>45.998599647990595</v>
      </c>
      <c r="G78" s="7">
        <v>-41.437855262464907</v>
      </c>
      <c r="H78" s="7">
        <v>20.1286789815404</v>
      </c>
      <c r="I78" s="7">
        <v>38.836975249710008</v>
      </c>
      <c r="J78" s="7">
        <v>95.349025152404479</v>
      </c>
      <c r="K78" s="7">
        <v>-41.059483529205252</v>
      </c>
      <c r="L78" s="7">
        <v>144.69147619020112</v>
      </c>
      <c r="M78" s="7">
        <v>-13.719101046750094</v>
      </c>
      <c r="N78" s="7">
        <v>-98.30789161424579</v>
      </c>
      <c r="O78" s="7">
        <v>131.92699999999999</v>
      </c>
      <c r="P78" s="7">
        <v>36.659999999999997</v>
      </c>
      <c r="Q78" s="7">
        <v>24.733970611480952</v>
      </c>
      <c r="R78" s="7">
        <v>60.478136599907231</v>
      </c>
      <c r="S78" s="7">
        <v>63.632747089953071</v>
      </c>
      <c r="T78" s="7">
        <v>182.51797329421444</v>
      </c>
      <c r="U78" s="7">
        <v>62.384676073911265</v>
      </c>
      <c r="V78" s="7">
        <v>53.777273054717057</v>
      </c>
      <c r="W78" s="7">
        <v>-55.70536955208987</v>
      </c>
      <c r="X78" s="7">
        <v>-70.133911949350917</v>
      </c>
      <c r="Y78" s="7">
        <v>13.630005793312606</v>
      </c>
      <c r="AA78" s="7">
        <v>206.72632383338464</v>
      </c>
      <c r="AB78" s="7">
        <v>112.87682412118998</v>
      </c>
      <c r="AC78" s="7">
        <v>-8.3950000000000244</v>
      </c>
      <c r="AD78" s="7">
        <v>253.79910721138816</v>
      </c>
      <c r="AE78" s="7">
        <v>362.31266951279588</v>
      </c>
      <c r="AF78" s="7">
        <v>-112.20927570812817</v>
      </c>
    </row>
    <row r="79" spans="1:32" ht="17.25" thickBot="1" x14ac:dyDescent="0.35">
      <c r="B79" s="116" t="s">
        <v>25</v>
      </c>
      <c r="C79" s="117">
        <v>0.49122981219577566</v>
      </c>
      <c r="D79" s="117">
        <v>0.67624579052032563</v>
      </c>
      <c r="E79" s="117">
        <v>0.43483569811646922</v>
      </c>
      <c r="F79" s="117">
        <v>0.59353031803858836</v>
      </c>
      <c r="G79" s="117">
        <v>-0.45204357270247103</v>
      </c>
      <c r="H79" s="117">
        <v>0.15385426544323319</v>
      </c>
      <c r="I79" s="117">
        <v>0.2945005856545192</v>
      </c>
      <c r="J79" s="117">
        <v>0.73437816092591046</v>
      </c>
      <c r="K79" s="117">
        <f>K78/K70</f>
        <v>-0.48888590541097954</v>
      </c>
      <c r="L79" s="117">
        <f t="shared" ref="L79:N79" si="42">L78/L70</f>
        <v>0.86627509975241246</v>
      </c>
      <c r="M79" s="117">
        <f t="shared" si="42"/>
        <v>-0.11595354972792084</v>
      </c>
      <c r="N79" s="117">
        <f t="shared" si="42"/>
        <v>-1.8354200266437219</v>
      </c>
      <c r="O79" s="117">
        <f t="shared" ref="O79:P79" si="43">O78/O70</f>
        <v>1.0535701451057746</v>
      </c>
      <c r="P79" s="117">
        <f t="shared" si="43"/>
        <v>0.14980875478113045</v>
      </c>
      <c r="Q79" s="117">
        <f t="shared" ref="Q79" si="44">Q78/Q70</f>
        <v>0.11722488337530464</v>
      </c>
      <c r="R79" s="117">
        <v>0.30127622415665234</v>
      </c>
      <c r="S79" s="117">
        <v>0.36884232521935534</v>
      </c>
      <c r="T79" s="117">
        <v>0.71024476649026691</v>
      </c>
      <c r="U79" s="117">
        <v>0.278249541603934</v>
      </c>
      <c r="V79" s="117">
        <v>0.31415321036567301</v>
      </c>
      <c r="W79" s="117">
        <v>-0.51770273086656915</v>
      </c>
      <c r="X79" s="117">
        <v>-0.36592954060806404</v>
      </c>
      <c r="Y79" s="117">
        <v>9.806188267551251E-2</v>
      </c>
      <c r="AA79" s="117">
        <v>0.54680052964990589</v>
      </c>
      <c r="AB79" s="117">
        <v>0.23311650332731024</v>
      </c>
      <c r="AC79" s="117">
        <f>AC78/AC70</f>
        <v>-1.985149802549132E-2</v>
      </c>
      <c r="AD79" s="117">
        <f>AD78/AD70</f>
        <v>0.32468966206587613</v>
      </c>
      <c r="AE79" s="117">
        <v>0.43922815268585419</v>
      </c>
      <c r="AF79" s="117">
        <v>-0.25603673017301604</v>
      </c>
    </row>
    <row r="80" spans="1:32" ht="17.25" thickTop="1" x14ac:dyDescent="0.3">
      <c r="B80" s="106" t="s">
        <v>12</v>
      </c>
      <c r="C80" s="11">
        <v>3.2086499814816651</v>
      </c>
      <c r="D80" s="11">
        <v>2.6245181050899964</v>
      </c>
      <c r="E80" s="11">
        <v>17</v>
      </c>
      <c r="F80" s="11">
        <v>-2.4</v>
      </c>
      <c r="G80" s="11">
        <v>85.518416088433497</v>
      </c>
      <c r="H80" s="11">
        <v>36.764686733907993</v>
      </c>
      <c r="I80" s="11">
        <v>31.92982568362946</v>
      </c>
      <c r="J80" s="11">
        <v>-23.887824036562762</v>
      </c>
      <c r="K80" s="11">
        <v>67.873709021202089</v>
      </c>
      <c r="L80" s="11">
        <v>-60.22173237894058</v>
      </c>
      <c r="M80" s="11">
        <v>67.33242031236783</v>
      </c>
      <c r="N80" s="11">
        <v>35.920603045370655</v>
      </c>
      <c r="O80" s="11">
        <v>-101.10599999999999</v>
      </c>
      <c r="P80" s="11">
        <v>86.325000000000003</v>
      </c>
      <c r="Q80" s="11">
        <v>42.331000000000003</v>
      </c>
      <c r="R80" s="11">
        <v>-15.051000000000011</v>
      </c>
      <c r="S80" s="11">
        <v>-9.2821119999999997</v>
      </c>
      <c r="T80" s="11">
        <v>-34.958557120905041</v>
      </c>
      <c r="U80" s="11">
        <v>48.530944173762201</v>
      </c>
      <c r="V80" s="11">
        <v>-20.868148965852498</v>
      </c>
      <c r="W80" s="11">
        <v>44.920495000000003</v>
      </c>
      <c r="X80" s="11">
        <v>138.90988183913015</v>
      </c>
      <c r="Y80" s="11">
        <v>-7.4928874955646991</v>
      </c>
      <c r="AA80" s="11">
        <v>20.433168086571662</v>
      </c>
      <c r="AB80" s="11">
        <v>130.32510446940819</v>
      </c>
      <c r="AC80" s="11">
        <v>110.905</v>
      </c>
      <c r="AD80" s="11">
        <v>12.499000000000001</v>
      </c>
      <c r="AE80" s="11">
        <v>-16.577873912995337</v>
      </c>
      <c r="AF80" s="11">
        <v>176.33748934356547</v>
      </c>
    </row>
    <row r="81" spans="1:32" x14ac:dyDescent="0.3">
      <c r="B81" s="106" t="s">
        <v>20</v>
      </c>
      <c r="C81" s="11">
        <v>4.471213355345097</v>
      </c>
      <c r="D81" s="11">
        <v>-1.1219512932273594</v>
      </c>
      <c r="E81" s="11">
        <v>-0.54884239443332428</v>
      </c>
      <c r="F81" s="11">
        <v>3.9044276055370668</v>
      </c>
      <c r="G81" s="11">
        <v>2.2952569799956555</v>
      </c>
      <c r="H81" s="11">
        <v>-1.8202890779513992</v>
      </c>
      <c r="I81" s="11">
        <v>1.8185403064436614</v>
      </c>
      <c r="J81" s="11">
        <v>3.0688321274950328</v>
      </c>
      <c r="K81" s="11">
        <v>2.8320784849821008</v>
      </c>
      <c r="L81" s="11">
        <v>-4.7925959405916183</v>
      </c>
      <c r="M81" s="11">
        <v>-1.1503724741762518</v>
      </c>
      <c r="N81" s="11">
        <v>4.1918899297857699</v>
      </c>
      <c r="O81" s="11">
        <v>-1.78</v>
      </c>
      <c r="P81" s="11">
        <v>-13.125</v>
      </c>
      <c r="Q81" s="11">
        <v>-4.7325048813797785</v>
      </c>
      <c r="R81" s="11">
        <v>0.93025007587221964</v>
      </c>
      <c r="S81" s="11">
        <v>0.21664676606339256</v>
      </c>
      <c r="T81" s="11">
        <v>-7.7051166801903248</v>
      </c>
      <c r="U81" s="11">
        <v>-3.2926840600403549</v>
      </c>
      <c r="V81" s="11">
        <v>0.89203644943918292</v>
      </c>
      <c r="W81" s="11">
        <v>-5.1117235935176961E-2</v>
      </c>
      <c r="X81" s="11">
        <v>-13.5792100767503</v>
      </c>
      <c r="Y81" s="11">
        <v>-5.7243228316148649</v>
      </c>
      <c r="AA81" s="11">
        <v>6.7048472732214801</v>
      </c>
      <c r="AB81" s="11">
        <v>5.3623403359829505</v>
      </c>
      <c r="AC81" s="11">
        <v>1.0810000000000004</v>
      </c>
      <c r="AD81" s="11">
        <v>-18.707254805507556</v>
      </c>
      <c r="AE81" s="11">
        <v>-9.8891175247281033</v>
      </c>
      <c r="AF81" s="11">
        <v>-19.354650144300344</v>
      </c>
    </row>
    <row r="82" spans="1:32" x14ac:dyDescent="0.3">
      <c r="B82" s="106" t="s">
        <v>34</v>
      </c>
      <c r="C82" s="11">
        <v>0</v>
      </c>
      <c r="D82" s="11">
        <v>0</v>
      </c>
      <c r="E82" s="11">
        <v>0</v>
      </c>
      <c r="F82" s="11">
        <v>0</v>
      </c>
      <c r="G82" s="11">
        <v>1.0282575160929213</v>
      </c>
      <c r="H82" s="11">
        <v>0.33944925360000866</v>
      </c>
      <c r="I82" s="11">
        <v>1.6282513800000515</v>
      </c>
      <c r="J82" s="11">
        <v>0.34781481000000269</v>
      </c>
      <c r="K82" s="11">
        <v>0</v>
      </c>
      <c r="L82" s="11">
        <v>6.9421023948878791</v>
      </c>
      <c r="M82" s="11">
        <v>8.1755031007932839</v>
      </c>
      <c r="N82" s="11">
        <v>56.092068376237755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1">
        <v>0</v>
      </c>
      <c r="U82" s="11">
        <v>0</v>
      </c>
      <c r="V82" s="136">
        <v>-0.20554919999999946</v>
      </c>
      <c r="W82" s="11">
        <v>0</v>
      </c>
      <c r="X82" s="11">
        <v>0</v>
      </c>
      <c r="Y82" s="11">
        <v>0</v>
      </c>
      <c r="AA82" s="11">
        <v>0</v>
      </c>
      <c r="AB82" s="11">
        <v>3.3437729596929842</v>
      </c>
      <c r="AC82" s="11">
        <v>71.209673871918923</v>
      </c>
      <c r="AD82" s="11">
        <v>0</v>
      </c>
      <c r="AE82" s="11">
        <v>-0.20554919999999946</v>
      </c>
      <c r="AF82" s="11">
        <v>0</v>
      </c>
    </row>
    <row r="83" spans="1:32" x14ac:dyDescent="0.3">
      <c r="B83" s="109" t="s">
        <v>27</v>
      </c>
      <c r="C83" s="7">
        <v>53.486883405916998</v>
      </c>
      <c r="D83" s="7">
        <v>70.895973335372119</v>
      </c>
      <c r="E83" s="7">
        <v>61.978455198361004</v>
      </c>
      <c r="F83" s="7">
        <v>47.503027253527662</v>
      </c>
      <c r="G83" s="7">
        <v>47.404075322057167</v>
      </c>
      <c r="H83" s="7">
        <v>55.412525891097005</v>
      </c>
      <c r="I83" s="7">
        <v>74.213592619783185</v>
      </c>
      <c r="J83" s="7">
        <v>74.877848053336749</v>
      </c>
      <c r="K83" s="7">
        <f>K78+SUM(K80:K82)</f>
        <v>29.646303976978942</v>
      </c>
      <c r="L83" s="7">
        <f t="shared" ref="L83:N83" si="45">L78+SUM(L80:L82)</f>
        <v>86.619250265556801</v>
      </c>
      <c r="M83" s="7">
        <f t="shared" si="45"/>
        <v>60.63844989223476</v>
      </c>
      <c r="N83" s="7">
        <f t="shared" si="45"/>
        <v>-2.103330262851614</v>
      </c>
      <c r="O83" s="7">
        <f t="shared" ref="O83:P83" si="46">O78+SUM(O80:O82)</f>
        <v>29.040999999999997</v>
      </c>
      <c r="P83" s="7">
        <f t="shared" si="46"/>
        <v>109.86</v>
      </c>
      <c r="Q83" s="7">
        <f t="shared" ref="Q83" si="47">Q78+SUM(Q80:Q82)</f>
        <v>62.332465730101177</v>
      </c>
      <c r="R83" s="7">
        <v>46.357386675779438</v>
      </c>
      <c r="S83" s="7">
        <v>54.567281856016464</v>
      </c>
      <c r="T83" s="7">
        <v>139.85429949311907</v>
      </c>
      <c r="U83" s="7">
        <v>107.62293618763312</v>
      </c>
      <c r="V83" s="7">
        <v>33.59561133830374</v>
      </c>
      <c r="W83" s="7">
        <v>-10.835991788025048</v>
      </c>
      <c r="X83" s="7">
        <v>55.196759813028933</v>
      </c>
      <c r="Y83" s="7">
        <v>0.41279546613304063</v>
      </c>
      <c r="AA83" s="7">
        <v>233.86433919317778</v>
      </c>
      <c r="AB83" s="7">
        <v>251.90804188627411</v>
      </c>
      <c r="AC83" s="7">
        <v>174.80067387191889</v>
      </c>
      <c r="AD83" s="7">
        <v>247.59085240588064</v>
      </c>
      <c r="AE83" s="7">
        <v>335.64012887507238</v>
      </c>
      <c r="AF83" s="7">
        <v>44.773563491136926</v>
      </c>
    </row>
    <row r="84" spans="1:32" ht="17.25" thickBot="1" x14ac:dyDescent="0.35">
      <c r="B84" s="116" t="s">
        <v>25</v>
      </c>
      <c r="C84" s="117">
        <v>0.57358788349027368</v>
      </c>
      <c r="D84" s="117">
        <v>0.69088845662367382</v>
      </c>
      <c r="E84" s="117">
        <v>0.59196232281147088</v>
      </c>
      <c r="F84" s="117">
        <v>0.61294228714229237</v>
      </c>
      <c r="G84" s="117">
        <v>0.51712878076125335</v>
      </c>
      <c r="H84" s="117">
        <v>0.42354758974234669</v>
      </c>
      <c r="I84" s="117">
        <v>0.56276129511953299</v>
      </c>
      <c r="J84" s="117">
        <v>0.57670916152111829</v>
      </c>
      <c r="K84" s="117">
        <f>K83/K70</f>
        <v>0.35299177963515443</v>
      </c>
      <c r="L84" s="117">
        <f t="shared" ref="L84:N84" si="48">L83/L70</f>
        <v>0.51859378064287132</v>
      </c>
      <c r="M84" s="117">
        <f t="shared" si="48"/>
        <v>0.51251488643776</v>
      </c>
      <c r="N84" s="117">
        <f t="shared" si="48"/>
        <v>-3.9269426123306583E-2</v>
      </c>
      <c r="O84" s="117">
        <f t="shared" ref="O84:P84" si="49">O83/O70</f>
        <v>0.23192167322850366</v>
      </c>
      <c r="P84" s="117">
        <f t="shared" si="49"/>
        <v>0.4489358919873157</v>
      </c>
      <c r="Q84" s="117">
        <f t="shared" ref="Q84" si="50">Q83/Q70</f>
        <v>0.29542025987184517</v>
      </c>
      <c r="R84" s="117">
        <v>0.23093268418376103</v>
      </c>
      <c r="S84" s="117">
        <v>0.31629505311504691</v>
      </c>
      <c r="T84" s="117">
        <v>0.54422467274514086</v>
      </c>
      <c r="U84" s="117">
        <v>0.48002225137466931</v>
      </c>
      <c r="V84" s="117">
        <v>0.19625705352123221</v>
      </c>
      <c r="W84" s="117">
        <v>-0.10070523874835013</v>
      </c>
      <c r="X84" s="117">
        <v>0.28799370233364346</v>
      </c>
      <c r="Y84" s="117">
        <v>2.969881391303773E-3</v>
      </c>
      <c r="AA84" s="117">
        <v>0.61858181467068563</v>
      </c>
      <c r="AB84" s="117">
        <v>0.52024782183372731</v>
      </c>
      <c r="AC84" s="117">
        <f>AC83/AC70</f>
        <v>0.41334785374901012</v>
      </c>
      <c r="AD84" s="117">
        <f>AD83/AD70</f>
        <v>0.31674733249282455</v>
      </c>
      <c r="AE84" s="117">
        <v>0.40689328907896088</v>
      </c>
      <c r="AF84" s="117">
        <v>0.10216336147007342</v>
      </c>
    </row>
    <row r="85" spans="1:32" ht="17.25" thickTop="1" x14ac:dyDescent="0.3">
      <c r="B85" s="106" t="s">
        <v>52</v>
      </c>
      <c r="C85" s="118">
        <v>1.0196810636826248</v>
      </c>
      <c r="D85" s="118">
        <v>6.7258377262303117</v>
      </c>
      <c r="E85" s="118">
        <v>5.439838109816387</v>
      </c>
      <c r="F85" s="118">
        <v>2.7141657039745191</v>
      </c>
      <c r="G85" s="118">
        <v>1.1678373576068588</v>
      </c>
      <c r="H85" s="118">
        <v>10.112350264303581</v>
      </c>
      <c r="I85" s="118">
        <v>3.9096253856970669</v>
      </c>
      <c r="J85" s="118">
        <v>1.6221843921398116</v>
      </c>
      <c r="K85" s="118">
        <v>1.8014492772745676</v>
      </c>
      <c r="L85" s="118">
        <v>9.5300425719969279</v>
      </c>
      <c r="M85" s="118">
        <v>4.4068167344816249</v>
      </c>
      <c r="N85" s="118">
        <v>2.7991423704100526</v>
      </c>
      <c r="O85" s="118">
        <v>5.9167185151557469</v>
      </c>
      <c r="P85" s="118">
        <v>16.532050383567416</v>
      </c>
      <c r="Q85" s="118">
        <v>9.1379893026679415</v>
      </c>
      <c r="R85" s="118">
        <v>1.5649298948173058</v>
      </c>
      <c r="S85" s="118">
        <v>3.1138932178903351</v>
      </c>
      <c r="T85" s="118">
        <v>10.994145795093171</v>
      </c>
      <c r="U85" s="118">
        <v>6.2646105619208354</v>
      </c>
      <c r="V85" s="118">
        <v>4.2694406785143171</v>
      </c>
      <c r="W85" s="118">
        <v>4.2624550490696862</v>
      </c>
      <c r="X85" s="118">
        <v>19.417264447860926</v>
      </c>
      <c r="Y85" s="118">
        <v>10.856189919624565</v>
      </c>
      <c r="AA85" s="118">
        <v>15.899522603703844</v>
      </c>
      <c r="AB85" s="118">
        <v>16.81199739974732</v>
      </c>
      <c r="AC85" s="118">
        <v>18.537450954163173</v>
      </c>
      <c r="AD85" s="118">
        <v>33.15168809620841</v>
      </c>
      <c r="AE85" s="11">
        <v>24.642090253418662</v>
      </c>
      <c r="AF85" s="118">
        <v>34.535909416555178</v>
      </c>
    </row>
    <row r="86" spans="1:32" x14ac:dyDescent="0.3">
      <c r="B86" s="109" t="s">
        <v>54</v>
      </c>
      <c r="C86" s="119">
        <v>54.506564469599624</v>
      </c>
      <c r="D86" s="119">
        <v>77.621811061602429</v>
      </c>
      <c r="E86" s="119">
        <v>67.418293308177397</v>
      </c>
      <c r="F86" s="119">
        <v>50.217192957502178</v>
      </c>
      <c r="G86" s="119">
        <v>48.571912679664024</v>
      </c>
      <c r="H86" s="119">
        <v>65.524876155400591</v>
      </c>
      <c r="I86" s="119">
        <v>78.123218005480254</v>
      </c>
      <c r="J86" s="119">
        <v>76.500032445476563</v>
      </c>
      <c r="K86" s="119">
        <f>K83+K85</f>
        <v>31.447753254253509</v>
      </c>
      <c r="L86" s="119">
        <f t="shared" ref="L86:N86" si="51">L83+L85</f>
        <v>96.14929283755373</v>
      </c>
      <c r="M86" s="119">
        <f t="shared" si="51"/>
        <v>65.045266626716383</v>
      </c>
      <c r="N86" s="119">
        <f t="shared" si="51"/>
        <v>0.6958121075584387</v>
      </c>
      <c r="O86" s="119">
        <f t="shared" ref="O86:P86" si="52">O83+O85</f>
        <v>34.957718515155747</v>
      </c>
      <c r="P86" s="119">
        <f t="shared" si="52"/>
        <v>126.39205038356741</v>
      </c>
      <c r="Q86" s="119">
        <f t="shared" ref="Q86" si="53">Q83+Q85</f>
        <v>71.470455032769124</v>
      </c>
      <c r="R86" s="119">
        <v>47.922316570596742</v>
      </c>
      <c r="S86" s="119">
        <v>57.6811750739068</v>
      </c>
      <c r="T86" s="119">
        <v>150.84844528821225</v>
      </c>
      <c r="U86" s="119">
        <v>113.88754674955395</v>
      </c>
      <c r="V86" s="119">
        <v>37.865052016818055</v>
      </c>
      <c r="W86" s="119">
        <v>-6.5735367389553616</v>
      </c>
      <c r="X86" s="119">
        <v>74.614024260889863</v>
      </c>
      <c r="Y86" s="119">
        <v>11.268985385757606</v>
      </c>
      <c r="AA86" s="119">
        <v>249.7638617968816</v>
      </c>
      <c r="AB86" s="119">
        <v>268.72003928602146</v>
      </c>
      <c r="AC86" s="119">
        <v>193.33812482608204</v>
      </c>
      <c r="AD86" s="119">
        <v>280.74254050208901</v>
      </c>
      <c r="AE86" s="7">
        <v>360.28221912849108</v>
      </c>
      <c r="AF86" s="119">
        <v>79.309472907692097</v>
      </c>
    </row>
    <row r="87" spans="1:32" ht="17.25" thickBot="1" x14ac:dyDescent="0.35">
      <c r="B87" s="116" t="s">
        <v>25</v>
      </c>
      <c r="C87" s="117">
        <v>0.58452283923847348</v>
      </c>
      <c r="D87" s="117">
        <v>0.75643242798852006</v>
      </c>
      <c r="E87" s="117">
        <v>0.64391875174954527</v>
      </c>
      <c r="F87" s="117">
        <v>0.64796378009680233</v>
      </c>
      <c r="G87" s="117">
        <v>0.5298686624014648</v>
      </c>
      <c r="H87" s="117">
        <v>0.50084169449934202</v>
      </c>
      <c r="I87" s="117">
        <v>0.59240796452090871</v>
      </c>
      <c r="J87" s="117">
        <v>0.58920322518541057</v>
      </c>
      <c r="K87" s="117">
        <f>K86/K70</f>
        <v>0.37444122529965956</v>
      </c>
      <c r="L87" s="117">
        <f t="shared" ref="L87:N87" si="54">L86/L70</f>
        <v>0.57565062184096027</v>
      </c>
      <c r="M87" s="117">
        <f t="shared" si="54"/>
        <v>0.54976120757952285</v>
      </c>
      <c r="N87" s="117">
        <f t="shared" si="54"/>
        <v>1.2990894790066562E-2</v>
      </c>
      <c r="O87" s="117">
        <f t="shared" ref="O87:P87" si="55">O86/O70</f>
        <v>0.27917263766006556</v>
      </c>
      <c r="P87" s="117">
        <f t="shared" si="55"/>
        <v>0.51649306279858531</v>
      </c>
      <c r="Q87" s="117">
        <f t="shared" ref="Q87" si="56">Q86/Q70</f>
        <v>0.33872910611882845</v>
      </c>
      <c r="R87" s="117">
        <v>0.23872849596446241</v>
      </c>
      <c r="S87" s="117">
        <v>0.3343444956976192</v>
      </c>
      <c r="T87" s="117">
        <v>0.58700694986591917</v>
      </c>
      <c r="U87" s="117">
        <v>0.50796380893147119</v>
      </c>
      <c r="V87" s="117">
        <v>0.22119804475104729</v>
      </c>
      <c r="W87" s="117">
        <v>-6.1091739424269528E-2</v>
      </c>
      <c r="X87" s="117">
        <v>0.38930490060820094</v>
      </c>
      <c r="Y87" s="117">
        <v>8.1075381736991664E-2</v>
      </c>
      <c r="AA87" s="117">
        <v>0.66063677515986308</v>
      </c>
      <c r="AB87" s="117">
        <v>0.55496844830678571</v>
      </c>
      <c r="AC87" s="117">
        <f>AC86/AC70</f>
        <v>0.45718301408423478</v>
      </c>
      <c r="AD87" s="117">
        <f>AD86/AD70</f>
        <v>0.35915887019735215</v>
      </c>
      <c r="AE87" s="117">
        <v>0.43676665728019332</v>
      </c>
      <c r="AF87" s="117">
        <v>0.18096666239830259</v>
      </c>
    </row>
    <row r="88" spans="1:32" ht="17.25" thickTop="1" x14ac:dyDescent="0.3"/>
    <row r="91" spans="1:32" s="109" customFormat="1" ht="17.25" thickBot="1" x14ac:dyDescent="0.35">
      <c r="A91" s="120"/>
      <c r="B91" s="111" t="s">
        <v>154</v>
      </c>
      <c r="C91" s="112" t="str">
        <f>C$6</f>
        <v>1T19</v>
      </c>
      <c r="D91" s="112" t="str">
        <f t="shared" ref="D91:T91" si="57">D$6</f>
        <v>2T19</v>
      </c>
      <c r="E91" s="112" t="str">
        <f t="shared" si="57"/>
        <v>3T19</v>
      </c>
      <c r="F91" s="112" t="str">
        <f t="shared" si="57"/>
        <v>4T19</v>
      </c>
      <c r="G91" s="112" t="str">
        <f t="shared" si="57"/>
        <v>1T20</v>
      </c>
      <c r="H91" s="112" t="str">
        <f t="shared" si="57"/>
        <v>2T20</v>
      </c>
      <c r="I91" s="112" t="str">
        <f t="shared" si="57"/>
        <v>3T20</v>
      </c>
      <c r="J91" s="112" t="str">
        <f t="shared" si="57"/>
        <v>4T20</v>
      </c>
      <c r="K91" s="112" t="str">
        <f t="shared" si="57"/>
        <v>1T21</v>
      </c>
      <c r="L91" s="112" t="str">
        <f t="shared" si="57"/>
        <v>2T21</v>
      </c>
      <c r="M91" s="112" t="str">
        <f t="shared" si="57"/>
        <v>3T21</v>
      </c>
      <c r="N91" s="112" t="str">
        <f t="shared" si="57"/>
        <v>4T21</v>
      </c>
      <c r="O91" s="112" t="str">
        <f t="shared" si="57"/>
        <v>1T22</v>
      </c>
      <c r="P91" s="112" t="str">
        <f t="shared" si="57"/>
        <v>2T22</v>
      </c>
      <c r="Q91" s="112" t="str">
        <f t="shared" si="57"/>
        <v>3T22</v>
      </c>
      <c r="R91" s="112" t="s">
        <v>208</v>
      </c>
      <c r="S91" s="112" t="str">
        <f t="shared" si="57"/>
        <v>1T23</v>
      </c>
      <c r="T91" s="112" t="str">
        <f t="shared" si="57"/>
        <v>2T23</v>
      </c>
      <c r="U91" s="112" t="s">
        <v>235</v>
      </c>
      <c r="V91" s="112" t="s">
        <v>240</v>
      </c>
      <c r="W91" s="112" t="s">
        <v>243</v>
      </c>
      <c r="X91" s="112" t="s">
        <v>246</v>
      </c>
      <c r="Y91" s="112" t="s">
        <v>248</v>
      </c>
      <c r="AA91" s="113">
        <f>AA$6</f>
        <v>2019</v>
      </c>
      <c r="AB91" s="113">
        <f>AB$6</f>
        <v>2020</v>
      </c>
      <c r="AC91" s="113">
        <f>AC$6</f>
        <v>2021</v>
      </c>
      <c r="AD91" s="113">
        <f>AD$6</f>
        <v>2022</v>
      </c>
      <c r="AE91" s="113">
        <v>2023</v>
      </c>
      <c r="AF91" s="113">
        <v>2024</v>
      </c>
    </row>
    <row r="92" spans="1:32" x14ac:dyDescent="0.3">
      <c r="B92" s="109" t="s">
        <v>8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v>7.2582894000000007</v>
      </c>
      <c r="I92" s="7">
        <v>17.787665489999995</v>
      </c>
      <c r="J92" s="7">
        <v>14.715172440000003</v>
      </c>
      <c r="K92" s="7">
        <f t="shared" ref="K92:Q92" si="58">K93</f>
        <v>18.037736770000002</v>
      </c>
      <c r="L92" s="7">
        <f t="shared" si="58"/>
        <v>5.2385967099999977</v>
      </c>
      <c r="M92" s="7">
        <f t="shared" si="58"/>
        <v>-4.475000000093132E-5</v>
      </c>
      <c r="N92" s="7">
        <f t="shared" si="58"/>
        <v>-2.8872999999762783E-4</v>
      </c>
      <c r="O92" s="7">
        <f t="shared" si="58"/>
        <v>0</v>
      </c>
      <c r="P92" s="7">
        <f t="shared" si="58"/>
        <v>-0.13</v>
      </c>
      <c r="Q92" s="7">
        <f t="shared" si="58"/>
        <v>9.9</v>
      </c>
      <c r="R92" s="7">
        <v>21.6291765</v>
      </c>
      <c r="S92" s="7">
        <v>27.60182734</v>
      </c>
      <c r="T92" s="7">
        <v>25.966536910000006</v>
      </c>
      <c r="U92" s="7">
        <v>30.246613130000018</v>
      </c>
      <c r="V92" s="7">
        <v>38.151835259999977</v>
      </c>
      <c r="W92" s="7">
        <v>30.71453970999999</v>
      </c>
      <c r="X92" s="7">
        <v>28.610476370000004</v>
      </c>
      <c r="Y92" s="7">
        <v>37.479171939999965</v>
      </c>
      <c r="AA92" s="7">
        <v>0</v>
      </c>
      <c r="AB92" s="7">
        <v>39.761127330000001</v>
      </c>
      <c r="AC92" s="7">
        <v>23.276</v>
      </c>
      <c r="AD92" s="7">
        <v>31.399176499999999</v>
      </c>
      <c r="AE92" s="7">
        <v>121.96681264</v>
      </c>
      <c r="AF92" s="7">
        <v>96.80418801999997</v>
      </c>
    </row>
    <row r="93" spans="1:32" x14ac:dyDescent="0.3">
      <c r="B93" s="114" t="s">
        <v>10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  <c r="H93" s="9">
        <v>7.2582894000000007</v>
      </c>
      <c r="I93" s="9">
        <v>17.787665489999995</v>
      </c>
      <c r="J93" s="9">
        <v>14.715172440000003</v>
      </c>
      <c r="K93" s="9">
        <v>18.037736770000002</v>
      </c>
      <c r="L93" s="9">
        <v>5.2385967099999977</v>
      </c>
      <c r="M93" s="9">
        <v>-4.475000000093132E-5</v>
      </c>
      <c r="N93" s="9">
        <v>-2.8872999999762783E-4</v>
      </c>
      <c r="O93" s="9">
        <v>0</v>
      </c>
      <c r="P93" s="9">
        <v>-0.13</v>
      </c>
      <c r="Q93" s="9">
        <v>9.9</v>
      </c>
      <c r="R93" s="9">
        <v>21.6291765</v>
      </c>
      <c r="S93" s="9">
        <v>27.60182734</v>
      </c>
      <c r="T93" s="9">
        <v>25.966536910000006</v>
      </c>
      <c r="U93" s="9">
        <v>30.246613130000018</v>
      </c>
      <c r="V93" s="9">
        <v>38.151835259999977</v>
      </c>
      <c r="W93" s="9">
        <v>30.71453970999999</v>
      </c>
      <c r="X93" s="9">
        <v>28.610476370000004</v>
      </c>
      <c r="Y93" s="9">
        <v>37.479171939999965</v>
      </c>
      <c r="AA93" s="9">
        <v>0</v>
      </c>
      <c r="AB93" s="9">
        <v>39.761127330000001</v>
      </c>
      <c r="AC93" s="9">
        <v>23.276</v>
      </c>
      <c r="AD93" s="9">
        <v>31.399176499999999</v>
      </c>
      <c r="AE93" s="9">
        <v>121.96681264</v>
      </c>
      <c r="AF93" s="9">
        <v>96.80418801999997</v>
      </c>
    </row>
    <row r="94" spans="1:32" x14ac:dyDescent="0.3">
      <c r="B94" s="106" t="s">
        <v>14</v>
      </c>
      <c r="C94" s="11">
        <v>0</v>
      </c>
      <c r="D94" s="11">
        <v>0</v>
      </c>
      <c r="E94" s="11">
        <v>0</v>
      </c>
      <c r="F94" s="11">
        <v>0</v>
      </c>
      <c r="G94" s="11">
        <v>-1.05855393</v>
      </c>
      <c r="H94" s="11">
        <v>-10.680014130000002</v>
      </c>
      <c r="I94" s="11">
        <v>-13.963676699999997</v>
      </c>
      <c r="J94" s="11">
        <v>-5.318349419999997</v>
      </c>
      <c r="K94" s="11">
        <f t="shared" ref="K94:Q94" si="59">K95</f>
        <v>-11.124896969999998</v>
      </c>
      <c r="L94" s="11">
        <f t="shared" si="59"/>
        <v>-5.2120999899999987</v>
      </c>
      <c r="M94" s="11">
        <f t="shared" si="59"/>
        <v>1.1126612000000005</v>
      </c>
      <c r="N94" s="11">
        <f t="shared" si="59"/>
        <v>2.3357599999975776E-3</v>
      </c>
      <c r="O94" s="11">
        <f t="shared" si="59"/>
        <v>-5.6000000000000001E-2</v>
      </c>
      <c r="P94" s="11">
        <f t="shared" si="59"/>
        <v>-0.81200000000000006</v>
      </c>
      <c r="Q94" s="11">
        <f t="shared" si="59"/>
        <v>-5.0999999999999996</v>
      </c>
      <c r="R94" s="11">
        <v>-10.219173749999996</v>
      </c>
      <c r="S94" s="11">
        <v>-10.852299140000003</v>
      </c>
      <c r="T94" s="11">
        <v>-11.75550046</v>
      </c>
      <c r="U94" s="11">
        <v>-13.439999969999992</v>
      </c>
      <c r="V94" s="11">
        <v>-16.707458730000003</v>
      </c>
      <c r="W94" s="11">
        <v>-14.756114809999998</v>
      </c>
      <c r="X94" s="11">
        <v>-14.481685899999995</v>
      </c>
      <c r="Y94" s="11">
        <v>-17.176060489999983</v>
      </c>
      <c r="AA94" s="11">
        <v>0</v>
      </c>
      <c r="AB94" s="11">
        <v>-31.020594179999996</v>
      </c>
      <c r="AC94" s="11">
        <v>-15.222</v>
      </c>
      <c r="AD94" s="11">
        <v>-16.187173749999996</v>
      </c>
      <c r="AE94" s="11">
        <v>-52.755258299999994</v>
      </c>
      <c r="AF94" s="11">
        <v>-46.413861199999978</v>
      </c>
    </row>
    <row r="95" spans="1:32" x14ac:dyDescent="0.3">
      <c r="B95" s="114" t="s">
        <v>14</v>
      </c>
      <c r="C95" s="9">
        <v>0</v>
      </c>
      <c r="D95" s="9">
        <v>0</v>
      </c>
      <c r="E95" s="9">
        <v>0</v>
      </c>
      <c r="F95" s="9">
        <v>0</v>
      </c>
      <c r="G95" s="9">
        <v>-1.05855393</v>
      </c>
      <c r="H95" s="9">
        <v>-10.680014130000002</v>
      </c>
      <c r="I95" s="9">
        <v>-13.963676699999997</v>
      </c>
      <c r="J95" s="9">
        <v>-5.318349419999997</v>
      </c>
      <c r="K95" s="9">
        <v>-11.124896969999998</v>
      </c>
      <c r="L95" s="9">
        <v>-5.2120999899999987</v>
      </c>
      <c r="M95" s="9">
        <v>1.1126612000000005</v>
      </c>
      <c r="N95" s="9">
        <v>2.3357599999975776E-3</v>
      </c>
      <c r="O95" s="9">
        <v>-5.6000000000000001E-2</v>
      </c>
      <c r="P95" s="9">
        <v>-0.81200000000000006</v>
      </c>
      <c r="Q95" s="9">
        <v>-5.0999999999999996</v>
      </c>
      <c r="R95" s="9">
        <v>-10.219173749999996</v>
      </c>
      <c r="S95" s="9">
        <v>-10.852299140000003</v>
      </c>
      <c r="T95" s="9">
        <v>-11.75550046</v>
      </c>
      <c r="U95" s="9">
        <v>-13.439999969999992</v>
      </c>
      <c r="V95" s="9">
        <v>-16.707458730000003</v>
      </c>
      <c r="W95" s="9">
        <v>-14.756114809999998</v>
      </c>
      <c r="X95" s="9">
        <v>-14.481685899999995</v>
      </c>
      <c r="Y95" s="9">
        <v>-17.176060489999983</v>
      </c>
      <c r="AA95" s="9">
        <v>0</v>
      </c>
      <c r="AB95" s="9">
        <v>-31.020594179999996</v>
      </c>
      <c r="AC95" s="9">
        <v>-15.222</v>
      </c>
      <c r="AD95" s="9">
        <v>-16.187173749999996</v>
      </c>
      <c r="AE95" s="9">
        <v>-52.755258299999994</v>
      </c>
      <c r="AF95" s="9">
        <v>-46.413861199999978</v>
      </c>
    </row>
    <row r="96" spans="1:32" x14ac:dyDescent="0.3">
      <c r="B96" s="106" t="s">
        <v>16</v>
      </c>
      <c r="C96" s="11">
        <v>0</v>
      </c>
      <c r="D96" s="11">
        <v>0</v>
      </c>
      <c r="E96" s="11">
        <v>0</v>
      </c>
      <c r="F96" s="11">
        <v>0</v>
      </c>
      <c r="G96" s="11">
        <v>-0.38728736000000002</v>
      </c>
      <c r="H96" s="11">
        <v>-0.39478116999999985</v>
      </c>
      <c r="I96" s="11">
        <v>0.10181374999999993</v>
      </c>
      <c r="J96" s="11">
        <v>-0.25108763999999995</v>
      </c>
      <c r="K96" s="11">
        <v>-0.22901638999999996</v>
      </c>
      <c r="L96" s="11">
        <v>-0.60814523000000009</v>
      </c>
      <c r="M96" s="11">
        <v>-0.47052469999999996</v>
      </c>
      <c r="N96" s="11">
        <v>0.23168631999999989</v>
      </c>
      <c r="O96" s="11">
        <v>-0.41299999999999998</v>
      </c>
      <c r="P96" s="11">
        <v>-1.6830000000000001</v>
      </c>
      <c r="Q96" s="11">
        <v>-0.9</v>
      </c>
      <c r="R96" s="11">
        <v>-4.0575507600000016</v>
      </c>
      <c r="S96" s="11">
        <v>-3.6772381799999998</v>
      </c>
      <c r="T96" s="11">
        <v>-3.0089989300000006</v>
      </c>
      <c r="U96" s="11">
        <v>-2.7377625399999945</v>
      </c>
      <c r="V96" s="11">
        <v>-3.7242698499999976</v>
      </c>
      <c r="W96" s="11">
        <v>-2.2591266300000008</v>
      </c>
      <c r="X96" s="11">
        <v>-16.124249240000001</v>
      </c>
      <c r="Y96" s="11">
        <v>-4.7008163200000004</v>
      </c>
      <c r="AA96" s="11">
        <v>0</v>
      </c>
      <c r="AB96" s="11">
        <v>-0.93134241999999989</v>
      </c>
      <c r="AC96" s="11">
        <v>-1.0760000000000001</v>
      </c>
      <c r="AD96" s="11">
        <v>-7.053550760000002</v>
      </c>
      <c r="AE96" s="11">
        <v>-13.148269499999993</v>
      </c>
      <c r="AF96" s="11">
        <v>-23.084192190000003</v>
      </c>
    </row>
    <row r="97" spans="1:32" x14ac:dyDescent="0.3">
      <c r="B97" s="106" t="s">
        <v>18</v>
      </c>
      <c r="C97" s="11">
        <v>0</v>
      </c>
      <c r="D97" s="11">
        <v>0</v>
      </c>
      <c r="E97" s="11">
        <v>0</v>
      </c>
      <c r="F97" s="11">
        <v>0</v>
      </c>
      <c r="G97" s="11">
        <v>0</v>
      </c>
      <c r="H97" s="11">
        <v>3.2049999999999999E-3</v>
      </c>
      <c r="I97" s="11">
        <v>0</v>
      </c>
      <c r="J97" s="11">
        <v>0</v>
      </c>
      <c r="K97" s="11">
        <v>0</v>
      </c>
      <c r="L97" s="11">
        <v>0</v>
      </c>
      <c r="M97" s="11">
        <v>4.08896E-3</v>
      </c>
      <c r="N97" s="11">
        <v>0.17991103999999999</v>
      </c>
      <c r="O97" s="11">
        <v>0</v>
      </c>
      <c r="P97" s="11">
        <v>0.61699999999999999</v>
      </c>
      <c r="Q97" s="11">
        <v>0</v>
      </c>
      <c r="R97" s="11">
        <v>-4.5557350000000024E-2</v>
      </c>
      <c r="S97" s="11">
        <v>4.0887799999999993E-3</v>
      </c>
      <c r="T97" s="11">
        <v>4.0898899999999997E-3</v>
      </c>
      <c r="U97" s="11">
        <v>4.0895600000000016E-3</v>
      </c>
      <c r="V97" s="11">
        <v>-3.2961710000000005E-2</v>
      </c>
      <c r="W97" s="11">
        <v>1.7363139999999999E-2</v>
      </c>
      <c r="X97" s="11">
        <v>0.67149724</v>
      </c>
      <c r="Y97" s="11">
        <v>0.65939747999999998</v>
      </c>
      <c r="AA97" s="11">
        <v>0</v>
      </c>
      <c r="AB97" s="11">
        <v>3.2049999999999999E-3</v>
      </c>
      <c r="AC97" s="11">
        <v>0.184</v>
      </c>
      <c r="AD97" s="11">
        <v>0.57144264999999994</v>
      </c>
      <c r="AE97" s="11">
        <v>-2.0693480000000004E-2</v>
      </c>
      <c r="AF97" s="11">
        <v>1.3482578599999999</v>
      </c>
    </row>
    <row r="98" spans="1:32" x14ac:dyDescent="0.3">
      <c r="B98" s="106" t="s">
        <v>22</v>
      </c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1">
        <v>0</v>
      </c>
      <c r="N98" s="11">
        <v>0</v>
      </c>
      <c r="O98" s="11">
        <v>0</v>
      </c>
      <c r="P98" s="11">
        <v>0</v>
      </c>
      <c r="Q98" s="11">
        <v>0</v>
      </c>
      <c r="R98" s="11">
        <v>0</v>
      </c>
      <c r="S98" s="11">
        <v>0</v>
      </c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0</v>
      </c>
      <c r="AA98" s="11">
        <v>0</v>
      </c>
      <c r="AB98" s="11">
        <v>0</v>
      </c>
      <c r="AC98" s="11">
        <v>0</v>
      </c>
      <c r="AD98" s="11">
        <v>0</v>
      </c>
      <c r="AE98" s="11">
        <v>0</v>
      </c>
      <c r="AF98" s="11">
        <v>0</v>
      </c>
    </row>
    <row r="99" spans="1:32" x14ac:dyDescent="0.3">
      <c r="B99" s="109" t="s">
        <v>23</v>
      </c>
      <c r="C99" s="7">
        <v>0</v>
      </c>
      <c r="D99" s="7">
        <v>0</v>
      </c>
      <c r="E99" s="7">
        <v>0</v>
      </c>
      <c r="F99" s="7">
        <v>0</v>
      </c>
      <c r="G99" s="7">
        <v>-1.4458412899999999</v>
      </c>
      <c r="H99" s="7">
        <v>-3.8133009000000011</v>
      </c>
      <c r="I99" s="7">
        <v>3.9258025399999976</v>
      </c>
      <c r="J99" s="7">
        <v>9.1457353800000067</v>
      </c>
      <c r="K99" s="7">
        <v>6.683823410000004</v>
      </c>
      <c r="L99" s="7">
        <v>-0.58164851000000106</v>
      </c>
      <c r="M99" s="7">
        <v>0.64618070999999955</v>
      </c>
      <c r="N99" s="7">
        <v>0.41364438999999986</v>
      </c>
      <c r="O99" s="7">
        <v>-0.46899999999999997</v>
      </c>
      <c r="P99" s="7">
        <v>-2.008</v>
      </c>
      <c r="Q99" s="7">
        <v>3.9000000000000008</v>
      </c>
      <c r="R99" s="7">
        <v>7.3068946400000021</v>
      </c>
      <c r="S99" s="7">
        <v>13.076378799999997</v>
      </c>
      <c r="T99" s="7">
        <v>11.206127410000004</v>
      </c>
      <c r="U99" s="7">
        <v>14.072940180000032</v>
      </c>
      <c r="V99" s="7">
        <v>17.687144969999977</v>
      </c>
      <c r="W99" s="7">
        <v>13.716661409999992</v>
      </c>
      <c r="X99" s="7">
        <v>-1.3239615299999921</v>
      </c>
      <c r="Y99" s="7">
        <v>16.261692609999979</v>
      </c>
      <c r="AA99" s="7">
        <v>0</v>
      </c>
      <c r="AB99" s="7">
        <v>7.8123957300000031</v>
      </c>
      <c r="AC99" s="7">
        <v>7.1620000000000026</v>
      </c>
      <c r="AD99" s="7">
        <v>8.729894640000003</v>
      </c>
      <c r="AE99" s="7">
        <v>56.04259136000001</v>
      </c>
      <c r="AF99" s="7">
        <v>28.654392489999978</v>
      </c>
    </row>
    <row r="100" spans="1:32" ht="17.25" thickBot="1" x14ac:dyDescent="0.35">
      <c r="B100" s="116" t="s">
        <v>25</v>
      </c>
      <c r="C100" s="117" t="s">
        <v>44</v>
      </c>
      <c r="D100" s="117" t="s">
        <v>44</v>
      </c>
      <c r="E100" s="117" t="s">
        <v>44</v>
      </c>
      <c r="F100" s="117" t="s">
        <v>44</v>
      </c>
      <c r="G100" s="117" t="s">
        <v>44</v>
      </c>
      <c r="H100" s="117">
        <v>-0.52537184587872743</v>
      </c>
      <c r="I100" s="117">
        <v>0.22070364108247004</v>
      </c>
      <c r="J100" s="117">
        <v>0.62151737720309075</v>
      </c>
      <c r="K100" s="117">
        <f>K99/K93</f>
        <v>0.37054667640545702</v>
      </c>
      <c r="L100" s="117">
        <f>L99/L93</f>
        <v>-0.111031358625047</v>
      </c>
      <c r="M100" s="117" t="s">
        <v>44</v>
      </c>
      <c r="N100" s="117" t="s">
        <v>44</v>
      </c>
      <c r="O100" s="117" t="s">
        <v>44</v>
      </c>
      <c r="P100" s="117" t="s">
        <v>44</v>
      </c>
      <c r="Q100" s="117">
        <f>Q99/Q93</f>
        <v>0.39393939393939403</v>
      </c>
      <c r="R100" s="117">
        <v>0.33782583631882618</v>
      </c>
      <c r="S100" s="117">
        <v>0.47375047452202479</v>
      </c>
      <c r="T100" s="117">
        <v>0.43156033663019572</v>
      </c>
      <c r="U100" s="117">
        <v>0.46527325619944621</v>
      </c>
      <c r="V100" s="117">
        <v>0.46359879805163501</v>
      </c>
      <c r="W100" s="117">
        <v>0.44658528304541523</v>
      </c>
      <c r="X100" s="117">
        <v>-4.6275410198631094E-2</v>
      </c>
      <c r="Y100" s="117">
        <v>0.4338861230988017</v>
      </c>
      <c r="AA100" s="117" t="s">
        <v>44</v>
      </c>
      <c r="AB100" s="117">
        <v>0.19648325524476529</v>
      </c>
      <c r="AC100" s="117">
        <f>AC99/AC93</f>
        <v>0.30769891733974919</v>
      </c>
      <c r="AD100" s="117">
        <f>AD99/AD93</f>
        <v>0.27802941392427927</v>
      </c>
      <c r="AE100" s="117">
        <v>0.45949049702082967</v>
      </c>
      <c r="AF100" s="117">
        <v>0.29600364484313335</v>
      </c>
    </row>
    <row r="101" spans="1:32" ht="17.25" thickTop="1" x14ac:dyDescent="0.3">
      <c r="B101" s="106" t="s">
        <v>34</v>
      </c>
      <c r="C101" s="11">
        <v>0</v>
      </c>
      <c r="D101" s="11">
        <v>0</v>
      </c>
      <c r="E101" s="11">
        <v>0</v>
      </c>
      <c r="F101" s="11">
        <v>0</v>
      </c>
      <c r="G101" s="11">
        <v>0</v>
      </c>
      <c r="H101" s="11">
        <v>0.29970000000000008</v>
      </c>
      <c r="I101" s="11">
        <v>0</v>
      </c>
      <c r="J101" s="11">
        <v>0</v>
      </c>
      <c r="K101" s="11">
        <v>0</v>
      </c>
      <c r="L101" s="11">
        <v>0.15</v>
      </c>
      <c r="M101" s="11">
        <v>0.53446371999999998</v>
      </c>
      <c r="N101" s="11">
        <v>9.1035300000000041E-2</v>
      </c>
      <c r="O101" s="11">
        <v>3.8428259999999992E-2</v>
      </c>
      <c r="P101" s="11">
        <v>6.9491410000000003E-2</v>
      </c>
      <c r="Q101" s="11">
        <v>0.3</v>
      </c>
      <c r="R101" s="11">
        <v>1.3851863799999999</v>
      </c>
      <c r="S101" s="11">
        <v>1.0820399000000003</v>
      </c>
      <c r="T101" s="11">
        <v>1.3434829699999999</v>
      </c>
      <c r="U101" s="11">
        <v>1.3284198300000001</v>
      </c>
      <c r="V101" s="11">
        <v>1.6614443000000296</v>
      </c>
      <c r="W101" s="11">
        <v>1.2463624099999999</v>
      </c>
      <c r="X101" s="11">
        <v>14.532619310000001</v>
      </c>
      <c r="Y101" s="11">
        <v>1.5089293899999998</v>
      </c>
      <c r="AA101" s="11">
        <v>0</v>
      </c>
      <c r="AB101" s="11">
        <v>0.29970000000000008</v>
      </c>
      <c r="AC101" s="11">
        <v>0.77549902000000004</v>
      </c>
      <c r="AD101" s="11">
        <v>1.79310605</v>
      </c>
      <c r="AE101" s="11">
        <v>5.3371310000000296</v>
      </c>
      <c r="AF101" s="11">
        <v>17.28791111</v>
      </c>
    </row>
    <row r="102" spans="1:32" x14ac:dyDescent="0.3">
      <c r="B102" s="109" t="s">
        <v>27</v>
      </c>
      <c r="C102" s="7">
        <v>0</v>
      </c>
      <c r="D102" s="7">
        <v>0</v>
      </c>
      <c r="E102" s="7">
        <v>0</v>
      </c>
      <c r="F102" s="7">
        <v>0</v>
      </c>
      <c r="G102" s="7">
        <v>-1.4458412899999999</v>
      </c>
      <c r="H102" s="7">
        <v>-3.513600900000001</v>
      </c>
      <c r="I102" s="7">
        <v>3.9258025399999976</v>
      </c>
      <c r="J102" s="7">
        <v>9.1457353800000067</v>
      </c>
      <c r="K102" s="7">
        <f>K99+K101</f>
        <v>6.683823410000004</v>
      </c>
      <c r="L102" s="7">
        <f t="shared" ref="L102:N102" si="60">L99+L101</f>
        <v>-0.43164851000000104</v>
      </c>
      <c r="M102" s="7">
        <f t="shared" si="60"/>
        <v>1.1806444299999996</v>
      </c>
      <c r="N102" s="7">
        <f t="shared" si="60"/>
        <v>0.5046796899999999</v>
      </c>
      <c r="O102" s="7">
        <f t="shared" ref="O102:P102" si="61">O99+O101</f>
        <v>-0.43057173999999998</v>
      </c>
      <c r="P102" s="7">
        <f t="shared" si="61"/>
        <v>-1.9385085900000001</v>
      </c>
      <c r="Q102" s="7">
        <f t="shared" ref="Q102" si="62">Q99+Q101</f>
        <v>4.2000000000000011</v>
      </c>
      <c r="R102" s="7">
        <v>8.6920810200000016</v>
      </c>
      <c r="S102" s="7">
        <v>14.158418699999997</v>
      </c>
      <c r="T102" s="7">
        <v>12.471354379999999</v>
      </c>
      <c r="U102" s="7">
        <v>15.401360010000031</v>
      </c>
      <c r="V102" s="7">
        <v>19.348589270000005</v>
      </c>
      <c r="W102" s="7">
        <v>14.963023819999991</v>
      </c>
      <c r="X102" s="7">
        <v>13.20865778000001</v>
      </c>
      <c r="Y102" s="7">
        <v>17.770621999999978</v>
      </c>
      <c r="AA102" s="7">
        <v>0</v>
      </c>
      <c r="AB102" s="7">
        <v>8.1120957300000036</v>
      </c>
      <c r="AC102" s="7">
        <v>7.9374990200000024</v>
      </c>
      <c r="AD102" s="7">
        <v>10.523000690000003</v>
      </c>
      <c r="AE102" s="7">
        <v>61.379722360000031</v>
      </c>
      <c r="AF102" s="7">
        <v>45.942303599999974</v>
      </c>
    </row>
    <row r="103" spans="1:32" ht="17.25" thickBot="1" x14ac:dyDescent="0.35">
      <c r="B103" s="116" t="s">
        <v>25</v>
      </c>
      <c r="C103" s="117" t="s">
        <v>44</v>
      </c>
      <c r="D103" s="117" t="s">
        <v>44</v>
      </c>
      <c r="E103" s="117" t="s">
        <v>44</v>
      </c>
      <c r="F103" s="117" t="s">
        <v>44</v>
      </c>
      <c r="G103" s="117" t="s">
        <v>44</v>
      </c>
      <c r="H103" s="117">
        <v>-0.48408112523041597</v>
      </c>
      <c r="I103" s="117">
        <v>0.22070364108247004</v>
      </c>
      <c r="J103" s="117">
        <v>0.62151737720309075</v>
      </c>
      <c r="K103" s="117">
        <f>K102/K93</f>
        <v>0.37054667640545702</v>
      </c>
      <c r="L103" s="117">
        <f>L102/L93</f>
        <v>-8.2397736244140318E-2</v>
      </c>
      <c r="M103" s="117" t="s">
        <v>44</v>
      </c>
      <c r="N103" s="117" t="s">
        <v>44</v>
      </c>
      <c r="O103" s="117" t="s">
        <v>44</v>
      </c>
      <c r="P103" s="117" t="s">
        <v>44</v>
      </c>
      <c r="Q103" s="117">
        <f>Q102/Q93</f>
        <v>0.42424242424242431</v>
      </c>
      <c r="R103" s="117">
        <v>0.4018683291062885</v>
      </c>
      <c r="S103" s="117">
        <v>0.51295222325667944</v>
      </c>
      <c r="T103" s="117">
        <v>0.48028562388683976</v>
      </c>
      <c r="U103" s="117">
        <v>0.50919287868049712</v>
      </c>
      <c r="V103" s="117">
        <v>0.50714701240823135</v>
      </c>
      <c r="W103" s="117">
        <v>0.48716418872877831</v>
      </c>
      <c r="X103" s="117">
        <v>0.46167206757347706</v>
      </c>
      <c r="Y103" s="117">
        <v>0.47414660143636017</v>
      </c>
      <c r="AA103" s="117" t="s">
        <v>44</v>
      </c>
      <c r="AB103" s="117">
        <v>0.20402076788902765</v>
      </c>
      <c r="AC103" s="117">
        <f>AC102/AC93</f>
        <v>0.34101645557655963</v>
      </c>
      <c r="AD103" s="117">
        <f>AD102/AD93</f>
        <v>0.33513619982995424</v>
      </c>
      <c r="AE103" s="117">
        <v>0.50324937605092468</v>
      </c>
      <c r="AF103" s="117">
        <v>0.47459004139891331</v>
      </c>
    </row>
    <row r="104" spans="1:32" ht="17.25" thickTop="1" x14ac:dyDescent="0.3"/>
    <row r="107" spans="1:32" s="109" customFormat="1" ht="17.25" thickBot="1" x14ac:dyDescent="0.35">
      <c r="A107" s="120"/>
      <c r="B107" s="111" t="s">
        <v>249</v>
      </c>
      <c r="C107" s="112" t="str">
        <f>C$6</f>
        <v>1T19</v>
      </c>
      <c r="D107" s="112" t="str">
        <f t="shared" ref="D107:T107" si="63">D$6</f>
        <v>2T19</v>
      </c>
      <c r="E107" s="112" t="str">
        <f t="shared" si="63"/>
        <v>3T19</v>
      </c>
      <c r="F107" s="112" t="str">
        <f t="shared" si="63"/>
        <v>4T19</v>
      </c>
      <c r="G107" s="112" t="str">
        <f t="shared" si="63"/>
        <v>1T20</v>
      </c>
      <c r="H107" s="112" t="str">
        <f t="shared" si="63"/>
        <v>2T20</v>
      </c>
      <c r="I107" s="112" t="str">
        <f t="shared" si="63"/>
        <v>3T20</v>
      </c>
      <c r="J107" s="112" t="str">
        <f t="shared" si="63"/>
        <v>4T20</v>
      </c>
      <c r="K107" s="112" t="str">
        <f t="shared" si="63"/>
        <v>1T21</v>
      </c>
      <c r="L107" s="112" t="str">
        <f t="shared" si="63"/>
        <v>2T21</v>
      </c>
      <c r="M107" s="112" t="str">
        <f t="shared" si="63"/>
        <v>3T21</v>
      </c>
      <c r="N107" s="112" t="str">
        <f t="shared" si="63"/>
        <v>4T21</v>
      </c>
      <c r="O107" s="112" t="str">
        <f t="shared" si="63"/>
        <v>1T22</v>
      </c>
      <c r="P107" s="112" t="str">
        <f t="shared" si="63"/>
        <v>2T22</v>
      </c>
      <c r="Q107" s="112" t="str">
        <f t="shared" si="63"/>
        <v>3T22</v>
      </c>
      <c r="R107" s="112" t="s">
        <v>208</v>
      </c>
      <c r="S107" s="112" t="str">
        <f t="shared" si="63"/>
        <v>1T23</v>
      </c>
      <c r="T107" s="112" t="str">
        <f t="shared" si="63"/>
        <v>2T23</v>
      </c>
      <c r="U107" s="112" t="s">
        <v>235</v>
      </c>
      <c r="V107" s="112" t="s">
        <v>240</v>
      </c>
      <c r="W107" s="112" t="s">
        <v>243</v>
      </c>
      <c r="X107" s="112" t="s">
        <v>246</v>
      </c>
      <c r="Y107" s="112" t="s">
        <v>248</v>
      </c>
      <c r="AA107" s="113">
        <f>AA$6</f>
        <v>2019</v>
      </c>
      <c r="AB107" s="113">
        <f>AB$6</f>
        <v>2020</v>
      </c>
      <c r="AC107" s="113">
        <f>AC$6</f>
        <v>2021</v>
      </c>
      <c r="AD107" s="113">
        <f>AD$6</f>
        <v>2022</v>
      </c>
      <c r="AE107" s="113">
        <v>2023</v>
      </c>
      <c r="AF107" s="113">
        <v>2024</v>
      </c>
    </row>
    <row r="108" spans="1:32" x14ac:dyDescent="0.3">
      <c r="B108" s="109" t="s">
        <v>8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AA108" s="7">
        <v>0</v>
      </c>
      <c r="AB108" s="7">
        <v>0</v>
      </c>
      <c r="AC108" s="7">
        <v>0</v>
      </c>
      <c r="AD108" s="7">
        <v>0</v>
      </c>
      <c r="AE108" s="7">
        <v>0</v>
      </c>
      <c r="AF108" s="7">
        <v>0</v>
      </c>
    </row>
    <row r="109" spans="1:32" x14ac:dyDescent="0.3">
      <c r="B109" s="114" t="s">
        <v>10</v>
      </c>
      <c r="C109" s="9">
        <v>0</v>
      </c>
      <c r="D109" s="9">
        <v>0</v>
      </c>
      <c r="E109" s="9">
        <v>0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0</v>
      </c>
      <c r="P109" s="9">
        <v>0</v>
      </c>
      <c r="Q109" s="9">
        <v>0</v>
      </c>
      <c r="R109" s="9">
        <v>0</v>
      </c>
      <c r="S109" s="9">
        <v>0</v>
      </c>
      <c r="T109" s="9">
        <v>0</v>
      </c>
      <c r="U109" s="9">
        <v>0</v>
      </c>
      <c r="V109" s="9">
        <v>0</v>
      </c>
      <c r="W109" s="9">
        <v>0</v>
      </c>
      <c r="X109" s="9">
        <v>0</v>
      </c>
      <c r="Y109" s="9">
        <v>0</v>
      </c>
      <c r="AA109" s="9">
        <v>0</v>
      </c>
      <c r="AB109" s="9">
        <v>0</v>
      </c>
      <c r="AC109" s="9">
        <v>0</v>
      </c>
      <c r="AD109" s="9">
        <v>0</v>
      </c>
      <c r="AE109" s="9">
        <v>0</v>
      </c>
      <c r="AF109" s="9">
        <v>0</v>
      </c>
    </row>
    <row r="110" spans="1:32" x14ac:dyDescent="0.3">
      <c r="B110" s="106" t="s">
        <v>14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AA110" s="7">
        <v>0</v>
      </c>
      <c r="AB110" s="7">
        <v>0</v>
      </c>
      <c r="AC110" s="7">
        <v>0</v>
      </c>
      <c r="AD110" s="7">
        <v>0</v>
      </c>
      <c r="AE110" s="7">
        <v>0</v>
      </c>
      <c r="AF110" s="7">
        <v>0</v>
      </c>
    </row>
    <row r="111" spans="1:32" x14ac:dyDescent="0.3">
      <c r="B111" s="114" t="s">
        <v>14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9">
        <v>0</v>
      </c>
      <c r="P111" s="9">
        <v>0</v>
      </c>
      <c r="Q111" s="9">
        <v>0</v>
      </c>
      <c r="R111" s="9">
        <v>0</v>
      </c>
      <c r="S111" s="9">
        <v>0</v>
      </c>
      <c r="T111" s="9">
        <v>0</v>
      </c>
      <c r="U111" s="9">
        <v>0</v>
      </c>
      <c r="V111" s="9">
        <v>0</v>
      </c>
      <c r="W111" s="9">
        <v>0</v>
      </c>
      <c r="X111" s="9">
        <v>0</v>
      </c>
      <c r="Y111" s="9">
        <v>0</v>
      </c>
      <c r="AA111" s="9">
        <v>0</v>
      </c>
      <c r="AB111" s="9">
        <v>0</v>
      </c>
      <c r="AC111" s="9">
        <v>0</v>
      </c>
      <c r="AD111" s="9">
        <v>0</v>
      </c>
      <c r="AE111" s="9">
        <v>0</v>
      </c>
      <c r="AF111" s="9">
        <v>0</v>
      </c>
    </row>
    <row r="112" spans="1:32" x14ac:dyDescent="0.3">
      <c r="B112" s="106" t="s">
        <v>16</v>
      </c>
      <c r="C112" s="11">
        <v>-12.8686077</v>
      </c>
      <c r="D112" s="11">
        <v>-19.960864779999998</v>
      </c>
      <c r="E112" s="11">
        <v>-15.558930709999998</v>
      </c>
      <c r="F112" s="11">
        <v>-20.098681860000003</v>
      </c>
      <c r="G112" s="11">
        <v>-23.013713159999991</v>
      </c>
      <c r="H112" s="11">
        <v>-19.808889410000003</v>
      </c>
      <c r="I112" s="11">
        <v>-40.551502530000015</v>
      </c>
      <c r="J112" s="11">
        <v>-18.886104119230851</v>
      </c>
      <c r="K112" s="11">
        <v>-18.174802398131011</v>
      </c>
      <c r="L112" s="11">
        <v>-19.872719342318813</v>
      </c>
      <c r="M112" s="11">
        <v>-8.4007598521547706</v>
      </c>
      <c r="N112" s="11">
        <v>-15.082718407395404</v>
      </c>
      <c r="O112" s="11">
        <v>-17.074000000000002</v>
      </c>
      <c r="P112" s="11">
        <v>-20.361000000000001</v>
      </c>
      <c r="Q112" s="11">
        <v>-21.844471045293862</v>
      </c>
      <c r="R112" s="11">
        <v>-17.047528954706138</v>
      </c>
      <c r="S112" s="11">
        <v>-18.492962311138633</v>
      </c>
      <c r="T112" s="11">
        <v>-19.651897528450384</v>
      </c>
      <c r="U112" s="11">
        <v>-23.014929798002726</v>
      </c>
      <c r="V112" s="11">
        <v>-25.031293471205963</v>
      </c>
      <c r="W112" s="11">
        <v>-21.721770242801995</v>
      </c>
      <c r="X112" s="11">
        <v>-27.016884162769013</v>
      </c>
      <c r="Y112" s="11">
        <v>-25.316726232302003</v>
      </c>
      <c r="AA112" s="11">
        <v>-68.487085050000005</v>
      </c>
      <c r="AB112" s="11">
        <v>-102.26020921923086</v>
      </c>
      <c r="AC112" s="11">
        <v>-61.530999999999999</v>
      </c>
      <c r="AD112" s="11">
        <v>-76.326999999999998</v>
      </c>
      <c r="AE112" s="11">
        <v>-86.191083108797699</v>
      </c>
      <c r="AF112" s="11">
        <v>-74.055380637873014</v>
      </c>
    </row>
    <row r="113" spans="2:32" x14ac:dyDescent="0.3">
      <c r="B113" s="106" t="s">
        <v>18</v>
      </c>
      <c r="C113" s="11">
        <v>0</v>
      </c>
      <c r="D113" s="11">
        <v>-9.8321099999996719E-3</v>
      </c>
      <c r="E113" s="11">
        <v>-3.6082248300317588E-16</v>
      </c>
      <c r="F113" s="11">
        <v>-7.2164496600635175E-16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v>32.429000000000002</v>
      </c>
      <c r="O113" s="11">
        <v>-0.14799999999999999</v>
      </c>
      <c r="P113" s="11">
        <v>4.5999999999999999E-2</v>
      </c>
      <c r="Q113" s="11">
        <v>0.61699999999999999</v>
      </c>
      <c r="R113" s="11">
        <v>-1.3260000000000001</v>
      </c>
      <c r="S113" s="11">
        <v>4.1998779999999999E-2</v>
      </c>
      <c r="T113" s="11">
        <v>4.0676199999999996E-2</v>
      </c>
      <c r="U113" s="11">
        <v>4.0676180000000006E-2</v>
      </c>
      <c r="V113" s="11">
        <v>-5.8399555300000001</v>
      </c>
      <c r="W113" s="11">
        <v>4.7214449999999998E-2</v>
      </c>
      <c r="X113" s="11">
        <v>4.7551110000000001E-2</v>
      </c>
      <c r="Y113" s="11">
        <v>6.0136509999999997E-2</v>
      </c>
      <c r="AA113" s="11">
        <v>-9.8321100000007544E-3</v>
      </c>
      <c r="AB113" s="11">
        <v>0</v>
      </c>
      <c r="AC113" s="11">
        <v>32.429000000000002</v>
      </c>
      <c r="AD113" s="11">
        <v>-0.81100000000000005</v>
      </c>
      <c r="AE113" s="11">
        <v>-5.7166043699999998</v>
      </c>
      <c r="AF113" s="11">
        <v>0.15490207</v>
      </c>
    </row>
    <row r="114" spans="2:32" x14ac:dyDescent="0.3">
      <c r="B114" s="106" t="s">
        <v>20</v>
      </c>
      <c r="C114" s="11">
        <v>0</v>
      </c>
      <c r="D114" s="11">
        <v>0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-0.13115727186271897</v>
      </c>
      <c r="L114" s="11">
        <v>-0.41955803557237914</v>
      </c>
      <c r="M114" s="11">
        <v>-1.4724369036528486</v>
      </c>
      <c r="N114" s="11">
        <v>1.9311522110879054</v>
      </c>
      <c r="O114" s="11">
        <v>-0.49599999999999511</v>
      </c>
      <c r="P114" s="11">
        <v>-1.0649999999999977</v>
      </c>
      <c r="Q114" s="11">
        <v>-0.66890459751390852</v>
      </c>
      <c r="R114" s="11">
        <v>-1.2910954024860986</v>
      </c>
      <c r="S114" s="11">
        <v>-1.1607947228907645</v>
      </c>
      <c r="T114" s="11">
        <v>-1.0832364241651931</v>
      </c>
      <c r="U114" s="11">
        <v>-2.3826859500356363</v>
      </c>
      <c r="V114" s="11">
        <v>0.56870428748209179</v>
      </c>
      <c r="W114" s="11">
        <v>-1.4224216243981758</v>
      </c>
      <c r="X114" s="11">
        <v>-1.1761338642352674</v>
      </c>
      <c r="Y114" s="11">
        <v>-0.34955635824787379</v>
      </c>
      <c r="AA114" s="11">
        <v>0</v>
      </c>
      <c r="AB114" s="11">
        <v>0</v>
      </c>
      <c r="AC114" s="11">
        <v>-9.2000000000041382E-2</v>
      </c>
      <c r="AD114" s="11">
        <v>-3.5209999999999999</v>
      </c>
      <c r="AE114" s="11">
        <v>-4.0580128096095018</v>
      </c>
      <c r="AF114" s="11">
        <v>-2.9481118468813179</v>
      </c>
    </row>
    <row r="115" spans="2:32" x14ac:dyDescent="0.3">
      <c r="B115" s="106" t="s">
        <v>22</v>
      </c>
      <c r="C115" s="11">
        <v>0</v>
      </c>
      <c r="D115" s="11">
        <v>0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-1.699999999999946E-2</v>
      </c>
      <c r="L115" s="11">
        <v>6.9421023948878791</v>
      </c>
      <c r="M115" s="11">
        <v>2.9493962707932844</v>
      </c>
      <c r="N115" s="11">
        <v>-9.8744986656811644</v>
      </c>
      <c r="O115" s="11">
        <v>0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U115" s="11">
        <v>0</v>
      </c>
      <c r="V115" s="136" t="s">
        <v>236</v>
      </c>
      <c r="W115" s="136" t="s">
        <v>236</v>
      </c>
      <c r="X115" s="136" t="s">
        <v>236</v>
      </c>
      <c r="Y115" s="11">
        <v>0</v>
      </c>
      <c r="AA115" s="11">
        <v>0</v>
      </c>
      <c r="AB115" s="11">
        <v>0</v>
      </c>
      <c r="AC115" s="11">
        <v>0</v>
      </c>
      <c r="AD115" s="11">
        <v>0</v>
      </c>
      <c r="AE115" s="11">
        <v>0</v>
      </c>
      <c r="AF115" s="11">
        <v>0</v>
      </c>
    </row>
    <row r="116" spans="2:32" x14ac:dyDescent="0.3">
      <c r="B116" s="109" t="s">
        <v>23</v>
      </c>
      <c r="C116" s="7">
        <v>-12.8686077</v>
      </c>
      <c r="D116" s="7">
        <v>-19.970696889999999</v>
      </c>
      <c r="E116" s="7">
        <v>-15.558930709999998</v>
      </c>
      <c r="F116" s="7">
        <v>-20.098681860000003</v>
      </c>
      <c r="G116" s="7">
        <v>-23.013713159999991</v>
      </c>
      <c r="H116" s="7">
        <v>-19.808889410000003</v>
      </c>
      <c r="I116" s="7">
        <v>-40.551502530000015</v>
      </c>
      <c r="J116" s="7">
        <v>-18.886104119230851</v>
      </c>
      <c r="K116" s="7">
        <v>-18.322959669993729</v>
      </c>
      <c r="L116" s="7">
        <v>-13.350174983003313</v>
      </c>
      <c r="M116" s="7">
        <v>-6.9238004850143344</v>
      </c>
      <c r="N116" s="7">
        <v>9.4029351380113386</v>
      </c>
      <c r="O116" s="7">
        <v>-17.717999999999996</v>
      </c>
      <c r="P116" s="7">
        <v>-21.38</v>
      </c>
      <c r="Q116" s="7">
        <v>-21.896375642807769</v>
      </c>
      <c r="R116" s="7">
        <v>-19.664624357192238</v>
      </c>
      <c r="S116" s="7">
        <v>-19.611758254029397</v>
      </c>
      <c r="T116" s="7">
        <v>-20.694457752615577</v>
      </c>
      <c r="U116" s="7">
        <v>-25.356939568038364</v>
      </c>
      <c r="V116" s="7">
        <v>-30.302544713723872</v>
      </c>
      <c r="W116" s="7">
        <v>-23.096610873700172</v>
      </c>
      <c r="X116" s="7">
        <v>-28.145466917004278</v>
      </c>
      <c r="Y116" s="7">
        <v>-25.606146080549877</v>
      </c>
      <c r="AA116" s="7">
        <v>-68.496917159999995</v>
      </c>
      <c r="AB116" s="7">
        <v>-102.26020921923086</v>
      </c>
      <c r="AC116" s="7">
        <v>-29.194000000000038</v>
      </c>
      <c r="AD116" s="7">
        <v>-80.659000000000006</v>
      </c>
      <c r="AE116" s="7">
        <v>-95.96570028840722</v>
      </c>
      <c r="AF116" s="7">
        <v>-76.848223871254334</v>
      </c>
    </row>
    <row r="117" spans="2:32" ht="17.25" thickBot="1" x14ac:dyDescent="0.35">
      <c r="B117" s="116" t="s">
        <v>25</v>
      </c>
      <c r="C117" s="117" t="s">
        <v>44</v>
      </c>
      <c r="D117" s="117" t="s">
        <v>44</v>
      </c>
      <c r="E117" s="117" t="s">
        <v>44</v>
      </c>
      <c r="F117" s="117" t="s">
        <v>44</v>
      </c>
      <c r="G117" s="117" t="s">
        <v>44</v>
      </c>
      <c r="H117" s="117" t="s">
        <v>44</v>
      </c>
      <c r="I117" s="117" t="s">
        <v>44</v>
      </c>
      <c r="J117" s="117" t="s">
        <v>44</v>
      </c>
      <c r="K117" s="117" t="s">
        <v>44</v>
      </c>
      <c r="L117" s="117" t="s">
        <v>44</v>
      </c>
      <c r="M117" s="117" t="s">
        <v>44</v>
      </c>
      <c r="N117" s="117" t="s">
        <v>44</v>
      </c>
      <c r="O117" s="117" t="s">
        <v>44</v>
      </c>
      <c r="P117" s="117" t="s">
        <v>44</v>
      </c>
      <c r="Q117" s="117" t="s">
        <v>44</v>
      </c>
      <c r="R117" s="117" t="s">
        <v>44</v>
      </c>
      <c r="S117" s="117" t="s">
        <v>44</v>
      </c>
      <c r="T117" s="117" t="s">
        <v>44</v>
      </c>
      <c r="U117" s="117" t="s">
        <v>44</v>
      </c>
      <c r="V117" s="117" t="s">
        <v>44</v>
      </c>
      <c r="W117" s="117" t="s">
        <v>44</v>
      </c>
      <c r="X117" s="117" t="s">
        <v>44</v>
      </c>
      <c r="Y117" s="117" t="s">
        <v>44</v>
      </c>
      <c r="AA117" s="117" t="s">
        <v>44</v>
      </c>
      <c r="AB117" s="117" t="s">
        <v>44</v>
      </c>
      <c r="AC117" s="117" t="s">
        <v>44</v>
      </c>
      <c r="AD117" s="117" t="s">
        <v>44</v>
      </c>
      <c r="AE117" s="117" t="s">
        <v>44</v>
      </c>
      <c r="AF117" s="117" t="s">
        <v>44</v>
      </c>
    </row>
    <row r="118" spans="2:32" ht="17.25" thickTop="1" x14ac:dyDescent="0.3">
      <c r="B118" s="106" t="s">
        <v>20</v>
      </c>
      <c r="K118" s="11">
        <v>0.13115727186271897</v>
      </c>
      <c r="L118" s="11">
        <v>0.41955803557237914</v>
      </c>
      <c r="M118" s="11">
        <v>1.4724369036528486</v>
      </c>
      <c r="N118" s="11">
        <v>-1.9311522110879054</v>
      </c>
      <c r="O118" s="11">
        <v>0.49599999999999511</v>
      </c>
      <c r="P118" s="11">
        <v>1.0649999999999977</v>
      </c>
      <c r="Q118" s="11">
        <v>0.66890459751390852</v>
      </c>
      <c r="R118" s="11">
        <v>1.2910954024860986</v>
      </c>
      <c r="S118" s="11">
        <v>1.1607947228907645</v>
      </c>
      <c r="T118" s="11">
        <v>1.0832364241651646</v>
      </c>
      <c r="U118" s="11">
        <v>2.3826859500356363</v>
      </c>
      <c r="V118" s="11">
        <v>-0.56870428748209179</v>
      </c>
      <c r="W118" s="11">
        <v>1.4224216243981758</v>
      </c>
      <c r="X118" s="11">
        <v>1.1761338642352674</v>
      </c>
      <c r="Y118" s="11">
        <v>0.34955635824787379</v>
      </c>
      <c r="AC118" s="11">
        <v>9.2000000000041382E-2</v>
      </c>
      <c r="AD118" s="11">
        <v>3.5209999999999999</v>
      </c>
      <c r="AE118" s="11">
        <v>4.0580128096094734</v>
      </c>
      <c r="AF118" s="11">
        <v>2.9481118468813179</v>
      </c>
    </row>
    <row r="119" spans="2:32" x14ac:dyDescent="0.3">
      <c r="B119" s="106" t="s">
        <v>34</v>
      </c>
      <c r="C119" s="11">
        <v>0.30978749128409078</v>
      </c>
      <c r="D119" s="11">
        <v>6.7610852401067891</v>
      </c>
      <c r="E119" s="11">
        <v>-0.23201273540860967</v>
      </c>
      <c r="F119" s="11">
        <v>6.3371471585707564</v>
      </c>
      <c r="G119" s="11">
        <v>6.2970138099999993</v>
      </c>
      <c r="H119" s="11">
        <v>5.7359959400000005</v>
      </c>
      <c r="I119" s="11">
        <v>24.452063899999999</v>
      </c>
      <c r="J119" s="11">
        <v>0.78384065000000192</v>
      </c>
      <c r="K119" s="11">
        <v>0.16183062999999959</v>
      </c>
      <c r="L119" s="11">
        <v>-6.2188969948878796</v>
      </c>
      <c r="M119" s="11">
        <v>-17.649328460793285</v>
      </c>
      <c r="N119" s="11">
        <v>-23.250671674318831</v>
      </c>
      <c r="O119" s="11">
        <v>-2.2392928499999973</v>
      </c>
      <c r="P119" s="11">
        <v>-5.9855706899999968</v>
      </c>
      <c r="Q119" s="11">
        <v>-1.9850535499999982</v>
      </c>
      <c r="R119" s="11">
        <v>-5.6422888199999965</v>
      </c>
      <c r="S119" s="11">
        <v>-7.9088154099999972</v>
      </c>
      <c r="T119" s="11">
        <v>-10.355758259999998</v>
      </c>
      <c r="U119" s="11">
        <v>-7.3129090700000008</v>
      </c>
      <c r="V119" s="11">
        <v>-2.8025954530209516</v>
      </c>
      <c r="W119" s="11">
        <v>-5.9411839000000004</v>
      </c>
      <c r="X119" s="11">
        <v>-6.5419833500000006</v>
      </c>
      <c r="Y119" s="11">
        <v>-9.3181495600000019</v>
      </c>
      <c r="AA119" s="11">
        <v>13.176007154553027</v>
      </c>
      <c r="AB119" s="11">
        <v>37.268914299999999</v>
      </c>
      <c r="AC119" s="11">
        <v>-46.957066500000003</v>
      </c>
      <c r="AD119" s="11">
        <v>-15.852205909999991</v>
      </c>
      <c r="AE119" s="11">
        <v>-28.390225749999999</v>
      </c>
      <c r="AF119" s="11">
        <v>-21.801316809999999</v>
      </c>
    </row>
    <row r="120" spans="2:32" x14ac:dyDescent="0.3">
      <c r="B120" s="109" t="s">
        <v>27</v>
      </c>
      <c r="C120" s="7">
        <v>-12.558820208715909</v>
      </c>
      <c r="D120" s="7">
        <v>-13.20961164989321</v>
      </c>
      <c r="E120" s="7">
        <v>-15.790943445408608</v>
      </c>
      <c r="F120" s="7">
        <v>-13.761534701429246</v>
      </c>
      <c r="G120" s="7">
        <v>-16.716699349999992</v>
      </c>
      <c r="H120" s="7">
        <v>-14.072893470000002</v>
      </c>
      <c r="I120" s="7">
        <v>-16.099438630000016</v>
      </c>
      <c r="J120" s="7">
        <v>-18.102263469230849</v>
      </c>
      <c r="K120" s="7">
        <v>-18.029971768131009</v>
      </c>
      <c r="L120" s="7">
        <v>-19.149513942318812</v>
      </c>
      <c r="M120" s="7">
        <v>-23.100692042154769</v>
      </c>
      <c r="N120" s="7">
        <v>-15.778888747395397</v>
      </c>
      <c r="O120" s="7">
        <v>-19.46129285</v>
      </c>
      <c r="P120" s="7">
        <v>-26.300570689999997</v>
      </c>
      <c r="Q120" s="7">
        <v>-23.212524645293858</v>
      </c>
      <c r="R120" s="7">
        <v>-24.015817724706135</v>
      </c>
      <c r="S120" s="7">
        <v>-26.359778941138629</v>
      </c>
      <c r="T120" s="7">
        <v>-29.966979588450382</v>
      </c>
      <c r="U120" s="7">
        <v>-30.287162688002727</v>
      </c>
      <c r="V120" s="7">
        <v>-33.673844454226916</v>
      </c>
      <c r="W120" s="7">
        <v>-27.615373149301998</v>
      </c>
      <c r="X120" s="7">
        <v>-33.511316402769012</v>
      </c>
      <c r="Y120" s="7">
        <v>-34.574739282302005</v>
      </c>
      <c r="AA120" s="7">
        <v>-55.320910005446976</v>
      </c>
      <c r="AB120" s="7">
        <v>-64.991294919230853</v>
      </c>
      <c r="AC120" s="7">
        <v>-76.059066499999986</v>
      </c>
      <c r="AD120" s="7">
        <v>-92.990205909999986</v>
      </c>
      <c r="AE120" s="7">
        <v>-120.28776567181865</v>
      </c>
      <c r="AF120" s="7">
        <v>-95.701428834373019</v>
      </c>
    </row>
    <row r="121" spans="2:32" ht="17.25" thickBot="1" x14ac:dyDescent="0.35">
      <c r="B121" s="116" t="s">
        <v>25</v>
      </c>
      <c r="C121" s="117" t="s">
        <v>44</v>
      </c>
      <c r="D121" s="117" t="s">
        <v>44</v>
      </c>
      <c r="E121" s="117" t="s">
        <v>44</v>
      </c>
      <c r="F121" s="117" t="s">
        <v>44</v>
      </c>
      <c r="G121" s="117" t="s">
        <v>44</v>
      </c>
      <c r="H121" s="117" t="s">
        <v>44</v>
      </c>
      <c r="I121" s="117" t="s">
        <v>44</v>
      </c>
      <c r="J121" s="117" t="s">
        <v>44</v>
      </c>
      <c r="K121" s="117" t="s">
        <v>44</v>
      </c>
      <c r="L121" s="117" t="s">
        <v>44</v>
      </c>
      <c r="M121" s="117" t="s">
        <v>44</v>
      </c>
      <c r="N121" s="117" t="s">
        <v>44</v>
      </c>
      <c r="O121" s="117" t="s">
        <v>44</v>
      </c>
      <c r="P121" s="117" t="s">
        <v>44</v>
      </c>
      <c r="Q121" s="117" t="s">
        <v>44</v>
      </c>
      <c r="R121" s="117" t="s">
        <v>44</v>
      </c>
      <c r="S121" s="117" t="s">
        <v>44</v>
      </c>
      <c r="T121" s="117" t="s">
        <v>44</v>
      </c>
      <c r="U121" s="117" t="s">
        <v>44</v>
      </c>
      <c r="V121" s="117" t="s">
        <v>44</v>
      </c>
      <c r="W121" s="117" t="s">
        <v>44</v>
      </c>
      <c r="X121" s="117" t="s">
        <v>44</v>
      </c>
      <c r="Y121" s="117" t="s">
        <v>44</v>
      </c>
      <c r="AA121" s="117" t="s">
        <v>44</v>
      </c>
      <c r="AB121" s="117" t="s">
        <v>44</v>
      </c>
      <c r="AC121" s="117" t="s">
        <v>44</v>
      </c>
      <c r="AD121" s="117" t="s">
        <v>44</v>
      </c>
      <c r="AE121" s="117" t="s">
        <v>44</v>
      </c>
      <c r="AF121" s="117" t="s">
        <v>44</v>
      </c>
    </row>
    <row r="122" spans="2:32" ht="17.25" thickTop="1" x14ac:dyDescent="0.3">
      <c r="Z122" s="118"/>
    </row>
    <row r="123" spans="2:32" x14ac:dyDescent="0.3">
      <c r="Z123" s="118"/>
    </row>
  </sheetData>
  <dataValidations count="1">
    <dataValidation type="list" allowBlank="1" showInputMessage="1" showErrorMessage="1" sqref="C4" xr:uid="{00000000-0002-0000-0000-000000000000}">
      <formula1>"ENGLISH,PORTUGUÊS"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A1:AM20"/>
  <sheetViews>
    <sheetView showGridLines="0" zoomScale="90" zoomScaleNormal="90" workbookViewId="0">
      <pane xSplit="2" topLeftCell="Y1" activePane="topRight" state="frozen"/>
      <selection pane="topRight" activeCell="AM10" sqref="AM10"/>
    </sheetView>
  </sheetViews>
  <sheetFormatPr defaultColWidth="8.85546875" defaultRowHeight="16.5" x14ac:dyDescent="0.3"/>
  <cols>
    <col min="1" max="1" width="3" style="2" customWidth="1"/>
    <col min="2" max="2" width="31.140625" style="2" customWidth="1"/>
    <col min="3" max="16" width="8.85546875" style="2" customWidth="1"/>
    <col min="17" max="29" width="9.5703125" style="2" customWidth="1"/>
    <col min="30" max="30" width="8.85546875" style="2"/>
    <col min="31" max="35" width="10.140625" style="2" customWidth="1"/>
    <col min="36" max="16384" width="8.85546875" style="2"/>
  </cols>
  <sheetData>
    <row r="1" spans="1:39" x14ac:dyDescent="0.3">
      <c r="A1" s="1"/>
      <c r="B1" s="4"/>
      <c r="C1" s="3"/>
      <c r="D1" s="3"/>
      <c r="E1" s="3"/>
      <c r="F1" s="3"/>
      <c r="G1" s="3"/>
      <c r="H1" s="3"/>
      <c r="I1" s="3"/>
      <c r="J1" s="3"/>
      <c r="K1" s="3"/>
    </row>
    <row r="2" spans="1:39" x14ac:dyDescent="0.3">
      <c r="A2" s="1"/>
      <c r="B2" s="15" t="s">
        <v>42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E2" s="16"/>
      <c r="AF2" s="16"/>
      <c r="AG2" s="16"/>
      <c r="AH2" s="16"/>
      <c r="AI2" s="16"/>
      <c r="AJ2" s="16"/>
      <c r="AK2" s="16"/>
    </row>
    <row r="3" spans="1:39" x14ac:dyDescent="0.3">
      <c r="A3" s="1"/>
      <c r="B3" s="4"/>
      <c r="C3" s="3"/>
      <c r="D3" s="3"/>
      <c r="E3" s="3"/>
      <c r="F3" s="3"/>
      <c r="G3" s="3"/>
      <c r="H3" s="3"/>
      <c r="I3" s="3"/>
      <c r="J3" s="3"/>
      <c r="K3" s="3"/>
    </row>
    <row r="4" spans="1:39" s="6" customFormat="1" ht="17.25" thickBot="1" x14ac:dyDescent="0.35">
      <c r="A4" s="65"/>
      <c r="B4" s="17" t="str">
        <f>INDEX(Control!$E$3:$F$116,ROW(B4)-2,MATCH(EBITDA!$C$4,Control!$B$3:$C$3,0))</f>
        <v>Volume (kt)</v>
      </c>
      <c r="C4" s="18" t="str">
        <f>IF(LEFT($G$4,2)="1T","1T18","1Q18")</f>
        <v>1T18</v>
      </c>
      <c r="D4" s="18" t="str">
        <f>IF(LEFT($G$4,2)="1T","2T18","2Q18")</f>
        <v>2T18</v>
      </c>
      <c r="E4" s="18" t="str">
        <f>IF(LEFT($G$4,2)="1T","3T18","3Q18")</f>
        <v>3T18</v>
      </c>
      <c r="F4" s="18" t="str">
        <f>IF(LEFT($G$4,2)="1T","4T18","4Q18")</f>
        <v>4T18</v>
      </c>
      <c r="G4" s="18" t="str">
        <f>EBITDA!C6</f>
        <v>1T19</v>
      </c>
      <c r="H4" s="18" t="str">
        <f>EBITDA!D6</f>
        <v>2T19</v>
      </c>
      <c r="I4" s="18" t="str">
        <f>EBITDA!E6</f>
        <v>3T19</v>
      </c>
      <c r="J4" s="18" t="str">
        <f>EBITDA!F6</f>
        <v>4T19</v>
      </c>
      <c r="K4" s="18" t="str">
        <f>EBITDA!G6</f>
        <v>1T20</v>
      </c>
      <c r="L4" s="18" t="str">
        <f>EBITDA!H6</f>
        <v>2T20</v>
      </c>
      <c r="M4" s="18" t="str">
        <f>EBITDA!I6</f>
        <v>3T20</v>
      </c>
      <c r="N4" s="18" t="str">
        <f>EBITDA!J6</f>
        <v>4T20</v>
      </c>
      <c r="O4" s="18" t="str">
        <f>EBITDA!K6</f>
        <v>1T21</v>
      </c>
      <c r="P4" s="18" t="str">
        <f>EBITDA!L6</f>
        <v>2T21</v>
      </c>
      <c r="Q4" s="18" t="str">
        <f>EBITDA!M6</f>
        <v>3T21</v>
      </c>
      <c r="R4" s="18" t="str">
        <f>EBITDA!N6</f>
        <v>4T21</v>
      </c>
      <c r="S4" s="18" t="str">
        <f>EBITDA!O6</f>
        <v>1T22</v>
      </c>
      <c r="T4" s="18" t="str">
        <f>EBITDA!P6</f>
        <v>2T22</v>
      </c>
      <c r="U4" s="18" t="str">
        <f>EBITDA!Q6</f>
        <v>3T22</v>
      </c>
      <c r="V4" s="18" t="s">
        <v>208</v>
      </c>
      <c r="W4" s="18" t="s">
        <v>209</v>
      </c>
      <c r="X4" s="18" t="s">
        <v>211</v>
      </c>
      <c r="Y4" s="18" t="s">
        <v>235</v>
      </c>
      <c r="Z4" s="18" t="s">
        <v>240</v>
      </c>
      <c r="AA4" s="18" t="s">
        <v>243</v>
      </c>
      <c r="AB4" s="18" t="s">
        <v>246</v>
      </c>
      <c r="AC4" s="18" t="s">
        <v>248</v>
      </c>
      <c r="AE4" s="66">
        <v>2018</v>
      </c>
      <c r="AF4" s="66">
        <v>2019</v>
      </c>
      <c r="AG4" s="66">
        <v>2020</v>
      </c>
      <c r="AH4" s="64">
        <v>2021</v>
      </c>
      <c r="AI4" s="64">
        <v>2022</v>
      </c>
      <c r="AJ4" s="64">
        <v>2023</v>
      </c>
      <c r="AK4" s="64">
        <v>2024</v>
      </c>
    </row>
    <row r="5" spans="1:39" x14ac:dyDescent="0.3">
      <c r="B5" s="6" t="str">
        <f>INDEX(Control!$E$3:$F$116,ROW(B5)-2,MATCH(EBITDA!$C$4,Control!$B$3:$C$3,0))</f>
        <v>Corredor Norte</v>
      </c>
      <c r="C5" s="13">
        <f>SUM(C6:C8)</f>
        <v>513.376713</v>
      </c>
      <c r="D5" s="13">
        <f t="shared" ref="D5:R5" si="0">SUM(D6:D8)</f>
        <v>1105.9087079999999</v>
      </c>
      <c r="E5" s="13">
        <f t="shared" si="0"/>
        <v>1197.4353640000002</v>
      </c>
      <c r="F5" s="13">
        <f t="shared" si="0"/>
        <v>743.71120100000007</v>
      </c>
      <c r="G5" s="13">
        <f t="shared" si="0"/>
        <v>963.06323999999995</v>
      </c>
      <c r="H5" s="13">
        <f t="shared" si="0"/>
        <v>1104.72498</v>
      </c>
      <c r="I5" s="13">
        <f t="shared" si="0"/>
        <v>1595.4731100000001</v>
      </c>
      <c r="J5" s="13">
        <f t="shared" si="0"/>
        <v>674.177412</v>
      </c>
      <c r="K5" s="13">
        <f t="shared" si="0"/>
        <v>1413.4486900000004</v>
      </c>
      <c r="L5" s="13">
        <f t="shared" si="0"/>
        <v>2079.7927159999999</v>
      </c>
      <c r="M5" s="13">
        <f t="shared" si="0"/>
        <v>1958.1253479999996</v>
      </c>
      <c r="N5" s="13">
        <f t="shared" si="0"/>
        <v>879.7244300000001</v>
      </c>
      <c r="O5" s="13">
        <f t="shared" si="0"/>
        <v>1386.8519369999995</v>
      </c>
      <c r="P5" s="13">
        <f t="shared" si="0"/>
        <v>1833.2238430000004</v>
      </c>
      <c r="Q5" s="13">
        <f t="shared" si="0"/>
        <v>1199.899079</v>
      </c>
      <c r="R5" s="13">
        <f t="shared" si="0"/>
        <v>949.211589</v>
      </c>
      <c r="S5" s="13">
        <f t="shared" ref="S5:T5" si="1">SUM(S6:S8)</f>
        <v>1638.4669769999998</v>
      </c>
      <c r="T5" s="13">
        <f t="shared" si="1"/>
        <v>2179.1813990000001</v>
      </c>
      <c r="U5" s="13">
        <f t="shared" ref="U5" si="2">SUM(U6:U8)</f>
        <v>2417</v>
      </c>
      <c r="V5" s="13">
        <f t="shared" ref="V5" si="3">SUM(V6:V8)</f>
        <v>1499.15292</v>
      </c>
      <c r="W5" s="13">
        <v>2013.9388739999999</v>
      </c>
      <c r="X5" s="13">
        <v>2197.4471149999999</v>
      </c>
      <c r="Y5" s="13">
        <v>2325.1774660000001</v>
      </c>
      <c r="Z5" s="13">
        <v>888.61886300000003</v>
      </c>
      <c r="AA5" s="13">
        <v>2090.8519110000002</v>
      </c>
      <c r="AB5" s="13">
        <v>2067.2825330000001</v>
      </c>
      <c r="AC5" s="13">
        <v>1962.1290059999999</v>
      </c>
      <c r="AE5" s="13">
        <v>3560.4319860000005</v>
      </c>
      <c r="AF5" s="13">
        <v>4337.4387420000003</v>
      </c>
      <c r="AG5" s="13">
        <v>6331.0911840000008</v>
      </c>
      <c r="AH5" s="13">
        <v>5369.1864480000004</v>
      </c>
      <c r="AI5" s="13">
        <v>7733.8012959999996</v>
      </c>
      <c r="AJ5" s="13">
        <v>7425.1823180000001</v>
      </c>
      <c r="AK5" s="13">
        <v>6120.2634500000004</v>
      </c>
    </row>
    <row r="6" spans="1:39" x14ac:dyDescent="0.3">
      <c r="B6" s="8" t="str">
        <f>INDEX(Control!$E$3:$F$116,ROW(B6)-2,MATCH(EBITDA!$C$4,Control!$B$3:$C$3,0))</f>
        <v>Grãos</v>
      </c>
      <c r="C6" s="14">
        <v>500.37006000000002</v>
      </c>
      <c r="D6" s="14">
        <v>772.82811000000004</v>
      </c>
      <c r="E6" s="14">
        <v>1036.2882400000001</v>
      </c>
      <c r="F6" s="14">
        <v>611.66106000000002</v>
      </c>
      <c r="G6" s="14">
        <v>777.19600000000003</v>
      </c>
      <c r="H6" s="14">
        <v>832.73099999999999</v>
      </c>
      <c r="I6" s="14">
        <v>1351.9665200000002</v>
      </c>
      <c r="J6" s="14">
        <v>565.34108000000003</v>
      </c>
      <c r="K6" s="14">
        <v>1161.7867300000005</v>
      </c>
      <c r="L6" s="14">
        <v>1611.2918579999998</v>
      </c>
      <c r="M6" s="14">
        <v>1677.2220499999996</v>
      </c>
      <c r="N6" s="14">
        <v>694.43253100000015</v>
      </c>
      <c r="O6" s="14">
        <v>1085.5942549999995</v>
      </c>
      <c r="P6" s="14">
        <v>1277.4406250000004</v>
      </c>
      <c r="Q6" s="14">
        <v>852.70947999999999</v>
      </c>
      <c r="R6" s="14">
        <v>639.06481000000008</v>
      </c>
      <c r="S6" s="14">
        <v>1257.2588799999999</v>
      </c>
      <c r="T6" s="14">
        <v>1529.462577</v>
      </c>
      <c r="U6" s="14">
        <v>1745</v>
      </c>
      <c r="V6" s="14">
        <v>1151.354145</v>
      </c>
      <c r="W6" s="14">
        <v>1474.385976</v>
      </c>
      <c r="X6" s="14">
        <v>1764.568309</v>
      </c>
      <c r="Y6" s="14">
        <v>1708.9055920000001</v>
      </c>
      <c r="Z6" s="14">
        <v>434.8913</v>
      </c>
      <c r="AA6" s="14">
        <v>1673.847587</v>
      </c>
      <c r="AB6" s="14">
        <v>1483.1106090000001</v>
      </c>
      <c r="AC6" s="14">
        <v>1378.754412</v>
      </c>
      <c r="AE6" s="14">
        <v>2921.1474700000003</v>
      </c>
      <c r="AF6" s="14">
        <v>3527.2346000000007</v>
      </c>
      <c r="AG6" s="14">
        <v>5144.7331690000001</v>
      </c>
      <c r="AH6" s="14">
        <v>3854.8091700000004</v>
      </c>
      <c r="AI6" s="14">
        <v>5683.0756019999999</v>
      </c>
      <c r="AJ6" s="14">
        <v>5382.7511770000001</v>
      </c>
      <c r="AK6" s="14">
        <v>4535.7126079999998</v>
      </c>
    </row>
    <row r="7" spans="1:39" x14ac:dyDescent="0.3">
      <c r="B7" s="8" t="str">
        <f>INDEX(Control!$E$3:$F$116,ROW(B7)-2,MATCH(EBITDA!$C$4,Control!$B$3:$C$3,0))</f>
        <v>Fertilizantes</v>
      </c>
      <c r="C7" s="14">
        <v>3.3256930000000002</v>
      </c>
      <c r="D7" s="14">
        <v>140.47992799999997</v>
      </c>
      <c r="E7" s="14">
        <v>99.358124000000004</v>
      </c>
      <c r="F7" s="14">
        <v>129.54614100000001</v>
      </c>
      <c r="G7" s="14">
        <v>68.197239999999994</v>
      </c>
      <c r="H7" s="14">
        <v>93.983000000000004</v>
      </c>
      <c r="I7" s="14">
        <v>71.123680000000007</v>
      </c>
      <c r="J7" s="14">
        <v>108.06033199999999</v>
      </c>
      <c r="K7" s="14">
        <v>40.622805</v>
      </c>
      <c r="L7" s="14">
        <v>59.984858000000003</v>
      </c>
      <c r="M7" s="14">
        <v>10.164298</v>
      </c>
      <c r="N7" s="14">
        <v>131.01089899999999</v>
      </c>
      <c r="O7" s="14">
        <v>67.053681999999995</v>
      </c>
      <c r="P7" s="14">
        <v>108.562473</v>
      </c>
      <c r="Q7" s="14">
        <v>122.96450400000002</v>
      </c>
      <c r="R7" s="14">
        <v>135.55977899999999</v>
      </c>
      <c r="S7" s="14">
        <v>58.694866999999995</v>
      </c>
      <c r="T7" s="14">
        <v>44.983764000000001</v>
      </c>
      <c r="U7" s="14">
        <v>83</v>
      </c>
      <c r="V7" s="14">
        <v>92.430622</v>
      </c>
      <c r="W7" s="14">
        <v>148.286674</v>
      </c>
      <c r="X7" s="14">
        <v>103.12292600000001</v>
      </c>
      <c r="Y7" s="14">
        <v>99.483467000000005</v>
      </c>
      <c r="Z7" s="14">
        <v>59</v>
      </c>
      <c r="AA7" s="14">
        <v>88.097999999999999</v>
      </c>
      <c r="AB7" s="14">
        <v>164.46</v>
      </c>
      <c r="AC7" s="14">
        <v>136.07077699999999</v>
      </c>
      <c r="AE7" s="14">
        <v>372.70988599999998</v>
      </c>
      <c r="AF7" s="14">
        <v>341.36425199999996</v>
      </c>
      <c r="AG7" s="14">
        <v>241.78286</v>
      </c>
      <c r="AH7" s="14">
        <v>434.14043800000002</v>
      </c>
      <c r="AI7" s="14">
        <v>279.10925299999997</v>
      </c>
      <c r="AJ7" s="14">
        <v>409.89306700000003</v>
      </c>
      <c r="AK7" s="14">
        <v>388.62877700000001</v>
      </c>
    </row>
    <row r="8" spans="1:39" x14ac:dyDescent="0.3">
      <c r="B8" s="8" t="str">
        <f>INDEX(Control!$E$3:$F$116,ROW(B8)-2,MATCH(EBITDA!$C$4,Control!$B$3:$C$3,0))</f>
        <v>RodoTUP</v>
      </c>
      <c r="C8" s="14">
        <v>9.6809600000000007</v>
      </c>
      <c r="D8" s="14">
        <v>192.60067000000001</v>
      </c>
      <c r="E8" s="14">
        <v>61.789000000000001</v>
      </c>
      <c r="F8" s="14">
        <v>2.504</v>
      </c>
      <c r="G8" s="14">
        <v>117.67</v>
      </c>
      <c r="H8" s="14">
        <v>178.01098000000002</v>
      </c>
      <c r="I8" s="14">
        <v>172.38290999999998</v>
      </c>
      <c r="J8" s="14">
        <v>0.77600000000000002</v>
      </c>
      <c r="K8" s="14">
        <v>211.03915499999999</v>
      </c>
      <c r="L8" s="14">
        <v>408.51600000000002</v>
      </c>
      <c r="M8" s="14">
        <v>270.73899999999998</v>
      </c>
      <c r="N8" s="14">
        <v>54.280999999999999</v>
      </c>
      <c r="O8" s="14">
        <v>234.20400000000001</v>
      </c>
      <c r="P8" s="14">
        <v>447.22074500000002</v>
      </c>
      <c r="Q8" s="14">
        <v>224.22509500000001</v>
      </c>
      <c r="R8" s="14">
        <v>174.58699999999999</v>
      </c>
      <c r="S8" s="14">
        <v>322.51322999999996</v>
      </c>
      <c r="T8" s="14">
        <v>604.73505799999998</v>
      </c>
      <c r="U8" s="14">
        <v>589</v>
      </c>
      <c r="V8" s="14">
        <v>255.36815299999998</v>
      </c>
      <c r="W8" s="14">
        <v>391.26622400000002</v>
      </c>
      <c r="X8" s="14">
        <v>329.75587999999999</v>
      </c>
      <c r="Y8" s="14">
        <v>516.78840700000001</v>
      </c>
      <c r="Z8" s="14">
        <v>394.79799300000002</v>
      </c>
      <c r="AA8" s="14">
        <v>328.90632399999998</v>
      </c>
      <c r="AB8" s="14">
        <v>419.71192400000001</v>
      </c>
      <c r="AC8" s="14">
        <v>447.30381699999998</v>
      </c>
      <c r="AE8" s="14">
        <v>266.57463000000001</v>
      </c>
      <c r="AF8" s="14">
        <v>468.83989000000003</v>
      </c>
      <c r="AG8" s="14">
        <v>944.575155</v>
      </c>
      <c r="AH8" s="14">
        <v>1080.23684</v>
      </c>
      <c r="AI8" s="14">
        <v>1771.6164409999999</v>
      </c>
      <c r="AJ8" s="14">
        <v>1632.6085040000003</v>
      </c>
      <c r="AK8" s="14">
        <v>1195.922065</v>
      </c>
      <c r="AM8" s="153"/>
    </row>
    <row r="9" spans="1:39" x14ac:dyDescent="0.3">
      <c r="B9" s="6" t="str">
        <f>INDEX(Control!$E$3:$F$116,ROW(B9)-2,MATCH(EBITDA!$C$4,Control!$B$3:$C$3,0))</f>
        <v>Corredor Sul</v>
      </c>
      <c r="C9" s="13">
        <f>SUM(C10:C14)</f>
        <v>609.39061889999994</v>
      </c>
      <c r="D9" s="13">
        <f t="shared" ref="D9:R9" si="4">SUM(D10:D14)</f>
        <v>846.70262159999993</v>
      </c>
      <c r="E9" s="13">
        <f t="shared" si="4"/>
        <v>774.66526440000007</v>
      </c>
      <c r="F9" s="13">
        <f t="shared" si="4"/>
        <v>628.58779625</v>
      </c>
      <c r="G9" s="13">
        <f t="shared" si="4"/>
        <v>747.47679560000006</v>
      </c>
      <c r="H9" s="13">
        <f t="shared" si="4"/>
        <v>943.58641599999999</v>
      </c>
      <c r="I9" s="13">
        <f t="shared" si="4"/>
        <v>969.10443880000003</v>
      </c>
      <c r="J9" s="13">
        <f t="shared" si="4"/>
        <v>418.66261709999992</v>
      </c>
      <c r="K9" s="13">
        <f t="shared" si="4"/>
        <v>631.82336948163265</v>
      </c>
      <c r="L9" s="13">
        <f t="shared" si="4"/>
        <v>945.68604952247188</v>
      </c>
      <c r="M9" s="13">
        <f t="shared" si="4"/>
        <v>797.61185579999994</v>
      </c>
      <c r="N9" s="13">
        <f t="shared" si="4"/>
        <v>423.75352039999996</v>
      </c>
      <c r="O9" s="13">
        <f t="shared" si="4"/>
        <v>675.81521700000008</v>
      </c>
      <c r="P9" s="13">
        <f t="shared" si="4"/>
        <v>1274.7288606499999</v>
      </c>
      <c r="Q9" s="13">
        <f t="shared" si="4"/>
        <v>1087.9682829999999</v>
      </c>
      <c r="R9" s="13">
        <f t="shared" si="4"/>
        <v>515.76132010000003</v>
      </c>
      <c r="S9" s="13">
        <f t="shared" ref="S9:T9" si="5">SUM(S10:S14)</f>
        <v>1051.5826966000002</v>
      </c>
      <c r="T9" s="13">
        <f t="shared" si="5"/>
        <v>1705.9783428000001</v>
      </c>
      <c r="U9" s="13">
        <f t="shared" ref="U9" si="6">SUM(U10:U14)</f>
        <v>1429.484901533333</v>
      </c>
      <c r="V9" s="13">
        <f t="shared" ref="V9" si="7">SUM(V10:V14)</f>
        <v>926.06742340000005</v>
      </c>
      <c r="W9" s="13">
        <v>1249.7585118</v>
      </c>
      <c r="X9" s="13">
        <v>1754.7091069647099</v>
      </c>
      <c r="Y9" s="13">
        <v>1702.78810284</v>
      </c>
      <c r="Z9" s="13">
        <v>1208.6064897000001</v>
      </c>
      <c r="AA9" s="13">
        <v>976.46811660000003</v>
      </c>
      <c r="AB9" s="13">
        <v>1402.950816</v>
      </c>
      <c r="AC9" s="13">
        <v>962.2720736</v>
      </c>
      <c r="AE9" s="13">
        <v>2859.3463011499998</v>
      </c>
      <c r="AF9" s="13">
        <v>3078.8302675</v>
      </c>
      <c r="AG9" s="13">
        <v>2798.8747952041044</v>
      </c>
      <c r="AH9" s="13">
        <v>3554.27368075</v>
      </c>
      <c r="AI9" s="13">
        <v>5113.1133643333333</v>
      </c>
      <c r="AJ9" s="13">
        <v>5915.8622113047095</v>
      </c>
      <c r="AK9" s="13">
        <v>3341.6910062000002</v>
      </c>
    </row>
    <row r="10" spans="1:39" x14ac:dyDescent="0.3">
      <c r="B10" s="8" t="str">
        <f>INDEX(Control!$E$3:$F$116,ROW(B10)-2,MATCH(EBITDA!$C$4,Control!$B$3:$C$3,0))</f>
        <v>Minério de Ferro</v>
      </c>
      <c r="C10" s="14">
        <v>169.81399999999999</v>
      </c>
      <c r="D10" s="14">
        <v>143.31399999999999</v>
      </c>
      <c r="E10" s="14">
        <v>157.85300000000001</v>
      </c>
      <c r="F10" s="14">
        <v>203.15100000000001</v>
      </c>
      <c r="G10" s="14">
        <v>118.34</v>
      </c>
      <c r="H10" s="14">
        <v>166.41399999999999</v>
      </c>
      <c r="I10" s="14">
        <v>139.68799999999999</v>
      </c>
      <c r="J10" s="14">
        <v>0</v>
      </c>
      <c r="K10" s="14">
        <v>123.405</v>
      </c>
      <c r="L10" s="14">
        <v>220.90100000000001</v>
      </c>
      <c r="M10" s="14">
        <v>199.255</v>
      </c>
      <c r="N10" s="14">
        <v>17.841999999999999</v>
      </c>
      <c r="O10" s="14">
        <v>385.67200000000003</v>
      </c>
      <c r="P10" s="14">
        <v>662.64800000000002</v>
      </c>
      <c r="Q10" s="14">
        <v>513.88900000000001</v>
      </c>
      <c r="R10" s="14">
        <v>85.352000000000004</v>
      </c>
      <c r="S10" s="14">
        <v>644.23992800000008</v>
      </c>
      <c r="T10" s="14">
        <v>1087.0429999999999</v>
      </c>
      <c r="U10" s="14">
        <v>817.55363999999997</v>
      </c>
      <c r="V10" s="14">
        <v>604.00406999999996</v>
      </c>
      <c r="W10" s="14">
        <v>809.77020000000005</v>
      </c>
      <c r="X10" s="14">
        <v>1094.5409999999999</v>
      </c>
      <c r="Y10" s="14">
        <v>930.72699999999998</v>
      </c>
      <c r="Z10" s="14">
        <v>560.44200000000001</v>
      </c>
      <c r="AA10" s="14">
        <v>467.86900000000003</v>
      </c>
      <c r="AB10" s="14">
        <v>620.14788499999997</v>
      </c>
      <c r="AC10" s="14">
        <v>240.046751</v>
      </c>
      <c r="AE10" s="14">
        <v>674.13200000000006</v>
      </c>
      <c r="AF10" s="14">
        <v>424.44200000000001</v>
      </c>
      <c r="AG10" s="14">
        <v>561.40300000000002</v>
      </c>
      <c r="AH10" s="14">
        <v>1647.5610000000004</v>
      </c>
      <c r="AI10" s="14">
        <v>3152.8406380000001</v>
      </c>
      <c r="AJ10" s="14">
        <v>3395.4802</v>
      </c>
      <c r="AK10" s="14">
        <v>1328.0636360000001</v>
      </c>
    </row>
    <row r="11" spans="1:39" x14ac:dyDescent="0.3">
      <c r="B11" s="8" t="str">
        <f>INDEX(Control!$E$3:$F$116,ROW(B11)-2,MATCH(EBITDA!$C$4,Control!$B$3:$C$3,0))</f>
        <v>Grãos</v>
      </c>
      <c r="C11" s="14">
        <v>252.26501099999999</v>
      </c>
      <c r="D11" s="14">
        <v>398.35769799999997</v>
      </c>
      <c r="E11" s="14">
        <v>221.73492300000001</v>
      </c>
      <c r="F11" s="14">
        <v>0</v>
      </c>
      <c r="G11" s="14">
        <v>314.54494900000003</v>
      </c>
      <c r="H11" s="14">
        <v>300.069321</v>
      </c>
      <c r="I11" s="14">
        <v>225.00018699999998</v>
      </c>
      <c r="J11" s="14">
        <v>109.04209439999998</v>
      </c>
      <c r="K11" s="14">
        <v>250.68895499999999</v>
      </c>
      <c r="L11" s="14">
        <v>376.60776900000002</v>
      </c>
      <c r="M11" s="14">
        <v>316.67472900000001</v>
      </c>
      <c r="N11" s="14">
        <v>114.04181</v>
      </c>
      <c r="O11" s="14">
        <v>107.580485</v>
      </c>
      <c r="P11" s="14">
        <v>288.6655669999999</v>
      </c>
      <c r="Q11" s="14">
        <v>319.54587699999996</v>
      </c>
      <c r="R11" s="14">
        <v>142.97892499999998</v>
      </c>
      <c r="S11" s="14">
        <v>144.72867200000002</v>
      </c>
      <c r="T11" s="14">
        <v>199.90441499999997</v>
      </c>
      <c r="U11" s="14">
        <v>248.03860599999999</v>
      </c>
      <c r="V11" s="14">
        <v>108.219458</v>
      </c>
      <c r="W11" s="14">
        <v>155.07128499999999</v>
      </c>
      <c r="X11" s="14">
        <v>273.312389</v>
      </c>
      <c r="Y11" s="14">
        <v>332.06870400000003</v>
      </c>
      <c r="Z11" s="14">
        <v>291.12203499999998</v>
      </c>
      <c r="AA11" s="14">
        <v>205.19430700000001</v>
      </c>
      <c r="AB11" s="14">
        <v>344.532399</v>
      </c>
      <c r="AC11" s="14">
        <v>309.28070400000001</v>
      </c>
      <c r="AE11" s="14">
        <v>872.35763199999997</v>
      </c>
      <c r="AF11" s="14">
        <v>948.65655140000001</v>
      </c>
      <c r="AG11" s="14">
        <v>1058.0132630000001</v>
      </c>
      <c r="AH11" s="14">
        <v>858.77085399999987</v>
      </c>
      <c r="AI11" s="14">
        <v>700.89115100000004</v>
      </c>
      <c r="AJ11" s="14">
        <v>1051.5744129999998</v>
      </c>
      <c r="AK11" s="14">
        <v>859.00741000000005</v>
      </c>
    </row>
    <row r="12" spans="1:39" x14ac:dyDescent="0.3">
      <c r="B12" s="8" t="str">
        <f>INDEX(Control!$E$3:$F$116,ROW(B12)-2,MATCH(EBITDA!$C$4,Control!$B$3:$C$3,0))</f>
        <v>Fertilizantes</v>
      </c>
      <c r="C12" s="14">
        <v>0</v>
      </c>
      <c r="D12" s="14">
        <v>43.291029999999999</v>
      </c>
      <c r="E12" s="14">
        <v>96.144845000000004</v>
      </c>
      <c r="F12" s="14">
        <v>98.515684999999991</v>
      </c>
      <c r="G12" s="14">
        <v>0</v>
      </c>
      <c r="H12" s="14">
        <v>68.027456999999998</v>
      </c>
      <c r="I12" s="14">
        <v>71.693653999999995</v>
      </c>
      <c r="J12" s="14">
        <v>43.841135999999999</v>
      </c>
      <c r="K12" s="14">
        <v>20.161356000000001</v>
      </c>
      <c r="L12" s="14">
        <v>37.783009</v>
      </c>
      <c r="M12" s="14">
        <v>42.608039999999995</v>
      </c>
      <c r="N12" s="14">
        <v>43.846213999999989</v>
      </c>
      <c r="O12" s="14">
        <v>8.6958510000000011</v>
      </c>
      <c r="P12" s="14">
        <v>17.953486999999999</v>
      </c>
      <c r="Q12" s="14">
        <v>6.4139899999999992</v>
      </c>
      <c r="R12" s="14">
        <v>69.501016000000007</v>
      </c>
      <c r="S12" s="14">
        <v>7.6233699999999995</v>
      </c>
      <c r="T12" s="14">
        <v>10.823840000000001</v>
      </c>
      <c r="U12" s="14">
        <v>69.390630000000002</v>
      </c>
      <c r="V12" s="14">
        <v>45.325312000000004</v>
      </c>
      <c r="W12" s="14">
        <v>54.264257999999998</v>
      </c>
      <c r="X12" s="14">
        <v>67.427350000000004</v>
      </c>
      <c r="Y12" s="14">
        <v>51.718153999999998</v>
      </c>
      <c r="Z12" s="14">
        <v>84.331657000000007</v>
      </c>
      <c r="AA12" s="14">
        <v>29.62424</v>
      </c>
      <c r="AB12" s="14">
        <v>45.498897999999997</v>
      </c>
      <c r="AC12" s="14">
        <v>59.431727000000002</v>
      </c>
      <c r="AE12" s="14">
        <v>237.95156</v>
      </c>
      <c r="AF12" s="14">
        <v>183.56224700000001</v>
      </c>
      <c r="AG12" s="14">
        <v>144.398619</v>
      </c>
      <c r="AH12" s="14">
        <v>102.56434400000001</v>
      </c>
      <c r="AI12" s="14">
        <v>133.163152</v>
      </c>
      <c r="AJ12" s="14">
        <v>257.74141900000001</v>
      </c>
      <c r="AK12" s="14">
        <v>134.55486500000001</v>
      </c>
    </row>
    <row r="13" spans="1:39" x14ac:dyDescent="0.3">
      <c r="B13" s="8" t="str">
        <f>INDEX(Control!$E$3:$F$116,ROW(B13)-2,MATCH(EBITDA!$C$4,Control!$B$3:$C$3,0))</f>
        <v>Outros</v>
      </c>
      <c r="C13" s="14">
        <v>12.014129000000001</v>
      </c>
      <c r="D13" s="14">
        <v>54.572227999999996</v>
      </c>
      <c r="E13" s="14">
        <v>93.373014999999981</v>
      </c>
      <c r="F13" s="14">
        <v>133.708</v>
      </c>
      <c r="G13" s="14">
        <v>161.51599800000002</v>
      </c>
      <c r="H13" s="14">
        <v>124.100323</v>
      </c>
      <c r="I13" s="14">
        <v>238.94600600000001</v>
      </c>
      <c r="J13" s="14">
        <v>98.868098000000003</v>
      </c>
      <c r="K13" s="14">
        <v>61.962676081632672</v>
      </c>
      <c r="L13" s="14">
        <v>2.48726</v>
      </c>
      <c r="M13" s="14">
        <v>6.2266700000000004</v>
      </c>
      <c r="N13" s="14">
        <v>54.899525000000004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14.820075000000003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E13" s="14">
        <v>293.667372</v>
      </c>
      <c r="AF13" s="14">
        <v>623.43042500000013</v>
      </c>
      <c r="AG13" s="14">
        <v>125.57613108163267</v>
      </c>
      <c r="AH13" s="14">
        <v>0</v>
      </c>
      <c r="AI13" s="14">
        <v>14.820075000000003</v>
      </c>
      <c r="AJ13" s="14">
        <v>0</v>
      </c>
      <c r="AK13" s="14">
        <v>0</v>
      </c>
    </row>
    <row r="14" spans="1:39" x14ac:dyDescent="0.3">
      <c r="B14" s="8" t="str">
        <f>INDEX(Control!$E$3:$F$116,ROW(B14)-2,MATCH(EBITDA!$C$4,Control!$B$3:$C$3,0))</f>
        <v>Joint-Ventures (% HBSA)</v>
      </c>
      <c r="C14" s="14">
        <v>175.29747889999999</v>
      </c>
      <c r="D14" s="14">
        <v>207.16766560000002</v>
      </c>
      <c r="E14" s="14">
        <v>205.55948139999998</v>
      </c>
      <c r="F14" s="14">
        <v>193.21311124999997</v>
      </c>
      <c r="G14" s="14">
        <v>153.0758486</v>
      </c>
      <c r="H14" s="14">
        <v>284.97531500000002</v>
      </c>
      <c r="I14" s="14">
        <v>293.77659180000001</v>
      </c>
      <c r="J14" s="14">
        <v>166.91128869999994</v>
      </c>
      <c r="K14" s="14">
        <v>175.6053824</v>
      </c>
      <c r="L14" s="14">
        <v>307.90701152247192</v>
      </c>
      <c r="M14" s="14">
        <v>232.84741679999999</v>
      </c>
      <c r="N14" s="14">
        <v>193.12397139999999</v>
      </c>
      <c r="O14" s="14">
        <v>173.86688100000001</v>
      </c>
      <c r="P14" s="14">
        <v>305.46180664999997</v>
      </c>
      <c r="Q14" s="14">
        <v>248.119416</v>
      </c>
      <c r="R14" s="14">
        <v>217.92937910000003</v>
      </c>
      <c r="S14" s="14">
        <v>254.99072659999999</v>
      </c>
      <c r="T14" s="14">
        <v>393.38701280000004</v>
      </c>
      <c r="U14" s="14">
        <v>294.50202553333298</v>
      </c>
      <c r="V14" s="14">
        <v>168.51858339999998</v>
      </c>
      <c r="W14" s="14">
        <v>230.65276879999999</v>
      </c>
      <c r="X14" s="14">
        <v>319.42836796470601</v>
      </c>
      <c r="Y14" s="14">
        <v>388.27424483999999</v>
      </c>
      <c r="Z14" s="14">
        <v>272.7107977</v>
      </c>
      <c r="AA14" s="14">
        <v>273.78056959999998</v>
      </c>
      <c r="AB14" s="14">
        <v>392.77163400000001</v>
      </c>
      <c r="AC14" s="14">
        <v>353.51289159999999</v>
      </c>
      <c r="AE14" s="14">
        <v>781.23773715000004</v>
      </c>
      <c r="AF14" s="14">
        <v>898.7390441</v>
      </c>
      <c r="AG14" s="14">
        <v>909.48378212247189</v>
      </c>
      <c r="AH14" s="14">
        <v>945.37748275000001</v>
      </c>
      <c r="AI14" s="14">
        <v>1111.3983483333329</v>
      </c>
      <c r="AJ14" s="14">
        <v>1211.0661793047061</v>
      </c>
      <c r="AK14" s="14">
        <v>1020.0650952</v>
      </c>
    </row>
    <row r="15" spans="1:39" x14ac:dyDescent="0.3">
      <c r="B15" s="6" t="str">
        <f>INDEX(Control!$E$3:$F$116,ROW(B15)-2,MATCH(EBITDA!$C$4,Control!$B$3:$C$3,0))</f>
        <v>Navegação Costeira</v>
      </c>
      <c r="C15" s="13">
        <f>SUM(C16:C17)</f>
        <v>854.26400000000001</v>
      </c>
      <c r="D15" s="13">
        <f t="shared" ref="D15:R15" si="8">SUM(D16:D17)</f>
        <v>467.31200000000001</v>
      </c>
      <c r="E15" s="13">
        <f t="shared" si="8"/>
        <v>779.32299999999998</v>
      </c>
      <c r="F15" s="13">
        <f t="shared" si="8"/>
        <v>735.47399999999993</v>
      </c>
      <c r="G15" s="13">
        <f t="shared" si="8"/>
        <v>681.69042000000013</v>
      </c>
      <c r="H15" s="13">
        <f t="shared" si="8"/>
        <v>820.16552999999999</v>
      </c>
      <c r="I15" s="13">
        <f t="shared" si="8"/>
        <v>972.25004999999987</v>
      </c>
      <c r="J15" s="13">
        <f t="shared" si="8"/>
        <v>1198.7721899999999</v>
      </c>
      <c r="K15" s="13">
        <f t="shared" si="8"/>
        <v>1040.6108299999999</v>
      </c>
      <c r="L15" s="13">
        <f t="shared" si="8"/>
        <v>817.57574</v>
      </c>
      <c r="M15" s="13">
        <f t="shared" si="8"/>
        <v>1039.6507000000001</v>
      </c>
      <c r="N15" s="13">
        <f t="shared" si="8"/>
        <v>460.66030000000001</v>
      </c>
      <c r="O15" s="13">
        <f t="shared" si="8"/>
        <v>405.00799999999998</v>
      </c>
      <c r="P15" s="13">
        <f t="shared" si="8"/>
        <v>594.21451999999999</v>
      </c>
      <c r="Q15" s="13">
        <f t="shared" si="8"/>
        <v>819.44511</v>
      </c>
      <c r="R15" s="13">
        <f t="shared" si="8"/>
        <v>744.61001999999996</v>
      </c>
      <c r="S15" s="13">
        <f t="shared" ref="S15:T15" si="9">SUM(S16:S17)</f>
        <v>819.03551000000004</v>
      </c>
      <c r="T15" s="13">
        <f t="shared" si="9"/>
        <v>745.05200000000002</v>
      </c>
      <c r="U15" s="13">
        <f t="shared" ref="U15" si="10">SUM(U16:U17)</f>
        <v>821</v>
      </c>
      <c r="V15" s="13">
        <f t="shared" ref="V15" si="11">SUM(V16:V17)</f>
        <v>919.17458000000011</v>
      </c>
      <c r="W15" s="13">
        <v>782.27387999999996</v>
      </c>
      <c r="X15" s="13">
        <v>836.76400000000001</v>
      </c>
      <c r="Y15" s="13">
        <v>960.07399999999996</v>
      </c>
      <c r="Z15" s="13">
        <v>816.38199999999995</v>
      </c>
      <c r="AA15" s="13">
        <v>888.69500000000005</v>
      </c>
      <c r="AB15" s="13">
        <v>1044.242</v>
      </c>
      <c r="AC15" s="13">
        <v>912.16800000000001</v>
      </c>
      <c r="AE15" s="13">
        <v>2836.373</v>
      </c>
      <c r="AF15" s="13">
        <v>3672.8781899999999</v>
      </c>
      <c r="AG15" s="13">
        <v>3358.49757</v>
      </c>
      <c r="AH15" s="13">
        <v>2563.27765</v>
      </c>
      <c r="AI15" s="13">
        <v>3304.2620900000002</v>
      </c>
      <c r="AJ15" s="13">
        <v>3395.49388</v>
      </c>
      <c r="AK15" s="13">
        <v>2845.105</v>
      </c>
    </row>
    <row r="16" spans="1:39" x14ac:dyDescent="0.3">
      <c r="B16" s="8" t="str">
        <f>INDEX(Control!$E$3:$F$116,ROW(B16)-2,MATCH(EBITDA!$C$4,Control!$B$3:$C$3,0))</f>
        <v>Bauxita</v>
      </c>
      <c r="C16" s="14">
        <v>614.91200000000003</v>
      </c>
      <c r="D16" s="14">
        <v>446.10599999999999</v>
      </c>
      <c r="E16" s="14">
        <v>743.71299999999997</v>
      </c>
      <c r="F16" s="14">
        <v>572.46199999999999</v>
      </c>
      <c r="G16" s="14">
        <v>521.1774200000001</v>
      </c>
      <c r="H16" s="14">
        <v>744.81452999999999</v>
      </c>
      <c r="I16" s="14">
        <v>892.9700499999999</v>
      </c>
      <c r="J16" s="14">
        <v>1041.5301899999999</v>
      </c>
      <c r="K16" s="14">
        <v>1040.6108299999999</v>
      </c>
      <c r="L16" s="14">
        <v>817.57574</v>
      </c>
      <c r="M16" s="14">
        <v>1039.6507000000001</v>
      </c>
      <c r="N16" s="14">
        <v>460.66030000000001</v>
      </c>
      <c r="O16" s="14">
        <v>405.00799999999998</v>
      </c>
      <c r="P16" s="14">
        <v>594.21451999999999</v>
      </c>
      <c r="Q16" s="14">
        <v>819.44511</v>
      </c>
      <c r="R16" s="14">
        <v>744.61001999999996</v>
      </c>
      <c r="S16" s="14">
        <v>819.03551000000004</v>
      </c>
      <c r="T16" s="14">
        <v>745.05200000000002</v>
      </c>
      <c r="U16" s="14">
        <v>821</v>
      </c>
      <c r="V16" s="14">
        <v>919.17458000000011</v>
      </c>
      <c r="W16" s="14">
        <v>782.27387999999996</v>
      </c>
      <c r="X16" s="14">
        <v>836.76400000000001</v>
      </c>
      <c r="Y16" s="14">
        <v>960.07399999999996</v>
      </c>
      <c r="Z16" s="14">
        <v>816.38199999999995</v>
      </c>
      <c r="AA16" s="14">
        <v>888.69500000000005</v>
      </c>
      <c r="AB16" s="14">
        <v>1044.242</v>
      </c>
      <c r="AC16" s="14">
        <v>912.16800000000001</v>
      </c>
      <c r="AE16" s="14">
        <v>2377.1930000000002</v>
      </c>
      <c r="AF16" s="14">
        <v>3200.4921899999999</v>
      </c>
      <c r="AG16" s="14">
        <v>3358.49757</v>
      </c>
      <c r="AH16" s="14">
        <v>2563.27765</v>
      </c>
      <c r="AI16" s="14">
        <v>3304.2620900000002</v>
      </c>
      <c r="AJ16" s="14">
        <v>3395.49388</v>
      </c>
      <c r="AK16" s="14">
        <v>2845.105</v>
      </c>
    </row>
    <row r="17" spans="2:37" x14ac:dyDescent="0.3">
      <c r="B17" s="8" t="str">
        <f>INDEX(Control!$E$3:$F$116,ROW(B17)-2,MATCH(EBITDA!$C$4,Control!$B$3:$C$3,0))</f>
        <v>Outros</v>
      </c>
      <c r="C17" s="14">
        <v>239.352</v>
      </c>
      <c r="D17" s="14">
        <v>21.206</v>
      </c>
      <c r="E17" s="14">
        <v>35.61</v>
      </c>
      <c r="F17" s="14">
        <v>163.012</v>
      </c>
      <c r="G17" s="14">
        <v>160.51300000000001</v>
      </c>
      <c r="H17" s="14">
        <v>75.350999999999999</v>
      </c>
      <c r="I17" s="14">
        <v>79.28</v>
      </c>
      <c r="J17" s="14">
        <v>157.24199999999999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E17" s="14">
        <v>459.18</v>
      </c>
      <c r="AF17" s="14">
        <v>472.38599999999997</v>
      </c>
      <c r="AG17" s="14">
        <v>0</v>
      </c>
      <c r="AH17" s="14">
        <v>0</v>
      </c>
      <c r="AI17" s="14">
        <v>0</v>
      </c>
      <c r="AJ17" s="14">
        <v>0</v>
      </c>
      <c r="AK17" s="14">
        <v>0</v>
      </c>
    </row>
    <row r="18" spans="2:37" x14ac:dyDescent="0.3">
      <c r="B18" s="6" t="str">
        <f>INDEX(Control!$E$3:$F$116,ROW(B18)-2,MATCH(EBITDA!$C$4,Control!$B$3:$C$3,0))</f>
        <v>Terminal de Santos</v>
      </c>
      <c r="C18" s="13">
        <f>SUM(C19:C20)</f>
        <v>0</v>
      </c>
      <c r="D18" s="13">
        <f t="shared" ref="D18:R18" si="12">SUM(D19:D20)</f>
        <v>0</v>
      </c>
      <c r="E18" s="13">
        <f t="shared" si="12"/>
        <v>0</v>
      </c>
      <c r="F18" s="13">
        <f t="shared" si="12"/>
        <v>0</v>
      </c>
      <c r="G18" s="13">
        <f t="shared" si="12"/>
        <v>0</v>
      </c>
      <c r="H18" s="13">
        <f t="shared" si="12"/>
        <v>0</v>
      </c>
      <c r="I18" s="13">
        <f t="shared" si="12"/>
        <v>0</v>
      </c>
      <c r="J18" s="13">
        <f t="shared" si="12"/>
        <v>0</v>
      </c>
      <c r="K18" s="13">
        <f t="shared" si="12"/>
        <v>0</v>
      </c>
      <c r="L18" s="13">
        <f t="shared" si="12"/>
        <v>151.243065</v>
      </c>
      <c r="M18" s="13">
        <f t="shared" si="12"/>
        <v>249.22849600000001</v>
      </c>
      <c r="N18" s="13">
        <f t="shared" si="12"/>
        <v>227.53673800000001</v>
      </c>
      <c r="O18" s="13">
        <f t="shared" si="12"/>
        <v>269.41987700000004</v>
      </c>
      <c r="P18" s="13">
        <f t="shared" si="12"/>
        <v>62.697000000000003</v>
      </c>
      <c r="Q18" s="13">
        <f t="shared" si="12"/>
        <v>0</v>
      </c>
      <c r="R18" s="13">
        <f t="shared" si="12"/>
        <v>0</v>
      </c>
      <c r="S18" s="13">
        <f t="shared" ref="S18:T18" si="13">SUM(S19:S20)</f>
        <v>0</v>
      </c>
      <c r="T18" s="13">
        <f t="shared" si="13"/>
        <v>0</v>
      </c>
      <c r="U18" s="13">
        <f t="shared" ref="U18" si="14">SUM(U19:U20)</f>
        <v>128.34899100000001</v>
      </c>
      <c r="V18" s="13">
        <f t="shared" ref="V18" si="15">SUM(V19:V20)</f>
        <v>265.62073200000003</v>
      </c>
      <c r="W18" s="13">
        <v>314.40794499999998</v>
      </c>
      <c r="X18" s="13">
        <v>317.272066</v>
      </c>
      <c r="Y18" s="13">
        <v>358.36189200000001</v>
      </c>
      <c r="Z18" s="13">
        <v>462.05293599999999</v>
      </c>
      <c r="AA18" s="13">
        <v>352.18149799999998</v>
      </c>
      <c r="AB18" s="13">
        <v>353.09199999999998</v>
      </c>
      <c r="AC18" s="13">
        <v>497.63397650000002</v>
      </c>
      <c r="AE18" s="13">
        <v>0</v>
      </c>
      <c r="AF18" s="13">
        <v>0</v>
      </c>
      <c r="AG18" s="13">
        <v>628.00829900000008</v>
      </c>
      <c r="AH18" s="13">
        <v>332.11687700000004</v>
      </c>
      <c r="AI18" s="13">
        <v>393.96972300000004</v>
      </c>
      <c r="AJ18" s="13">
        <v>1452.0948389999999</v>
      </c>
      <c r="AK18" s="13">
        <v>1202.9074745</v>
      </c>
    </row>
    <row r="19" spans="2:37" x14ac:dyDescent="0.3">
      <c r="B19" s="8" t="str">
        <f>INDEX(Control!$E$3:$F$116,ROW(B19)-2,MATCH(EBITDA!$C$4,Control!$B$3:$C$3,0))</f>
        <v>Fertilizantes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151.243065</v>
      </c>
      <c r="M19" s="14">
        <v>249.22849600000001</v>
      </c>
      <c r="N19" s="14">
        <v>227.53673800000001</v>
      </c>
      <c r="O19" s="14">
        <v>269.41987700000004</v>
      </c>
      <c r="P19" s="14">
        <v>62.697000000000003</v>
      </c>
      <c r="Q19" s="14">
        <v>0</v>
      </c>
      <c r="R19" s="14">
        <v>0</v>
      </c>
      <c r="S19" s="14">
        <v>0</v>
      </c>
      <c r="T19" s="14">
        <v>0</v>
      </c>
      <c r="U19" s="14">
        <v>128.34899100000001</v>
      </c>
      <c r="V19" s="14">
        <v>265.62073200000003</v>
      </c>
      <c r="W19" s="14">
        <v>314.40794499999998</v>
      </c>
      <c r="X19" s="14">
        <v>317.272066</v>
      </c>
      <c r="Y19" s="14">
        <v>358.36189200000001</v>
      </c>
      <c r="Z19" s="14">
        <v>462.05293599999999</v>
      </c>
      <c r="AA19" s="14">
        <v>352.18149799999998</v>
      </c>
      <c r="AB19" s="14">
        <v>343.09199999999998</v>
      </c>
      <c r="AC19" s="14">
        <v>363.30397649999998</v>
      </c>
      <c r="AE19" s="14">
        <v>0</v>
      </c>
      <c r="AF19" s="14">
        <v>0</v>
      </c>
      <c r="AG19" s="14">
        <v>628.00829900000008</v>
      </c>
      <c r="AH19" s="14">
        <v>332.11687700000004</v>
      </c>
      <c r="AI19" s="14">
        <v>393.96972300000004</v>
      </c>
      <c r="AJ19" s="14">
        <v>1452.0948389999999</v>
      </c>
      <c r="AK19" s="14">
        <v>1058.5774745000001</v>
      </c>
    </row>
    <row r="20" spans="2:37" x14ac:dyDescent="0.3">
      <c r="B20" s="8" t="str">
        <f>INDEX(Control!$E$3:$F$116,ROW(B20)-2,MATCH(EBITDA!$C$4,Control!$B$3:$C$3,0))</f>
        <v>Sal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10</v>
      </c>
      <c r="AC20" s="14">
        <v>134.33000000000001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0</v>
      </c>
      <c r="AK20" s="14">
        <v>144.33000000000001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499984740745262"/>
  </sheetPr>
  <dimension ref="A1:BG70"/>
  <sheetViews>
    <sheetView showGridLines="0" zoomScaleNormal="100" workbookViewId="0"/>
  </sheetViews>
  <sheetFormatPr defaultRowHeight="15" x14ac:dyDescent="0.25"/>
  <sheetData>
    <row r="1" spans="1:59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</row>
    <row r="2" spans="1:59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</row>
    <row r="3" spans="1:59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</row>
    <row r="4" spans="1:59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</row>
    <row r="5" spans="1:59" x14ac:dyDescent="0.25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</row>
    <row r="6" spans="1:59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</row>
    <row r="7" spans="1:59" x14ac:dyDescent="0.25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</row>
    <row r="8" spans="1:59" x14ac:dyDescent="0.25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</row>
    <row r="9" spans="1:59" x14ac:dyDescent="0.25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</row>
    <row r="10" spans="1:59" x14ac:dyDescent="0.25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</row>
    <row r="11" spans="1:59" x14ac:dyDescent="0.25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</row>
    <row r="12" spans="1:59" x14ac:dyDescent="0.25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</row>
    <row r="13" spans="1:59" x14ac:dyDescent="0.25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</row>
    <row r="14" spans="1:59" x14ac:dyDescent="0.25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</row>
    <row r="15" spans="1:59" x14ac:dyDescent="0.25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</row>
    <row r="16" spans="1:59" x14ac:dyDescent="0.25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</row>
    <row r="17" spans="1:59" x14ac:dyDescent="0.25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</row>
    <row r="18" spans="1:59" x14ac:dyDescent="0.25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</row>
    <row r="19" spans="1:59" x14ac:dyDescent="0.25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</row>
    <row r="20" spans="1:59" x14ac:dyDescent="0.25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</row>
    <row r="21" spans="1:59" x14ac:dyDescent="0.25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</row>
    <row r="22" spans="1:59" x14ac:dyDescent="0.25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</row>
    <row r="23" spans="1:59" x14ac:dyDescent="0.25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</row>
    <row r="24" spans="1:59" x14ac:dyDescent="0.25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</row>
    <row r="25" spans="1:59" x14ac:dyDescent="0.25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</row>
    <row r="26" spans="1:59" x14ac:dyDescent="0.25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</row>
    <row r="27" spans="1:59" x14ac:dyDescent="0.25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</row>
    <row r="28" spans="1:59" x14ac:dyDescent="0.25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</row>
    <row r="29" spans="1:59" x14ac:dyDescent="0.25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</row>
    <row r="30" spans="1:59" x14ac:dyDescent="0.25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</row>
    <row r="31" spans="1:59" x14ac:dyDescent="0.25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</row>
    <row r="32" spans="1:59" x14ac:dyDescent="0.25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</row>
    <row r="33" spans="1:59" x14ac:dyDescent="0.25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</row>
    <row r="34" spans="1:59" x14ac:dyDescent="0.25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</row>
    <row r="35" spans="1:59" x14ac:dyDescent="0.2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</row>
    <row r="36" spans="1:59" x14ac:dyDescent="0.25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</row>
    <row r="37" spans="1:59" x14ac:dyDescent="0.25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</row>
    <row r="38" spans="1:59" x14ac:dyDescent="0.25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</row>
    <row r="39" spans="1:59" x14ac:dyDescent="0.25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</row>
    <row r="40" spans="1:59" x14ac:dyDescent="0.25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</row>
    <row r="41" spans="1:59" x14ac:dyDescent="0.25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</row>
    <row r="42" spans="1:59" x14ac:dyDescent="0.25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</row>
    <row r="43" spans="1:59" x14ac:dyDescent="0.25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</row>
    <row r="44" spans="1:59" x14ac:dyDescent="0.25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</row>
    <row r="45" spans="1:59" x14ac:dyDescent="0.25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</row>
    <row r="46" spans="1:59" x14ac:dyDescent="0.25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</row>
    <row r="47" spans="1:59" x14ac:dyDescent="0.25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</row>
    <row r="48" spans="1:59" x14ac:dyDescent="0.2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</row>
    <row r="49" spans="1:59" x14ac:dyDescent="0.2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</row>
    <row r="50" spans="1:59" x14ac:dyDescent="0.25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</row>
    <row r="51" spans="1:59" x14ac:dyDescent="0.25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</row>
    <row r="52" spans="1:59" x14ac:dyDescent="0.25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</row>
    <row r="53" spans="1:59" x14ac:dyDescent="0.25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</row>
    <row r="54" spans="1:59" x14ac:dyDescent="0.25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</row>
    <row r="55" spans="1:59" x14ac:dyDescent="0.25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</row>
    <row r="56" spans="1:59" x14ac:dyDescent="0.2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</row>
    <row r="57" spans="1:59" x14ac:dyDescent="0.25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</row>
    <row r="58" spans="1:59" x14ac:dyDescent="0.2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</row>
    <row r="59" spans="1:59" x14ac:dyDescent="0.25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</row>
    <row r="60" spans="1:59" x14ac:dyDescent="0.25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</row>
    <row r="61" spans="1:59" x14ac:dyDescent="0.25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</row>
    <row r="62" spans="1:59" x14ac:dyDescent="0.25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</row>
    <row r="63" spans="1:59" x14ac:dyDescent="0.25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</row>
    <row r="64" spans="1:59" x14ac:dyDescent="0.25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</row>
    <row r="65" spans="1:59" x14ac:dyDescent="0.25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</row>
    <row r="66" spans="1:59" x14ac:dyDescent="0.25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</row>
    <row r="67" spans="1:59" x14ac:dyDescent="0.25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</row>
    <row r="68" spans="1:59" x14ac:dyDescent="0.25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</row>
    <row r="69" spans="1:59" x14ac:dyDescent="0.25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</row>
    <row r="70" spans="1:59" x14ac:dyDescent="0.25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</sheetPr>
  <dimension ref="A1:AL83"/>
  <sheetViews>
    <sheetView showGridLines="0" zoomScale="90" zoomScaleNormal="90" workbookViewId="0">
      <pane xSplit="3" ySplit="2" topLeftCell="AC3" activePane="bottomRight" state="frozen"/>
      <selection activeCell="T78" sqref="T78"/>
      <selection pane="topRight" activeCell="T78" sqref="T78"/>
      <selection pane="bottomLeft" activeCell="T78" sqref="T78"/>
      <selection pane="bottomRight" activeCell="AM18" sqref="AM18"/>
    </sheetView>
  </sheetViews>
  <sheetFormatPr defaultColWidth="9.140625" defaultRowHeight="14.25" x14ac:dyDescent="0.2"/>
  <cols>
    <col min="1" max="1" width="2.85546875" style="36" customWidth="1"/>
    <col min="2" max="2" width="37.85546875" style="23" bestFit="1" customWidth="1"/>
    <col min="3" max="3" width="1" style="23" customWidth="1"/>
    <col min="4" max="16" width="13.5703125" style="41" bestFit="1" customWidth="1"/>
    <col min="17" max="30" width="13.5703125" style="41" customWidth="1"/>
    <col min="31" max="31" width="9.140625" style="22"/>
    <col min="32" max="36" width="13.5703125" style="41" bestFit="1" customWidth="1"/>
    <col min="37" max="37" width="14.7109375" style="23" bestFit="1" customWidth="1"/>
    <col min="38" max="38" width="14.7109375" style="23" customWidth="1"/>
    <col min="39" max="16384" width="9.140625" style="23"/>
  </cols>
  <sheetData>
    <row r="1" spans="2:38" x14ac:dyDescent="0.2">
      <c r="B1" s="19"/>
      <c r="C1" s="20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F1" s="21"/>
      <c r="AG1" s="21"/>
      <c r="AH1" s="21"/>
      <c r="AI1" s="21"/>
      <c r="AJ1" s="21"/>
      <c r="AK1" s="20"/>
    </row>
    <row r="2" spans="2:38" ht="15.75" customHeight="1" x14ac:dyDescent="0.25">
      <c r="B2" s="27" t="s">
        <v>0</v>
      </c>
      <c r="C2" s="27"/>
      <c r="D2" s="74" t="s">
        <v>167</v>
      </c>
      <c r="E2" s="74" t="s">
        <v>166</v>
      </c>
      <c r="F2" s="74" t="s">
        <v>165</v>
      </c>
      <c r="G2" s="74" t="s">
        <v>156</v>
      </c>
      <c r="H2" s="74" t="s">
        <v>157</v>
      </c>
      <c r="I2" s="74" t="s">
        <v>158</v>
      </c>
      <c r="J2" s="74" t="s">
        <v>159</v>
      </c>
      <c r="K2" s="74" t="s">
        <v>160</v>
      </c>
      <c r="L2" s="74" t="s">
        <v>161</v>
      </c>
      <c r="M2" s="74" t="s">
        <v>162</v>
      </c>
      <c r="N2" s="74" t="s">
        <v>163</v>
      </c>
      <c r="O2" s="74" t="s">
        <v>164</v>
      </c>
      <c r="P2" s="74" t="s">
        <v>174</v>
      </c>
      <c r="Q2" s="74" t="s">
        <v>175</v>
      </c>
      <c r="R2" s="74" t="s">
        <v>178</v>
      </c>
      <c r="S2" s="74" t="s">
        <v>179</v>
      </c>
      <c r="T2" s="74" t="s">
        <v>201</v>
      </c>
      <c r="U2" s="74" t="s">
        <v>202</v>
      </c>
      <c r="V2" s="74" t="s">
        <v>203</v>
      </c>
      <c r="W2" s="74" t="s">
        <v>208</v>
      </c>
      <c r="X2" s="74" t="s">
        <v>209</v>
      </c>
      <c r="Y2" s="74" t="s">
        <v>211</v>
      </c>
      <c r="Z2" s="74" t="s">
        <v>235</v>
      </c>
      <c r="AA2" s="74" t="s">
        <v>240</v>
      </c>
      <c r="AB2" s="74" t="s">
        <v>243</v>
      </c>
      <c r="AC2" s="74" t="s">
        <v>246</v>
      </c>
      <c r="AD2" s="74" t="s">
        <v>248</v>
      </c>
      <c r="AE2" s="104"/>
      <c r="AF2" s="74">
        <v>2018</v>
      </c>
      <c r="AG2" s="74">
        <v>2019</v>
      </c>
      <c r="AH2" s="74">
        <v>2020</v>
      </c>
      <c r="AI2" s="74">
        <v>2021</v>
      </c>
      <c r="AJ2" s="74">
        <v>2022</v>
      </c>
      <c r="AK2" s="74">
        <v>2023</v>
      </c>
      <c r="AL2" s="74">
        <v>2024</v>
      </c>
    </row>
    <row r="3" spans="2:38" ht="15" x14ac:dyDescent="0.25">
      <c r="B3" s="28" t="s">
        <v>61</v>
      </c>
      <c r="C3" s="29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</row>
    <row r="4" spans="2:38" x14ac:dyDescent="0.2">
      <c r="B4" s="31"/>
      <c r="C4" s="32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</row>
    <row r="5" spans="2:38" x14ac:dyDescent="0.2">
      <c r="B5" s="34"/>
      <c r="C5" s="32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</row>
    <row r="6" spans="2:38" x14ac:dyDescent="0.2">
      <c r="B6" s="31" t="s">
        <v>62</v>
      </c>
      <c r="C6" s="35"/>
      <c r="D6" s="35">
        <v>78457</v>
      </c>
      <c r="E6" s="35">
        <v>43690</v>
      </c>
      <c r="F6" s="35">
        <v>307901</v>
      </c>
      <c r="G6" s="35">
        <v>135667</v>
      </c>
      <c r="H6" s="35">
        <v>283786.56169925298</v>
      </c>
      <c r="I6" s="35">
        <v>64361</v>
      </c>
      <c r="J6" s="35">
        <v>53132</v>
      </c>
      <c r="K6" s="35">
        <v>45166</v>
      </c>
      <c r="L6" s="35">
        <v>149626</v>
      </c>
      <c r="M6" s="35">
        <v>21915</v>
      </c>
      <c r="N6" s="35">
        <v>41275</v>
      </c>
      <c r="O6" s="35">
        <v>214848</v>
      </c>
      <c r="P6" s="35">
        <v>304696</v>
      </c>
      <c r="Q6" s="35">
        <v>229150</v>
      </c>
      <c r="R6" s="35">
        <v>122155</v>
      </c>
      <c r="S6" s="35">
        <v>76454</v>
      </c>
      <c r="T6" s="35">
        <v>264724</v>
      </c>
      <c r="U6" s="35">
        <v>123929</v>
      </c>
      <c r="V6" s="35">
        <v>500587</v>
      </c>
      <c r="W6" s="35">
        <v>401545</v>
      </c>
      <c r="X6" s="35">
        <v>268634</v>
      </c>
      <c r="Y6" s="35">
        <v>404253</v>
      </c>
      <c r="Z6" s="35">
        <v>648792</v>
      </c>
      <c r="AA6" s="35">
        <v>663919</v>
      </c>
      <c r="AB6" s="35">
        <v>652963</v>
      </c>
      <c r="AC6" s="35">
        <v>779184</v>
      </c>
      <c r="AD6" s="35">
        <v>686989</v>
      </c>
      <c r="AE6" s="35"/>
      <c r="AF6" s="35">
        <v>135667</v>
      </c>
      <c r="AG6" s="35">
        <v>45166</v>
      </c>
      <c r="AH6" s="35">
        <v>214848</v>
      </c>
      <c r="AI6" s="35">
        <f t="shared" ref="AI6:AI16" si="0">S6</f>
        <v>76454</v>
      </c>
      <c r="AJ6" s="35">
        <f t="shared" ref="AJ6:AJ16" si="1">W6</f>
        <v>401545</v>
      </c>
      <c r="AK6" s="138">
        <v>663919</v>
      </c>
      <c r="AL6" s="138">
        <v>686989</v>
      </c>
    </row>
    <row r="7" spans="2:38" x14ac:dyDescent="0.2">
      <c r="B7" s="31" t="s">
        <v>63</v>
      </c>
      <c r="C7" s="35"/>
      <c r="D7" s="35">
        <v>587411</v>
      </c>
      <c r="E7" s="35">
        <v>934472</v>
      </c>
      <c r="F7" s="35">
        <v>674134</v>
      </c>
      <c r="G7" s="35">
        <v>953036</v>
      </c>
      <c r="H7" s="35">
        <v>707217.84547771781</v>
      </c>
      <c r="I7" s="35">
        <v>823740</v>
      </c>
      <c r="J7" s="35">
        <v>916248</v>
      </c>
      <c r="K7" s="35">
        <v>913972</v>
      </c>
      <c r="L7" s="35">
        <v>931710</v>
      </c>
      <c r="M7" s="35">
        <v>1090228</v>
      </c>
      <c r="N7" s="35">
        <v>1105553</v>
      </c>
      <c r="O7" s="35">
        <v>816044</v>
      </c>
      <c r="P7" s="35">
        <v>848988</v>
      </c>
      <c r="Q7" s="35">
        <v>305255</v>
      </c>
      <c r="R7" s="35">
        <v>262284</v>
      </c>
      <c r="S7" s="35">
        <v>582562</v>
      </c>
      <c r="T7" s="35">
        <v>272339</v>
      </c>
      <c r="U7" s="35">
        <v>470142</v>
      </c>
      <c r="V7" s="35">
        <v>335692</v>
      </c>
      <c r="W7" s="127">
        <v>333015</v>
      </c>
      <c r="X7" s="127">
        <v>273591</v>
      </c>
      <c r="Y7" s="127">
        <v>321897</v>
      </c>
      <c r="Z7" s="127">
        <v>148318</v>
      </c>
      <c r="AA7" s="146">
        <v>150001</v>
      </c>
      <c r="AB7" s="146">
        <v>64426</v>
      </c>
      <c r="AC7" s="146">
        <v>51587</v>
      </c>
      <c r="AD7" s="146">
        <v>71397</v>
      </c>
      <c r="AE7" s="35"/>
      <c r="AF7" s="35">
        <v>953036</v>
      </c>
      <c r="AG7" s="35">
        <v>913972</v>
      </c>
      <c r="AH7" s="35">
        <v>816044</v>
      </c>
      <c r="AI7" s="35">
        <f t="shared" si="0"/>
        <v>582562</v>
      </c>
      <c r="AJ7" s="35">
        <f t="shared" si="1"/>
        <v>333015</v>
      </c>
      <c r="AK7" s="138">
        <v>150001</v>
      </c>
      <c r="AL7" s="138">
        <v>71397</v>
      </c>
    </row>
    <row r="8" spans="2:38" x14ac:dyDescent="0.2">
      <c r="B8" s="31" t="s">
        <v>64</v>
      </c>
      <c r="C8" s="35"/>
      <c r="D8" s="35">
        <v>72674</v>
      </c>
      <c r="E8" s="35">
        <v>119738</v>
      </c>
      <c r="F8" s="35">
        <v>111773</v>
      </c>
      <c r="G8" s="35">
        <v>130919</v>
      </c>
      <c r="H8" s="35">
        <v>141378.79710417899</v>
      </c>
      <c r="I8" s="35">
        <v>123015</v>
      </c>
      <c r="J8" s="35">
        <v>123938</v>
      </c>
      <c r="K8" s="35">
        <v>82350</v>
      </c>
      <c r="L8" s="35">
        <v>129785</v>
      </c>
      <c r="M8" s="35">
        <v>181886</v>
      </c>
      <c r="N8" s="35">
        <v>162428.392983325</v>
      </c>
      <c r="O8" s="35">
        <v>147852</v>
      </c>
      <c r="P8" s="35">
        <v>209682</v>
      </c>
      <c r="Q8" s="35">
        <v>194614</v>
      </c>
      <c r="R8" s="35">
        <v>263492</v>
      </c>
      <c r="S8" s="35">
        <v>244620</v>
      </c>
      <c r="T8" s="35">
        <v>245857</v>
      </c>
      <c r="U8" s="35">
        <v>349940</v>
      </c>
      <c r="V8" s="35">
        <v>281522</v>
      </c>
      <c r="W8" s="35">
        <v>212572</v>
      </c>
      <c r="X8" s="35">
        <v>276610</v>
      </c>
      <c r="Y8" s="35">
        <v>212656</v>
      </c>
      <c r="Z8" s="35">
        <v>209324</v>
      </c>
      <c r="AA8" s="138">
        <v>141835</v>
      </c>
      <c r="AB8" s="138">
        <v>147959</v>
      </c>
      <c r="AC8" s="138">
        <v>189940</v>
      </c>
      <c r="AD8" s="138">
        <v>125086</v>
      </c>
      <c r="AE8" s="35"/>
      <c r="AF8" s="35">
        <v>130919</v>
      </c>
      <c r="AG8" s="35">
        <v>82350</v>
      </c>
      <c r="AH8" s="35">
        <v>147852</v>
      </c>
      <c r="AI8" s="35">
        <f t="shared" si="0"/>
        <v>244620</v>
      </c>
      <c r="AJ8" s="35">
        <f t="shared" si="1"/>
        <v>212572</v>
      </c>
      <c r="AK8" s="138">
        <v>141835</v>
      </c>
      <c r="AL8" s="138">
        <v>125086</v>
      </c>
    </row>
    <row r="9" spans="2:38" x14ac:dyDescent="0.2">
      <c r="B9" s="31" t="s">
        <v>65</v>
      </c>
      <c r="C9" s="35"/>
      <c r="D9" s="35">
        <v>9728</v>
      </c>
      <c r="E9" s="35">
        <v>28690</v>
      </c>
      <c r="F9" s="35">
        <v>28924</v>
      </c>
      <c r="G9" s="35">
        <v>30873</v>
      </c>
      <c r="H9" s="35">
        <v>35076.768048956001</v>
      </c>
      <c r="I9" s="35">
        <v>33273</v>
      </c>
      <c r="J9" s="35">
        <v>39859</v>
      </c>
      <c r="K9" s="35">
        <v>38364</v>
      </c>
      <c r="L9" s="35">
        <v>57269</v>
      </c>
      <c r="M9" s="35">
        <v>62178</v>
      </c>
      <c r="N9" s="35">
        <v>67176</v>
      </c>
      <c r="O9" s="35">
        <v>57051</v>
      </c>
      <c r="P9" s="35">
        <v>65961</v>
      </c>
      <c r="Q9" s="35">
        <v>79825</v>
      </c>
      <c r="R9" s="35">
        <v>88127</v>
      </c>
      <c r="S9" s="35">
        <v>94347</v>
      </c>
      <c r="T9" s="35">
        <v>104947</v>
      </c>
      <c r="U9" s="35">
        <v>128890</v>
      </c>
      <c r="V9" s="35">
        <v>122381</v>
      </c>
      <c r="W9" s="35">
        <v>106443</v>
      </c>
      <c r="X9" s="35">
        <v>100832</v>
      </c>
      <c r="Y9" s="35">
        <v>102629</v>
      </c>
      <c r="Z9" s="35">
        <v>109704</v>
      </c>
      <c r="AA9" s="138">
        <v>93826</v>
      </c>
      <c r="AB9" s="138">
        <v>99403</v>
      </c>
      <c r="AC9" s="138">
        <v>123576</v>
      </c>
      <c r="AD9" s="138">
        <v>139018</v>
      </c>
      <c r="AE9" s="35"/>
      <c r="AF9" s="35">
        <v>30873</v>
      </c>
      <c r="AG9" s="35">
        <v>38364</v>
      </c>
      <c r="AH9" s="35">
        <v>57051</v>
      </c>
      <c r="AI9" s="35">
        <f t="shared" si="0"/>
        <v>94347</v>
      </c>
      <c r="AJ9" s="35">
        <f t="shared" si="1"/>
        <v>106443</v>
      </c>
      <c r="AK9" s="138">
        <v>93826</v>
      </c>
      <c r="AL9" s="138">
        <v>139018</v>
      </c>
    </row>
    <row r="10" spans="2:38" x14ac:dyDescent="0.2">
      <c r="B10" s="31" t="s">
        <v>66</v>
      </c>
      <c r="C10" s="35"/>
      <c r="D10" s="35">
        <v>29551</v>
      </c>
      <c r="E10" s="35">
        <v>42786</v>
      </c>
      <c r="F10" s="35">
        <v>67404</v>
      </c>
      <c r="G10" s="35">
        <v>111699</v>
      </c>
      <c r="H10" s="35">
        <v>96012</v>
      </c>
      <c r="I10" s="35">
        <v>83102</v>
      </c>
      <c r="J10" s="35">
        <v>80235</v>
      </c>
      <c r="K10" s="35">
        <v>55579</v>
      </c>
      <c r="L10" s="35">
        <v>73429</v>
      </c>
      <c r="M10" s="35">
        <v>78498</v>
      </c>
      <c r="N10" s="35">
        <v>73692</v>
      </c>
      <c r="O10" s="35">
        <v>87898</v>
      </c>
      <c r="P10" s="35">
        <v>56366</v>
      </c>
      <c r="Q10" s="35">
        <v>75087</v>
      </c>
      <c r="R10" s="35">
        <v>82014</v>
      </c>
      <c r="S10" s="35">
        <v>93148</v>
      </c>
      <c r="T10" s="35">
        <v>67474</v>
      </c>
      <c r="U10" s="35">
        <v>97317</v>
      </c>
      <c r="V10" s="35">
        <v>122442</v>
      </c>
      <c r="W10" s="35">
        <v>129164</v>
      </c>
      <c r="X10" s="35">
        <v>103030</v>
      </c>
      <c r="Y10" s="35">
        <v>142824</v>
      </c>
      <c r="Z10" s="35">
        <v>168014</v>
      </c>
      <c r="AA10" s="138">
        <v>181186</v>
      </c>
      <c r="AB10" s="138">
        <v>106673</v>
      </c>
      <c r="AC10" s="138">
        <v>153012</v>
      </c>
      <c r="AD10" s="138">
        <v>200844</v>
      </c>
      <c r="AE10" s="35"/>
      <c r="AF10" s="35">
        <v>111699</v>
      </c>
      <c r="AG10" s="35">
        <v>55579</v>
      </c>
      <c r="AH10" s="35">
        <v>87898</v>
      </c>
      <c r="AI10" s="35">
        <f t="shared" si="0"/>
        <v>93148</v>
      </c>
      <c r="AJ10" s="35">
        <f t="shared" si="1"/>
        <v>129164</v>
      </c>
      <c r="AK10" s="138">
        <v>181186</v>
      </c>
      <c r="AL10" s="138">
        <v>200844</v>
      </c>
    </row>
    <row r="11" spans="2:38" x14ac:dyDescent="0.2">
      <c r="B11" s="31" t="s">
        <v>212</v>
      </c>
      <c r="C11" s="35"/>
      <c r="D11" s="35">
        <v>44725</v>
      </c>
      <c r="E11" s="35">
        <v>34121</v>
      </c>
      <c r="F11" s="35">
        <v>30855</v>
      </c>
      <c r="G11" s="35">
        <v>38158</v>
      </c>
      <c r="H11" s="35">
        <v>69377</v>
      </c>
      <c r="I11" s="35">
        <v>51530</v>
      </c>
      <c r="J11" s="35">
        <v>82809</v>
      </c>
      <c r="K11" s="35">
        <v>85383</v>
      </c>
      <c r="L11" s="35">
        <v>77081</v>
      </c>
      <c r="M11" s="35">
        <v>63895</v>
      </c>
      <c r="N11" s="35">
        <v>66805</v>
      </c>
      <c r="O11" s="35">
        <v>66742</v>
      </c>
      <c r="P11" s="35">
        <v>83400</v>
      </c>
      <c r="Q11" s="35">
        <v>101460</v>
      </c>
      <c r="R11" s="35">
        <v>131014</v>
      </c>
      <c r="S11" s="35">
        <v>76552</v>
      </c>
      <c r="T11" s="35">
        <v>67572</v>
      </c>
      <c r="U11" s="35">
        <v>61223</v>
      </c>
      <c r="V11" s="35">
        <v>47753</v>
      </c>
      <c r="W11" s="35">
        <v>36048</v>
      </c>
      <c r="X11" s="35">
        <v>25312</v>
      </c>
      <c r="Y11" s="35">
        <v>39909</v>
      </c>
      <c r="Z11" s="35">
        <v>39179</v>
      </c>
      <c r="AA11" s="138">
        <v>23161</v>
      </c>
      <c r="AB11" s="138">
        <v>36058</v>
      </c>
      <c r="AC11" s="138">
        <v>26187</v>
      </c>
      <c r="AD11" s="138">
        <v>31383</v>
      </c>
      <c r="AE11" s="35"/>
      <c r="AF11" s="35">
        <v>38158</v>
      </c>
      <c r="AG11" s="35">
        <v>85383</v>
      </c>
      <c r="AH11" s="35">
        <v>66742</v>
      </c>
      <c r="AI11" s="35">
        <f t="shared" si="0"/>
        <v>76552</v>
      </c>
      <c r="AJ11" s="35">
        <f t="shared" si="1"/>
        <v>36048</v>
      </c>
      <c r="AK11" s="138">
        <v>23161</v>
      </c>
      <c r="AL11" s="138">
        <v>31383</v>
      </c>
    </row>
    <row r="12" spans="2:38" x14ac:dyDescent="0.2">
      <c r="B12" s="31" t="s">
        <v>68</v>
      </c>
      <c r="C12" s="35"/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1610</v>
      </c>
      <c r="Q12" s="35">
        <v>3676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5">
        <v>0</v>
      </c>
      <c r="X12" s="35" t="s">
        <v>210</v>
      </c>
      <c r="Y12" s="35">
        <v>0</v>
      </c>
      <c r="Z12" s="35">
        <v>0</v>
      </c>
      <c r="AA12" s="138">
        <v>0</v>
      </c>
      <c r="AB12" s="138" t="s">
        <v>244</v>
      </c>
      <c r="AC12" s="138">
        <v>0</v>
      </c>
      <c r="AD12" s="138">
        <v>0</v>
      </c>
      <c r="AE12" s="35"/>
      <c r="AF12" s="35">
        <v>0</v>
      </c>
      <c r="AG12" s="35">
        <v>0</v>
      </c>
      <c r="AH12" s="35">
        <v>0</v>
      </c>
      <c r="AI12" s="35">
        <f t="shared" si="0"/>
        <v>0</v>
      </c>
      <c r="AJ12" s="35">
        <f t="shared" si="1"/>
        <v>0</v>
      </c>
      <c r="AK12" s="138">
        <v>0</v>
      </c>
      <c r="AL12" s="138">
        <v>0</v>
      </c>
    </row>
    <row r="13" spans="2:38" x14ac:dyDescent="0.2">
      <c r="B13" s="31" t="s">
        <v>69</v>
      </c>
      <c r="C13" s="35"/>
      <c r="D13" s="35">
        <v>5171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  <c r="W13" s="35">
        <v>0</v>
      </c>
      <c r="X13" s="35" t="s">
        <v>210</v>
      </c>
      <c r="Y13" s="35">
        <v>0</v>
      </c>
      <c r="Z13" s="35">
        <v>0</v>
      </c>
      <c r="AA13" s="138">
        <v>0</v>
      </c>
      <c r="AB13" s="138" t="s">
        <v>244</v>
      </c>
      <c r="AC13" s="138">
        <v>0</v>
      </c>
      <c r="AD13" s="138">
        <v>0</v>
      </c>
      <c r="AE13" s="35"/>
      <c r="AF13" s="35">
        <v>0</v>
      </c>
      <c r="AG13" s="35">
        <v>0</v>
      </c>
      <c r="AH13" s="35">
        <v>0</v>
      </c>
      <c r="AI13" s="35">
        <f t="shared" si="0"/>
        <v>0</v>
      </c>
      <c r="AJ13" s="35">
        <f t="shared" si="1"/>
        <v>0</v>
      </c>
      <c r="AK13" s="138">
        <v>0</v>
      </c>
      <c r="AL13" s="138">
        <v>0</v>
      </c>
    </row>
    <row r="14" spans="2:38" x14ac:dyDescent="0.2">
      <c r="B14" s="23" t="s">
        <v>70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250</v>
      </c>
      <c r="V14" s="35">
        <v>0</v>
      </c>
      <c r="W14" s="35">
        <v>0</v>
      </c>
      <c r="X14" s="35" t="s">
        <v>210</v>
      </c>
      <c r="Y14" s="35">
        <v>2491</v>
      </c>
      <c r="Z14" s="35">
        <v>1873</v>
      </c>
      <c r="AA14" s="138">
        <v>0</v>
      </c>
      <c r="AB14" s="138" t="s">
        <v>244</v>
      </c>
      <c r="AC14" s="138">
        <v>2705</v>
      </c>
      <c r="AD14" s="138">
        <v>0</v>
      </c>
      <c r="AE14" s="35"/>
      <c r="AF14" s="35">
        <v>0</v>
      </c>
      <c r="AG14" s="35">
        <v>0</v>
      </c>
      <c r="AH14" s="35">
        <v>0</v>
      </c>
      <c r="AI14" s="35">
        <f t="shared" si="0"/>
        <v>0</v>
      </c>
      <c r="AJ14" s="35">
        <f t="shared" si="1"/>
        <v>0</v>
      </c>
      <c r="AK14" s="138">
        <v>0</v>
      </c>
      <c r="AL14" s="138">
        <v>0</v>
      </c>
    </row>
    <row r="15" spans="2:38" ht="16.5" x14ac:dyDescent="0.2">
      <c r="B15" s="31" t="s">
        <v>214</v>
      </c>
      <c r="C15" s="35"/>
      <c r="D15" s="38">
        <v>5990</v>
      </c>
      <c r="E15" s="38">
        <v>5666</v>
      </c>
      <c r="F15" s="38">
        <v>6074</v>
      </c>
      <c r="G15" s="38">
        <v>19548</v>
      </c>
      <c r="H15" s="38">
        <v>20228.860083665</v>
      </c>
      <c r="I15" s="38">
        <v>35174</v>
      </c>
      <c r="J15" s="38">
        <v>43536</v>
      </c>
      <c r="K15" s="38">
        <v>25580</v>
      </c>
      <c r="L15" s="38">
        <v>28324</v>
      </c>
      <c r="M15" s="38">
        <v>25573</v>
      </c>
      <c r="N15" s="38">
        <v>25258</v>
      </c>
      <c r="O15" s="38">
        <v>37076</v>
      </c>
      <c r="P15" s="38">
        <v>37286</v>
      </c>
      <c r="Q15" s="38">
        <v>36805</v>
      </c>
      <c r="R15" s="38">
        <v>43390</v>
      </c>
      <c r="S15" s="38">
        <v>58698</v>
      </c>
      <c r="T15" s="38">
        <v>46024</v>
      </c>
      <c r="U15" s="38">
        <v>49970</v>
      </c>
      <c r="V15" s="38">
        <v>48712</v>
      </c>
      <c r="W15" s="38">
        <v>70583</v>
      </c>
      <c r="X15" s="38">
        <v>64893</v>
      </c>
      <c r="Y15" s="38">
        <v>67151</v>
      </c>
      <c r="Z15" s="38">
        <v>70944</v>
      </c>
      <c r="AA15" s="139">
        <v>66295</v>
      </c>
      <c r="AB15" s="139">
        <v>70762</v>
      </c>
      <c r="AC15" s="139">
        <v>46124</v>
      </c>
      <c r="AD15" s="139">
        <v>49577</v>
      </c>
      <c r="AE15" s="38"/>
      <c r="AF15" s="38">
        <v>19548</v>
      </c>
      <c r="AG15" s="38">
        <v>25580</v>
      </c>
      <c r="AH15" s="38">
        <v>37076</v>
      </c>
      <c r="AI15" s="38">
        <f t="shared" si="0"/>
        <v>58698</v>
      </c>
      <c r="AJ15" s="38">
        <f t="shared" si="1"/>
        <v>70583</v>
      </c>
      <c r="AK15" s="143">
        <v>66295</v>
      </c>
      <c r="AL15" s="143">
        <v>49577</v>
      </c>
    </row>
    <row r="16" spans="2:38" ht="16.5" x14ac:dyDescent="0.2">
      <c r="B16" s="39" t="s">
        <v>71</v>
      </c>
      <c r="C16" s="35"/>
      <c r="D16" s="40">
        <v>833707</v>
      </c>
      <c r="E16" s="40">
        <v>1209163</v>
      </c>
      <c r="F16" s="40">
        <v>1227065</v>
      </c>
      <c r="G16" s="40">
        <v>1419900.3529099999</v>
      </c>
      <c r="H16" s="40">
        <v>1353078.4952803184</v>
      </c>
      <c r="I16" s="40">
        <v>1214195</v>
      </c>
      <c r="J16" s="40">
        <v>1339757</v>
      </c>
      <c r="K16" s="40">
        <v>1246394</v>
      </c>
      <c r="L16" s="40">
        <v>1447224</v>
      </c>
      <c r="M16" s="40">
        <v>1524173</v>
      </c>
      <c r="N16" s="40">
        <v>1542187.8631833252</v>
      </c>
      <c r="O16" s="40">
        <v>1427511</v>
      </c>
      <c r="P16" s="40">
        <v>1607989</v>
      </c>
      <c r="Q16" s="40">
        <v>1025872</v>
      </c>
      <c r="R16" s="40">
        <v>992476</v>
      </c>
      <c r="S16" s="40">
        <v>1226381</v>
      </c>
      <c r="T16" s="40">
        <v>1068937</v>
      </c>
      <c r="U16" s="40">
        <v>1281661</v>
      </c>
      <c r="V16" s="40">
        <v>1459089</v>
      </c>
      <c r="W16" s="40">
        <v>1289370</v>
      </c>
      <c r="X16" s="40">
        <v>1112902</v>
      </c>
      <c r="Y16" s="40">
        <v>1293810</v>
      </c>
      <c r="Z16" s="40">
        <v>1396148</v>
      </c>
      <c r="AA16" s="140">
        <v>1320223</v>
      </c>
      <c r="AB16" s="140">
        <v>1178244</v>
      </c>
      <c r="AC16" s="140">
        <v>1372315</v>
      </c>
      <c r="AD16" s="140">
        <v>1304294</v>
      </c>
      <c r="AE16" s="40"/>
      <c r="AF16" s="40">
        <v>1419900.3529099999</v>
      </c>
      <c r="AG16" s="40">
        <v>1246394</v>
      </c>
      <c r="AH16" s="40">
        <v>1427511</v>
      </c>
      <c r="AI16" s="40">
        <f t="shared" si="0"/>
        <v>1226381</v>
      </c>
      <c r="AJ16" s="40">
        <f t="shared" si="1"/>
        <v>1289370</v>
      </c>
      <c r="AK16" s="140">
        <v>1320223</v>
      </c>
      <c r="AL16" s="140">
        <v>1304294</v>
      </c>
    </row>
    <row r="17" spans="1:38" x14ac:dyDescent="0.2">
      <c r="AA17" s="147"/>
      <c r="AB17" s="147"/>
      <c r="AC17" s="147"/>
      <c r="AD17" s="147"/>
      <c r="AE17" s="41"/>
      <c r="AK17" s="144"/>
      <c r="AL17" s="144"/>
    </row>
    <row r="18" spans="1:38" x14ac:dyDescent="0.2">
      <c r="AA18" s="147"/>
      <c r="AB18" s="147"/>
      <c r="AC18" s="147"/>
      <c r="AD18" s="147"/>
      <c r="AE18" s="41"/>
      <c r="AK18" s="144"/>
      <c r="AL18" s="144"/>
    </row>
    <row r="19" spans="1:38" ht="14.25" customHeight="1" x14ac:dyDescent="0.2">
      <c r="B19" s="23" t="s">
        <v>72</v>
      </c>
      <c r="C19" s="35"/>
      <c r="D19" s="42">
        <v>3316</v>
      </c>
      <c r="E19" s="42">
        <v>7879</v>
      </c>
      <c r="F19" s="42">
        <v>13747</v>
      </c>
      <c r="G19" s="42">
        <v>13836</v>
      </c>
      <c r="H19" s="42">
        <v>13862.046329999999</v>
      </c>
      <c r="I19" s="42">
        <v>9273</v>
      </c>
      <c r="J19" s="42">
        <v>9409</v>
      </c>
      <c r="K19" s="42">
        <v>15383</v>
      </c>
      <c r="L19" s="42">
        <v>13107</v>
      </c>
      <c r="M19" s="42">
        <v>19987</v>
      </c>
      <c r="N19" s="42">
        <v>20038</v>
      </c>
      <c r="O19" s="42">
        <v>14952</v>
      </c>
      <c r="P19" s="42">
        <v>12874</v>
      </c>
      <c r="Q19" s="42">
        <v>12947</v>
      </c>
      <c r="R19" s="42">
        <v>13108</v>
      </c>
      <c r="S19" s="42">
        <v>13295</v>
      </c>
      <c r="T19" s="42">
        <v>13622</v>
      </c>
      <c r="U19" s="42">
        <v>13883</v>
      </c>
      <c r="V19" s="42">
        <v>19671</v>
      </c>
      <c r="W19" s="42">
        <v>18877</v>
      </c>
      <c r="X19" s="42">
        <v>19113</v>
      </c>
      <c r="Y19" s="42">
        <v>18459</v>
      </c>
      <c r="Z19" s="42">
        <v>16247</v>
      </c>
      <c r="AA19" s="145">
        <v>16547</v>
      </c>
      <c r="AB19" s="145">
        <v>16971</v>
      </c>
      <c r="AC19" s="145">
        <v>17263</v>
      </c>
      <c r="AD19" s="145">
        <v>17708</v>
      </c>
      <c r="AE19" s="42"/>
      <c r="AF19" s="42">
        <v>13836</v>
      </c>
      <c r="AG19" s="42">
        <v>15383</v>
      </c>
      <c r="AH19" s="42">
        <v>14952</v>
      </c>
      <c r="AI19" s="42">
        <f t="shared" ref="AI19:AI24" si="2">S19</f>
        <v>13295</v>
      </c>
      <c r="AJ19" s="42">
        <f t="shared" ref="AJ19:AJ24" si="3">W19</f>
        <v>18877</v>
      </c>
      <c r="AK19" s="145">
        <v>16547</v>
      </c>
      <c r="AL19" s="145">
        <v>17708</v>
      </c>
    </row>
    <row r="20" spans="1:38" x14ac:dyDescent="0.2">
      <c r="A20" s="23"/>
      <c r="B20" s="31" t="s">
        <v>64</v>
      </c>
      <c r="C20" s="43"/>
      <c r="D20" s="35">
        <v>0</v>
      </c>
      <c r="E20" s="35"/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7200</v>
      </c>
      <c r="N20" s="35">
        <v>7200</v>
      </c>
      <c r="O20" s="35">
        <v>6400</v>
      </c>
      <c r="P20" s="35">
        <v>6400</v>
      </c>
      <c r="Q20" s="35">
        <v>6400</v>
      </c>
      <c r="R20" s="35">
        <v>6400</v>
      </c>
      <c r="S20" s="35">
        <v>6400</v>
      </c>
      <c r="T20" s="35">
        <v>5600</v>
      </c>
      <c r="U20" s="35">
        <v>5600</v>
      </c>
      <c r="V20" s="35">
        <v>4800</v>
      </c>
      <c r="W20" s="35">
        <v>4800</v>
      </c>
      <c r="X20" s="35">
        <v>4800</v>
      </c>
      <c r="Y20" s="35">
        <v>4000</v>
      </c>
      <c r="Z20" s="35">
        <v>4000</v>
      </c>
      <c r="AA20" s="138">
        <v>4000</v>
      </c>
      <c r="AB20" s="138">
        <v>3200</v>
      </c>
      <c r="AC20" s="138">
        <v>3200</v>
      </c>
      <c r="AD20" s="138">
        <v>3200</v>
      </c>
      <c r="AE20" s="35"/>
      <c r="AF20" s="35">
        <v>0</v>
      </c>
      <c r="AG20" s="35">
        <v>0</v>
      </c>
      <c r="AH20" s="35">
        <v>6400</v>
      </c>
      <c r="AI20" s="35">
        <f t="shared" si="2"/>
        <v>6400</v>
      </c>
      <c r="AJ20" s="35">
        <f t="shared" si="3"/>
        <v>4800</v>
      </c>
      <c r="AK20" s="145">
        <v>4000</v>
      </c>
      <c r="AL20" s="145">
        <v>3200</v>
      </c>
    </row>
    <row r="21" spans="1:38" x14ac:dyDescent="0.2">
      <c r="A21" s="23"/>
      <c r="B21" s="23" t="s">
        <v>215</v>
      </c>
      <c r="C21" s="43"/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4145</v>
      </c>
      <c r="O21" s="42">
        <v>3820</v>
      </c>
      <c r="P21" s="42">
        <v>2607</v>
      </c>
      <c r="Q21" s="42">
        <v>3155</v>
      </c>
      <c r="R21" s="42">
        <v>5509</v>
      </c>
      <c r="S21" s="42">
        <v>5778</v>
      </c>
      <c r="T21" s="42">
        <v>4875</v>
      </c>
      <c r="U21" s="42">
        <v>5390</v>
      </c>
      <c r="V21" s="42">
        <v>5563</v>
      </c>
      <c r="W21" s="42">
        <v>5369</v>
      </c>
      <c r="X21" s="42">
        <v>5228</v>
      </c>
      <c r="Y21" s="42">
        <v>4959</v>
      </c>
      <c r="Z21" s="42">
        <v>5208</v>
      </c>
      <c r="AA21" s="145">
        <v>4982</v>
      </c>
      <c r="AB21" s="145">
        <v>5141</v>
      </c>
      <c r="AC21" s="145">
        <v>5720</v>
      </c>
      <c r="AD21" s="145">
        <v>5606</v>
      </c>
      <c r="AE21" s="42"/>
      <c r="AF21" s="35">
        <v>0</v>
      </c>
      <c r="AG21" s="35">
        <v>0</v>
      </c>
      <c r="AH21" s="42">
        <v>3820</v>
      </c>
      <c r="AI21" s="42">
        <f t="shared" si="2"/>
        <v>5778</v>
      </c>
      <c r="AJ21" s="42">
        <f t="shared" si="3"/>
        <v>5369</v>
      </c>
      <c r="AK21" s="145">
        <v>4982</v>
      </c>
      <c r="AL21" s="145">
        <v>5606</v>
      </c>
    </row>
    <row r="22" spans="1:38" x14ac:dyDescent="0.2">
      <c r="A22" s="23"/>
      <c r="B22" s="23" t="s">
        <v>73</v>
      </c>
      <c r="D22" s="42">
        <v>5280</v>
      </c>
      <c r="E22" s="42">
        <v>5357</v>
      </c>
      <c r="F22" s="42">
        <v>5343</v>
      </c>
      <c r="G22" s="42">
        <v>5343</v>
      </c>
      <c r="H22" s="42">
        <v>5342.75245</v>
      </c>
      <c r="I22" s="42">
        <v>5348</v>
      </c>
      <c r="J22" s="42">
        <v>10230</v>
      </c>
      <c r="K22" s="42">
        <v>11756</v>
      </c>
      <c r="L22" s="42">
        <v>12383</v>
      </c>
      <c r="M22" s="42">
        <v>12695</v>
      </c>
      <c r="N22" s="42">
        <v>13260</v>
      </c>
      <c r="O22" s="42">
        <v>40774</v>
      </c>
      <c r="P22" s="42">
        <v>41029</v>
      </c>
      <c r="Q22" s="42">
        <v>41827</v>
      </c>
      <c r="R22" s="42">
        <v>42388</v>
      </c>
      <c r="S22" s="42">
        <v>45944</v>
      </c>
      <c r="T22" s="42">
        <v>45771</v>
      </c>
      <c r="U22" s="42">
        <v>46728</v>
      </c>
      <c r="V22" s="42">
        <v>58704</v>
      </c>
      <c r="W22" s="42">
        <v>68761</v>
      </c>
      <c r="X22" s="42">
        <v>92194</v>
      </c>
      <c r="Y22" s="42">
        <v>92797</v>
      </c>
      <c r="Z22" s="42">
        <v>93457</v>
      </c>
      <c r="AA22" s="145">
        <v>93580</v>
      </c>
      <c r="AB22" s="145">
        <v>93835</v>
      </c>
      <c r="AC22" s="145">
        <v>91088</v>
      </c>
      <c r="AD22" s="145">
        <v>84754</v>
      </c>
      <c r="AE22" s="42"/>
      <c r="AF22" s="42">
        <v>5343</v>
      </c>
      <c r="AG22" s="42">
        <v>11756</v>
      </c>
      <c r="AH22" s="42">
        <v>40774</v>
      </c>
      <c r="AI22" s="42">
        <f t="shared" si="2"/>
        <v>45944</v>
      </c>
      <c r="AJ22" s="42">
        <f t="shared" si="3"/>
        <v>68761</v>
      </c>
      <c r="AK22" s="145">
        <v>93580</v>
      </c>
      <c r="AL22" s="145">
        <v>84754</v>
      </c>
    </row>
    <row r="23" spans="1:38" x14ac:dyDescent="0.2">
      <c r="B23" s="23" t="s">
        <v>69</v>
      </c>
      <c r="C23" s="43"/>
      <c r="D23" s="42">
        <v>303</v>
      </c>
      <c r="E23" s="42">
        <v>5483</v>
      </c>
      <c r="F23" s="42">
        <v>6662</v>
      </c>
      <c r="G23" s="42">
        <v>6458</v>
      </c>
      <c r="H23" s="42">
        <v>6491.2942399999993</v>
      </c>
      <c r="I23" s="42">
        <v>6389</v>
      </c>
      <c r="J23" s="42">
        <v>6916</v>
      </c>
      <c r="K23" s="42">
        <v>6704</v>
      </c>
      <c r="L23" s="42">
        <v>8559</v>
      </c>
      <c r="M23" s="42">
        <v>8999</v>
      </c>
      <c r="N23" s="42">
        <v>9261</v>
      </c>
      <c r="O23" s="42">
        <v>9491</v>
      </c>
      <c r="P23" s="42">
        <v>9381</v>
      </c>
      <c r="Q23" s="42">
        <v>8277</v>
      </c>
      <c r="R23" s="42">
        <v>8976</v>
      </c>
      <c r="S23" s="42">
        <v>2210</v>
      </c>
      <c r="T23" s="42">
        <v>2072</v>
      </c>
      <c r="U23" s="42">
        <v>2255</v>
      </c>
      <c r="V23" s="42">
        <v>2023</v>
      </c>
      <c r="W23" s="42">
        <v>26</v>
      </c>
      <c r="X23" s="42">
        <v>12</v>
      </c>
      <c r="Y23" s="42">
        <v>0</v>
      </c>
      <c r="Z23" s="42">
        <v>0</v>
      </c>
      <c r="AA23" s="42">
        <v>0</v>
      </c>
      <c r="AB23" s="42">
        <v>0</v>
      </c>
      <c r="AC23" s="42">
        <v>0</v>
      </c>
      <c r="AD23" s="42">
        <v>0</v>
      </c>
      <c r="AE23" s="42"/>
      <c r="AF23" s="42">
        <v>6458</v>
      </c>
      <c r="AG23" s="42">
        <v>6704</v>
      </c>
      <c r="AH23" s="42">
        <v>9491</v>
      </c>
      <c r="AI23" s="42">
        <f t="shared" si="2"/>
        <v>2210</v>
      </c>
      <c r="AJ23" s="42">
        <f t="shared" si="3"/>
        <v>26</v>
      </c>
      <c r="AK23" s="145">
        <v>0</v>
      </c>
      <c r="AL23" s="145">
        <v>0</v>
      </c>
    </row>
    <row r="24" spans="1:38" x14ac:dyDescent="0.2">
      <c r="B24" s="23" t="s">
        <v>74</v>
      </c>
      <c r="D24" s="42">
        <v>42756</v>
      </c>
      <c r="E24" s="42">
        <v>18608</v>
      </c>
      <c r="F24" s="42">
        <v>25937</v>
      </c>
      <c r="G24" s="42">
        <v>37690</v>
      </c>
      <c r="H24" s="42">
        <v>33388.946100000001</v>
      </c>
      <c r="I24" s="42">
        <v>30163</v>
      </c>
      <c r="J24" s="42">
        <v>52356</v>
      </c>
      <c r="K24" s="42">
        <v>46718</v>
      </c>
      <c r="L24" s="42">
        <v>151549</v>
      </c>
      <c r="M24" s="42">
        <v>171410</v>
      </c>
      <c r="N24" s="42">
        <v>180234</v>
      </c>
      <c r="O24" s="42">
        <v>148862</v>
      </c>
      <c r="P24" s="42">
        <v>195232</v>
      </c>
      <c r="Q24" s="42">
        <v>139236</v>
      </c>
      <c r="R24" s="42">
        <v>181215</v>
      </c>
      <c r="S24" s="42">
        <v>177885</v>
      </c>
      <c r="T24" s="42">
        <v>117612</v>
      </c>
      <c r="U24" s="42">
        <v>167478</v>
      </c>
      <c r="V24" s="42">
        <v>172444</v>
      </c>
      <c r="W24" s="42">
        <v>131100</v>
      </c>
      <c r="X24" s="42">
        <v>139195</v>
      </c>
      <c r="Y24" s="42">
        <v>143881</v>
      </c>
      <c r="Z24" s="42">
        <v>172641</v>
      </c>
      <c r="AA24" s="145">
        <v>117961</v>
      </c>
      <c r="AB24" s="145">
        <v>116173</v>
      </c>
      <c r="AC24" s="145">
        <v>136506</v>
      </c>
      <c r="AD24" s="145">
        <v>122613</v>
      </c>
      <c r="AE24" s="42"/>
      <c r="AF24" s="42">
        <v>37690</v>
      </c>
      <c r="AG24" s="42">
        <v>46718</v>
      </c>
      <c r="AH24" s="42">
        <v>148862</v>
      </c>
      <c r="AI24" s="42">
        <f t="shared" si="2"/>
        <v>177885</v>
      </c>
      <c r="AJ24" s="42">
        <f t="shared" si="3"/>
        <v>131100</v>
      </c>
      <c r="AK24" s="145">
        <v>117961</v>
      </c>
      <c r="AL24" s="145">
        <v>122613</v>
      </c>
    </row>
    <row r="25" spans="1:38" x14ac:dyDescent="0.2">
      <c r="B25" s="23" t="s">
        <v>66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39923</v>
      </c>
      <c r="J25" s="42">
        <v>39923</v>
      </c>
      <c r="K25" s="42">
        <v>80817</v>
      </c>
      <c r="L25" s="42">
        <v>65329</v>
      </c>
      <c r="M25" s="42">
        <v>88698</v>
      </c>
      <c r="N25" s="42">
        <v>116457.085705776</v>
      </c>
      <c r="O25" s="42">
        <v>114961</v>
      </c>
      <c r="P25" s="42">
        <v>114462</v>
      </c>
      <c r="Q25" s="42">
        <v>121581</v>
      </c>
      <c r="R25" s="42">
        <v>121703</v>
      </c>
      <c r="S25" s="42">
        <v>91596</v>
      </c>
      <c r="T25" s="42">
        <v>83292</v>
      </c>
      <c r="U25" s="42">
        <v>44669</v>
      </c>
      <c r="V25" s="42">
        <v>83409</v>
      </c>
      <c r="W25" s="42">
        <v>82454</v>
      </c>
      <c r="X25" s="42">
        <v>81845</v>
      </c>
      <c r="Y25" s="42">
        <v>46548</v>
      </c>
      <c r="Z25" s="42">
        <v>46178</v>
      </c>
      <c r="AA25" s="145">
        <v>45230</v>
      </c>
      <c r="AB25" s="145">
        <v>41838</v>
      </c>
      <c r="AC25" s="145">
        <v>31251</v>
      </c>
      <c r="AD25" s="145">
        <v>30696</v>
      </c>
      <c r="AE25" s="42"/>
      <c r="AF25" s="42">
        <v>0</v>
      </c>
      <c r="AG25" s="42">
        <v>80817</v>
      </c>
      <c r="AH25" s="42">
        <v>114961</v>
      </c>
      <c r="AI25" s="42">
        <v>91596</v>
      </c>
      <c r="AJ25" s="42">
        <v>82454</v>
      </c>
      <c r="AK25" s="145">
        <v>45230</v>
      </c>
      <c r="AL25" s="145">
        <v>30696</v>
      </c>
    </row>
    <row r="26" spans="1:38" x14ac:dyDescent="0.2">
      <c r="B26" s="23" t="s">
        <v>212</v>
      </c>
      <c r="D26" s="42">
        <v>13289</v>
      </c>
      <c r="E26" s="42">
        <v>12099</v>
      </c>
      <c r="F26" s="42">
        <v>18224</v>
      </c>
      <c r="G26" s="42">
        <v>18990</v>
      </c>
      <c r="H26" s="42">
        <v>28679.142700958</v>
      </c>
      <c r="I26" s="42">
        <v>27582</v>
      </c>
      <c r="J26" s="42">
        <v>30536</v>
      </c>
      <c r="K26" s="42">
        <v>49820</v>
      </c>
      <c r="L26" s="42">
        <v>54662</v>
      </c>
      <c r="M26" s="42">
        <v>45277</v>
      </c>
      <c r="N26" s="42">
        <v>48491</v>
      </c>
      <c r="O26" s="42">
        <v>37614</v>
      </c>
      <c r="P26" s="42">
        <v>59332</v>
      </c>
      <c r="Q26" s="42">
        <v>48433</v>
      </c>
      <c r="R26" s="42">
        <v>51991</v>
      </c>
      <c r="S26" s="42">
        <v>35030</v>
      </c>
      <c r="T26" s="42">
        <v>31104</v>
      </c>
      <c r="U26" s="42">
        <v>38703</v>
      </c>
      <c r="V26" s="42">
        <v>26492</v>
      </c>
      <c r="W26" s="42">
        <v>26099</v>
      </c>
      <c r="X26" s="42">
        <v>24875</v>
      </c>
      <c r="Y26" s="42">
        <v>27128</v>
      </c>
      <c r="Z26" s="42">
        <v>30182</v>
      </c>
      <c r="AA26" s="145">
        <v>17115</v>
      </c>
      <c r="AB26" s="145">
        <v>20028</v>
      </c>
      <c r="AC26" s="145">
        <v>40739</v>
      </c>
      <c r="AD26" s="145">
        <v>41982</v>
      </c>
      <c r="AE26" s="42"/>
      <c r="AF26" s="42">
        <v>18990</v>
      </c>
      <c r="AG26" s="42">
        <v>49820</v>
      </c>
      <c r="AH26" s="42">
        <v>37614</v>
      </c>
      <c r="AI26" s="42">
        <v>35030</v>
      </c>
      <c r="AJ26" s="42">
        <v>26099</v>
      </c>
      <c r="AK26" s="145">
        <v>17115</v>
      </c>
      <c r="AL26" s="145">
        <v>41982</v>
      </c>
    </row>
    <row r="27" spans="1:38" x14ac:dyDescent="0.2">
      <c r="B27" s="23" t="s">
        <v>214</v>
      </c>
      <c r="C27" s="35"/>
      <c r="D27" s="42">
        <v>14</v>
      </c>
      <c r="E27" s="42">
        <v>2975</v>
      </c>
      <c r="F27" s="42">
        <v>15</v>
      </c>
      <c r="G27" s="42">
        <v>14</v>
      </c>
      <c r="H27" s="42">
        <v>6414.7078500000007</v>
      </c>
      <c r="I27" s="42">
        <v>23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30525</v>
      </c>
      <c r="V27" s="42">
        <v>0</v>
      </c>
      <c r="W27" s="42">
        <v>0</v>
      </c>
      <c r="X27" s="42">
        <v>0</v>
      </c>
      <c r="Y27" s="41">
        <v>18856</v>
      </c>
      <c r="Z27" s="41">
        <v>29106</v>
      </c>
      <c r="AA27" s="145">
        <v>48903</v>
      </c>
      <c r="AB27" s="145">
        <v>62532</v>
      </c>
      <c r="AC27" s="145">
        <v>79746</v>
      </c>
      <c r="AD27" s="145">
        <v>90230</v>
      </c>
      <c r="AE27" s="42"/>
      <c r="AF27" s="42">
        <v>14</v>
      </c>
      <c r="AG27" s="42">
        <v>0</v>
      </c>
      <c r="AH27" s="42">
        <v>0</v>
      </c>
      <c r="AI27" s="42">
        <f t="shared" ref="AI27:AI32" si="4">S27</f>
        <v>0</v>
      </c>
      <c r="AJ27" s="42">
        <f t="shared" ref="AJ27:AJ32" si="5">W27</f>
        <v>0</v>
      </c>
      <c r="AK27" s="145">
        <v>48903</v>
      </c>
      <c r="AL27" s="145">
        <v>90230</v>
      </c>
    </row>
    <row r="28" spans="1:38" x14ac:dyDescent="0.2">
      <c r="B28" s="23" t="s">
        <v>75</v>
      </c>
      <c r="C28" s="35"/>
      <c r="D28" s="42">
        <v>60365</v>
      </c>
      <c r="E28" s="42">
        <v>68922</v>
      </c>
      <c r="F28" s="42">
        <v>68951</v>
      </c>
      <c r="G28" s="42">
        <v>62943</v>
      </c>
      <c r="H28" s="42">
        <v>56927.969685899996</v>
      </c>
      <c r="I28" s="42">
        <v>57026</v>
      </c>
      <c r="J28" s="42">
        <v>62511</v>
      </c>
      <c r="K28" s="42">
        <v>70946</v>
      </c>
      <c r="L28" s="42">
        <v>87833</v>
      </c>
      <c r="M28" s="42">
        <v>88475</v>
      </c>
      <c r="N28" s="42">
        <v>88753</v>
      </c>
      <c r="O28" s="42">
        <v>74479</v>
      </c>
      <c r="P28" s="42">
        <v>77865</v>
      </c>
      <c r="Q28" s="42">
        <v>85141</v>
      </c>
      <c r="R28" s="42">
        <v>88275</v>
      </c>
      <c r="S28" s="42">
        <v>103705</v>
      </c>
      <c r="T28" s="42">
        <v>89899</v>
      </c>
      <c r="U28" s="42">
        <v>111187</v>
      </c>
      <c r="V28" s="42">
        <v>118600</v>
      </c>
      <c r="W28" s="42">
        <v>109592</v>
      </c>
      <c r="X28" s="42">
        <v>105243</v>
      </c>
      <c r="Y28" s="42">
        <v>103733</v>
      </c>
      <c r="Z28" s="42">
        <v>107034</v>
      </c>
      <c r="AA28" s="147">
        <v>102026</v>
      </c>
      <c r="AB28" s="147">
        <v>103743</v>
      </c>
      <c r="AC28" s="147">
        <v>125283</v>
      </c>
      <c r="AD28" s="147">
        <v>128245</v>
      </c>
      <c r="AE28" s="42"/>
      <c r="AF28" s="42">
        <v>62943</v>
      </c>
      <c r="AG28" s="42">
        <v>70946</v>
      </c>
      <c r="AH28" s="42">
        <v>74479</v>
      </c>
      <c r="AI28" s="42">
        <f t="shared" si="4"/>
        <v>103705</v>
      </c>
      <c r="AJ28" s="42">
        <f t="shared" si="5"/>
        <v>109592</v>
      </c>
      <c r="AK28" s="145">
        <v>102026</v>
      </c>
      <c r="AL28" s="145">
        <v>128245</v>
      </c>
    </row>
    <row r="29" spans="1:38" x14ac:dyDescent="0.2">
      <c r="B29" s="23" t="s">
        <v>76</v>
      </c>
      <c r="C29" s="35"/>
      <c r="D29" s="42">
        <v>2822056</v>
      </c>
      <c r="E29" s="42">
        <v>2972406</v>
      </c>
      <c r="F29" s="42">
        <v>3019760</v>
      </c>
      <c r="G29" s="42">
        <v>2942624</v>
      </c>
      <c r="H29" s="42">
        <v>2937264.289771256</v>
      </c>
      <c r="I29" s="42">
        <v>2902559</v>
      </c>
      <c r="J29" s="42">
        <v>2981304</v>
      </c>
      <c r="K29" s="42">
        <v>2928464</v>
      </c>
      <c r="L29" s="42">
        <v>3261604</v>
      </c>
      <c r="M29" s="42">
        <v>3360969</v>
      </c>
      <c r="N29" s="42">
        <v>3411968</v>
      </c>
      <c r="O29" s="42">
        <v>3355604</v>
      </c>
      <c r="P29" s="42">
        <v>3556523</v>
      </c>
      <c r="Q29" s="42">
        <v>3842262.0706600002</v>
      </c>
      <c r="R29" s="42">
        <v>4106486</v>
      </c>
      <c r="S29" s="42">
        <v>4254285</v>
      </c>
      <c r="T29" s="42">
        <v>3906364</v>
      </c>
      <c r="U29" s="42">
        <v>4119085</v>
      </c>
      <c r="V29" s="42">
        <v>4227994</v>
      </c>
      <c r="W29" s="42">
        <v>4091335</v>
      </c>
      <c r="X29" s="42">
        <v>4023190</v>
      </c>
      <c r="Y29" s="42">
        <v>3904297</v>
      </c>
      <c r="Z29" s="42">
        <v>3959580</v>
      </c>
      <c r="AA29" s="145">
        <v>3920610</v>
      </c>
      <c r="AB29" s="145">
        <v>3941789</v>
      </c>
      <c r="AC29" s="145">
        <v>4154345</v>
      </c>
      <c r="AD29" s="145">
        <v>4094706</v>
      </c>
      <c r="AE29" s="158"/>
      <c r="AF29" s="42">
        <v>2942624</v>
      </c>
      <c r="AG29" s="42">
        <v>2928464</v>
      </c>
      <c r="AH29" s="42">
        <v>3355604</v>
      </c>
      <c r="AI29" s="42">
        <f t="shared" si="4"/>
        <v>4254285</v>
      </c>
      <c r="AJ29" s="42">
        <f t="shared" si="5"/>
        <v>4091335</v>
      </c>
      <c r="AK29" s="145">
        <v>3920610</v>
      </c>
      <c r="AL29" s="145">
        <v>4094706</v>
      </c>
    </row>
    <row r="30" spans="1:38" x14ac:dyDescent="0.2">
      <c r="B30" s="23" t="s">
        <v>78</v>
      </c>
      <c r="C30" s="35"/>
      <c r="D30" s="42">
        <v>264008</v>
      </c>
      <c r="E30" s="42">
        <v>264334</v>
      </c>
      <c r="F30" s="42">
        <v>261760</v>
      </c>
      <c r="G30" s="42">
        <v>263748</v>
      </c>
      <c r="H30" s="42">
        <v>260097.49130676201</v>
      </c>
      <c r="I30" s="42">
        <v>256253</v>
      </c>
      <c r="J30" s="42">
        <v>254556</v>
      </c>
      <c r="K30" s="42">
        <v>228129</v>
      </c>
      <c r="L30" s="42">
        <v>340634</v>
      </c>
      <c r="M30" s="42">
        <v>340383</v>
      </c>
      <c r="N30" s="42">
        <v>339765</v>
      </c>
      <c r="O30" s="42">
        <v>322915</v>
      </c>
      <c r="P30" s="42">
        <v>322080</v>
      </c>
      <c r="Q30" s="42">
        <v>323263</v>
      </c>
      <c r="R30" s="42">
        <v>324005</v>
      </c>
      <c r="S30" s="42">
        <v>347441</v>
      </c>
      <c r="T30" s="42">
        <v>346879</v>
      </c>
      <c r="U30" s="42">
        <v>350447</v>
      </c>
      <c r="V30" s="42">
        <v>343241</v>
      </c>
      <c r="W30" s="42">
        <v>342347</v>
      </c>
      <c r="X30" s="42">
        <v>341759</v>
      </c>
      <c r="Y30" s="42">
        <v>342125</v>
      </c>
      <c r="Z30" s="42">
        <v>331995</v>
      </c>
      <c r="AA30" s="145">
        <v>331396</v>
      </c>
      <c r="AB30" s="145">
        <v>319434</v>
      </c>
      <c r="AC30" s="145">
        <v>309004</v>
      </c>
      <c r="AD30" s="145">
        <v>305235</v>
      </c>
      <c r="AE30" s="158"/>
      <c r="AF30" s="42">
        <v>263748</v>
      </c>
      <c r="AG30" s="42">
        <v>228129</v>
      </c>
      <c r="AH30" s="42">
        <v>322915</v>
      </c>
      <c r="AI30" s="42">
        <f t="shared" si="4"/>
        <v>347441</v>
      </c>
      <c r="AJ30" s="42">
        <f t="shared" si="5"/>
        <v>342347</v>
      </c>
      <c r="AK30" s="145">
        <v>331396</v>
      </c>
      <c r="AL30" s="145">
        <v>305235</v>
      </c>
    </row>
    <row r="31" spans="1:38" ht="16.5" x14ac:dyDescent="0.2">
      <c r="B31" s="23" t="s">
        <v>77</v>
      </c>
      <c r="C31" s="35"/>
      <c r="D31" s="38">
        <v>0</v>
      </c>
      <c r="E31" s="38">
        <v>0</v>
      </c>
      <c r="F31" s="38">
        <v>0</v>
      </c>
      <c r="G31" s="38">
        <v>0</v>
      </c>
      <c r="H31" s="38">
        <v>33187.426804963063</v>
      </c>
      <c r="I31" s="38">
        <v>32072</v>
      </c>
      <c r="J31" s="38">
        <v>34355</v>
      </c>
      <c r="K31" s="38">
        <v>32534</v>
      </c>
      <c r="L31" s="38">
        <v>32160</v>
      </c>
      <c r="M31" s="38">
        <v>30651</v>
      </c>
      <c r="N31" s="38">
        <v>31688</v>
      </c>
      <c r="O31" s="38">
        <v>157114</v>
      </c>
      <c r="P31" s="38">
        <v>287339</v>
      </c>
      <c r="Q31" s="38">
        <v>243603</v>
      </c>
      <c r="R31" s="38">
        <v>232012</v>
      </c>
      <c r="S31" s="38">
        <v>207580</v>
      </c>
      <c r="T31" s="38">
        <v>191642</v>
      </c>
      <c r="U31" s="38">
        <v>181673</v>
      </c>
      <c r="V31" s="38">
        <v>175831</v>
      </c>
      <c r="W31" s="38">
        <v>193399</v>
      </c>
      <c r="X31" s="38">
        <v>232703</v>
      </c>
      <c r="Y31" s="38">
        <v>225295</v>
      </c>
      <c r="Z31" s="38">
        <v>216795</v>
      </c>
      <c r="AA31" s="139">
        <v>226474</v>
      </c>
      <c r="AB31" s="139">
        <v>229418</v>
      </c>
      <c r="AC31" s="139">
        <v>217168</v>
      </c>
      <c r="AD31" s="139">
        <v>275860</v>
      </c>
      <c r="AE31" s="38"/>
      <c r="AF31" s="38">
        <v>0</v>
      </c>
      <c r="AG31" s="38">
        <v>32534</v>
      </c>
      <c r="AH31" s="38">
        <v>157114</v>
      </c>
      <c r="AI31" s="38">
        <f t="shared" si="4"/>
        <v>207580</v>
      </c>
      <c r="AJ31" s="38">
        <f t="shared" si="5"/>
        <v>193399</v>
      </c>
      <c r="AK31" s="139">
        <v>226474</v>
      </c>
      <c r="AL31" s="139">
        <v>275860</v>
      </c>
    </row>
    <row r="32" spans="1:38" ht="16.5" x14ac:dyDescent="0.2">
      <c r="B32" s="39" t="s">
        <v>79</v>
      </c>
      <c r="C32" s="35"/>
      <c r="D32" s="37">
        <v>3211387</v>
      </c>
      <c r="E32" s="37">
        <v>3358063</v>
      </c>
      <c r="F32" s="37">
        <v>3420399</v>
      </c>
      <c r="G32" s="37">
        <v>3351646</v>
      </c>
      <c r="H32" s="37">
        <v>3381656.0672398391</v>
      </c>
      <c r="I32" s="37">
        <v>3366611</v>
      </c>
      <c r="J32" s="37">
        <v>3482096</v>
      </c>
      <c r="K32" s="37">
        <v>3471271</v>
      </c>
      <c r="L32" s="37">
        <v>4027820</v>
      </c>
      <c r="M32" s="37">
        <v>4174744</v>
      </c>
      <c r="N32" s="37">
        <v>4271260.0857057758</v>
      </c>
      <c r="O32" s="37">
        <v>4286986</v>
      </c>
      <c r="P32" s="37">
        <v>4685124</v>
      </c>
      <c r="Q32" s="37">
        <v>4876125.0706600007</v>
      </c>
      <c r="R32" s="37">
        <v>5182068</v>
      </c>
      <c r="S32" s="37">
        <f>SUM(S19:S31)</f>
        <v>5291149</v>
      </c>
      <c r="T32" s="37">
        <f>SUM(T19:T31)</f>
        <v>4838732</v>
      </c>
      <c r="U32" s="37">
        <f>SUM(U19:U31)</f>
        <v>5117623</v>
      </c>
      <c r="V32" s="37">
        <f>SUM(V19:V31)</f>
        <v>5238772</v>
      </c>
      <c r="W32" s="37">
        <f>SUM(W19:W31)</f>
        <v>5074159</v>
      </c>
      <c r="X32" s="37">
        <v>5070157</v>
      </c>
      <c r="Y32" s="37">
        <v>4932078</v>
      </c>
      <c r="Z32" s="37">
        <v>5012423</v>
      </c>
      <c r="AA32" s="141">
        <v>4928824</v>
      </c>
      <c r="AB32" s="141">
        <v>4954102</v>
      </c>
      <c r="AC32" s="141">
        <v>5211313</v>
      </c>
      <c r="AD32" s="141">
        <v>5200835</v>
      </c>
      <c r="AE32" s="37"/>
      <c r="AF32" s="37">
        <v>3351646</v>
      </c>
      <c r="AG32" s="37">
        <v>3471271</v>
      </c>
      <c r="AH32" s="37">
        <v>4286986</v>
      </c>
      <c r="AI32" s="37">
        <f t="shared" si="4"/>
        <v>5291149</v>
      </c>
      <c r="AJ32" s="37">
        <f t="shared" si="5"/>
        <v>5074159</v>
      </c>
      <c r="AK32" s="141">
        <v>4928824</v>
      </c>
      <c r="AL32" s="141">
        <v>5200835</v>
      </c>
    </row>
    <row r="33" spans="2:38" x14ac:dyDescent="0.2">
      <c r="AA33" s="147"/>
      <c r="AB33" s="147"/>
      <c r="AC33" s="147"/>
      <c r="AD33" s="147"/>
      <c r="AE33" s="41"/>
      <c r="AK33" s="144"/>
      <c r="AL33" s="144"/>
    </row>
    <row r="34" spans="2:38" x14ac:dyDescent="0.2">
      <c r="AA34" s="147"/>
      <c r="AB34" s="147"/>
      <c r="AC34" s="147"/>
      <c r="AD34" s="147"/>
      <c r="AE34" s="41"/>
      <c r="AK34" s="144"/>
      <c r="AL34" s="144"/>
    </row>
    <row r="35" spans="2:38" ht="16.5" x14ac:dyDescent="0.2">
      <c r="B35" s="45" t="s">
        <v>80</v>
      </c>
      <c r="C35" s="35"/>
      <c r="D35" s="46">
        <v>4045094</v>
      </c>
      <c r="E35" s="46">
        <v>4567226</v>
      </c>
      <c r="F35" s="46">
        <v>4647464</v>
      </c>
      <c r="G35" s="46">
        <v>4771546.3529099999</v>
      </c>
      <c r="H35" s="46">
        <v>4734734.5625201575</v>
      </c>
      <c r="I35" s="46">
        <v>4580806</v>
      </c>
      <c r="J35" s="46">
        <v>4821853</v>
      </c>
      <c r="K35" s="46">
        <v>4717665</v>
      </c>
      <c r="L35" s="46">
        <v>5475044</v>
      </c>
      <c r="M35" s="46">
        <v>5698917</v>
      </c>
      <c r="N35" s="46">
        <v>5813447.9488891009</v>
      </c>
      <c r="O35" s="46">
        <v>5714497</v>
      </c>
      <c r="P35" s="46">
        <v>6293113</v>
      </c>
      <c r="Q35" s="46">
        <v>5901997.0706600007</v>
      </c>
      <c r="R35" s="46">
        <v>6174544</v>
      </c>
      <c r="S35" s="46">
        <f>S16+S32</f>
        <v>6517530</v>
      </c>
      <c r="T35" s="46">
        <f>T16+T32</f>
        <v>5907669</v>
      </c>
      <c r="U35" s="46">
        <f>U16+U32</f>
        <v>6399284</v>
      </c>
      <c r="V35" s="46">
        <f>V16+V32</f>
        <v>6697861</v>
      </c>
      <c r="W35" s="46">
        <f>W16+W32</f>
        <v>6363529</v>
      </c>
      <c r="X35" s="46">
        <v>6183059</v>
      </c>
      <c r="Y35" s="46">
        <v>6225888</v>
      </c>
      <c r="Z35" s="46">
        <v>6408571</v>
      </c>
      <c r="AA35" s="142">
        <v>6249047</v>
      </c>
      <c r="AB35" s="142">
        <v>6132346</v>
      </c>
      <c r="AC35" s="142">
        <v>6583628</v>
      </c>
      <c r="AD35" s="142">
        <v>6505129</v>
      </c>
      <c r="AE35" s="46"/>
      <c r="AF35" s="46">
        <v>4771546.3529099999</v>
      </c>
      <c r="AG35" s="46">
        <v>4717665</v>
      </c>
      <c r="AH35" s="46">
        <v>5714497</v>
      </c>
      <c r="AI35" s="46">
        <f>S35</f>
        <v>6517530</v>
      </c>
      <c r="AJ35" s="46">
        <f>W35</f>
        <v>6363529</v>
      </c>
      <c r="AK35" s="142">
        <v>6249047</v>
      </c>
      <c r="AL35" s="142">
        <v>6505129</v>
      </c>
    </row>
    <row r="36" spans="2:38" x14ac:dyDescent="0.2">
      <c r="AA36" s="147"/>
      <c r="AB36" s="147"/>
      <c r="AC36" s="147"/>
      <c r="AD36" s="147"/>
      <c r="AE36" s="41"/>
    </row>
    <row r="37" spans="2:38" x14ac:dyDescent="0.2">
      <c r="B37" s="20"/>
      <c r="C37" s="20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154"/>
      <c r="AB37" s="154"/>
      <c r="AC37" s="154"/>
      <c r="AD37" s="154"/>
      <c r="AE37" s="95"/>
      <c r="AF37" s="21"/>
      <c r="AG37" s="21"/>
      <c r="AH37" s="21"/>
      <c r="AI37" s="21"/>
      <c r="AJ37" s="21"/>
      <c r="AL37" s="20"/>
    </row>
    <row r="38" spans="2:38" x14ac:dyDescent="0.2">
      <c r="B38" s="47"/>
      <c r="C38" s="26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148"/>
      <c r="AB38" s="148"/>
      <c r="AC38" s="148"/>
      <c r="AD38" s="148"/>
      <c r="AE38" s="47"/>
      <c r="AF38" s="25"/>
      <c r="AG38" s="25"/>
      <c r="AH38" s="25"/>
      <c r="AI38" s="25"/>
      <c r="AJ38" s="25"/>
      <c r="AK38" s="129"/>
    </row>
    <row r="39" spans="2:38" ht="15" x14ac:dyDescent="0.25">
      <c r="B39" s="28" t="s">
        <v>81</v>
      </c>
      <c r="C39" s="29"/>
      <c r="D39" s="74" t="s">
        <v>45</v>
      </c>
      <c r="E39" s="74" t="s">
        <v>46</v>
      </c>
      <c r="F39" s="74" t="s">
        <v>47</v>
      </c>
      <c r="G39" s="74" t="s">
        <v>48</v>
      </c>
      <c r="H39" s="74" t="s">
        <v>2</v>
      </c>
      <c r="I39" s="74" t="s">
        <v>3</v>
      </c>
      <c r="J39" s="74" t="s">
        <v>4</v>
      </c>
      <c r="K39" s="74" t="s">
        <v>5</v>
      </c>
      <c r="L39" s="74" t="s">
        <v>6</v>
      </c>
      <c r="M39" s="74" t="s">
        <v>43</v>
      </c>
      <c r="N39" s="74" t="s">
        <v>163</v>
      </c>
      <c r="O39" s="74" t="s">
        <v>164</v>
      </c>
      <c r="P39" s="74" t="s">
        <v>174</v>
      </c>
      <c r="Q39" s="74" t="s">
        <v>175</v>
      </c>
      <c r="R39" s="74" t="s">
        <v>178</v>
      </c>
      <c r="S39" s="74" t="s">
        <v>179</v>
      </c>
      <c r="T39" s="74" t="s">
        <v>201</v>
      </c>
      <c r="U39" s="74" t="s">
        <v>202</v>
      </c>
      <c r="V39" s="74" t="s">
        <v>203</v>
      </c>
      <c r="W39" s="74" t="s">
        <v>208</v>
      </c>
      <c r="X39" s="74" t="s">
        <v>209</v>
      </c>
      <c r="Y39" s="74" t="s">
        <v>211</v>
      </c>
      <c r="Z39" s="74" t="s">
        <v>235</v>
      </c>
      <c r="AA39" s="74" t="s">
        <v>240</v>
      </c>
      <c r="AB39" s="74" t="s">
        <v>243</v>
      </c>
      <c r="AC39" s="74" t="s">
        <v>246</v>
      </c>
      <c r="AD39" s="74" t="s">
        <v>248</v>
      </c>
      <c r="AE39" s="104"/>
      <c r="AF39" s="74">
        <v>2018</v>
      </c>
      <c r="AG39" s="74">
        <v>2019</v>
      </c>
      <c r="AH39" s="74">
        <v>2020</v>
      </c>
      <c r="AI39" s="74">
        <v>2021</v>
      </c>
      <c r="AJ39" s="74">
        <v>2022</v>
      </c>
      <c r="AK39" s="74">
        <v>2023</v>
      </c>
      <c r="AL39" s="74">
        <v>2024</v>
      </c>
    </row>
    <row r="40" spans="2:38" x14ac:dyDescent="0.2">
      <c r="B40" s="31"/>
      <c r="C40" s="32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</row>
    <row r="41" spans="2:38" x14ac:dyDescent="0.2">
      <c r="B41" s="34"/>
      <c r="C41" s="3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</row>
    <row r="42" spans="2:38" x14ac:dyDescent="0.2">
      <c r="B42" s="31" t="s">
        <v>82</v>
      </c>
      <c r="C42" s="35"/>
      <c r="D42" s="35">
        <v>51809</v>
      </c>
      <c r="E42" s="35">
        <v>67084</v>
      </c>
      <c r="F42" s="35">
        <v>80279</v>
      </c>
      <c r="G42" s="35">
        <v>77782</v>
      </c>
      <c r="H42" s="35">
        <v>92364.114577625995</v>
      </c>
      <c r="I42" s="35">
        <v>53502</v>
      </c>
      <c r="J42" s="35">
        <v>64860</v>
      </c>
      <c r="K42" s="35">
        <v>49945</v>
      </c>
      <c r="L42" s="35">
        <v>114166.95173854401</v>
      </c>
      <c r="M42" s="35">
        <v>113646</v>
      </c>
      <c r="N42" s="35">
        <v>92794</v>
      </c>
      <c r="O42" s="35">
        <v>68506</v>
      </c>
      <c r="P42" s="35">
        <v>117959</v>
      </c>
      <c r="Q42" s="35">
        <v>99934</v>
      </c>
      <c r="R42" s="35">
        <v>128038</v>
      </c>
      <c r="S42" s="35">
        <v>146142</v>
      </c>
      <c r="T42" s="35">
        <v>165389</v>
      </c>
      <c r="U42" s="35">
        <v>154681</v>
      </c>
      <c r="V42" s="35">
        <v>156462</v>
      </c>
      <c r="W42" s="35">
        <v>190603</v>
      </c>
      <c r="X42" s="35">
        <v>158522</v>
      </c>
      <c r="Y42" s="35">
        <v>135686</v>
      </c>
      <c r="Z42" s="35">
        <v>131704</v>
      </c>
      <c r="AA42" s="35">
        <v>172452</v>
      </c>
      <c r="AB42" s="35">
        <v>129226</v>
      </c>
      <c r="AC42" s="35">
        <v>159396</v>
      </c>
      <c r="AD42" s="35">
        <v>157812</v>
      </c>
      <c r="AE42" s="35"/>
      <c r="AF42" s="35">
        <v>77782</v>
      </c>
      <c r="AG42" s="35">
        <v>49945</v>
      </c>
      <c r="AH42" s="35">
        <v>68506</v>
      </c>
      <c r="AI42" s="35">
        <f t="shared" ref="AI42:AI56" si="6">S42</f>
        <v>146142</v>
      </c>
      <c r="AJ42" s="35">
        <f t="shared" ref="AJ42:AJ51" si="7">W42</f>
        <v>190603</v>
      </c>
      <c r="AK42" s="138">
        <v>172452</v>
      </c>
      <c r="AL42" s="138">
        <v>157812</v>
      </c>
    </row>
    <row r="43" spans="2:38" x14ac:dyDescent="0.2">
      <c r="B43" s="31" t="s">
        <v>172</v>
      </c>
      <c r="C43" s="35"/>
      <c r="D43" s="35">
        <v>39073</v>
      </c>
      <c r="E43" s="35">
        <v>19378</v>
      </c>
      <c r="F43" s="35">
        <v>915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0</v>
      </c>
      <c r="S43" s="35">
        <v>0</v>
      </c>
      <c r="T43" s="35">
        <v>0</v>
      </c>
      <c r="U43" s="35">
        <v>0</v>
      </c>
      <c r="V43" s="35">
        <v>0</v>
      </c>
      <c r="W43" s="35">
        <v>0</v>
      </c>
      <c r="X43" s="35">
        <v>0</v>
      </c>
      <c r="Y43" s="35">
        <v>0</v>
      </c>
      <c r="Z43" s="35">
        <v>0</v>
      </c>
      <c r="AA43" s="137" t="s">
        <v>236</v>
      </c>
      <c r="AB43" s="137" t="s">
        <v>236</v>
      </c>
      <c r="AC43" s="137">
        <v>0</v>
      </c>
      <c r="AD43" s="137">
        <v>0</v>
      </c>
      <c r="AE43" s="35"/>
      <c r="AF43" s="35">
        <v>0</v>
      </c>
      <c r="AG43" s="35">
        <v>0</v>
      </c>
      <c r="AH43" s="35">
        <v>0</v>
      </c>
      <c r="AI43" s="35">
        <f t="shared" si="6"/>
        <v>0</v>
      </c>
      <c r="AJ43" s="35">
        <f t="shared" si="7"/>
        <v>0</v>
      </c>
      <c r="AK43" s="138">
        <v>0</v>
      </c>
      <c r="AL43" s="155">
        <v>0</v>
      </c>
    </row>
    <row r="44" spans="2:38" x14ac:dyDescent="0.2">
      <c r="B44" s="31" t="s">
        <v>181</v>
      </c>
      <c r="C44" s="35"/>
      <c r="D44" s="35">
        <v>140753</v>
      </c>
      <c r="E44" s="35">
        <v>162495</v>
      </c>
      <c r="F44" s="35">
        <v>121356</v>
      </c>
      <c r="G44" s="35">
        <v>195283</v>
      </c>
      <c r="H44" s="35">
        <v>130444.27314551899</v>
      </c>
      <c r="I44" s="35">
        <v>103980</v>
      </c>
      <c r="J44" s="35">
        <v>83114</v>
      </c>
      <c r="K44" s="35">
        <v>172275</v>
      </c>
      <c r="L44" s="35">
        <v>171722</v>
      </c>
      <c r="M44" s="35">
        <v>199142</v>
      </c>
      <c r="N44" s="35">
        <v>113829</v>
      </c>
      <c r="O44" s="35">
        <v>185954</v>
      </c>
      <c r="P44" s="35">
        <v>113031</v>
      </c>
      <c r="Q44" s="35">
        <v>136159</v>
      </c>
      <c r="R44" s="35">
        <v>101782</v>
      </c>
      <c r="S44" s="35">
        <v>180889</v>
      </c>
      <c r="T44" s="35">
        <v>114980</v>
      </c>
      <c r="U44" s="35">
        <v>188889</v>
      </c>
      <c r="V44" s="35">
        <v>130461</v>
      </c>
      <c r="W44" s="35">
        <v>192819</v>
      </c>
      <c r="X44" s="35">
        <v>141488</v>
      </c>
      <c r="Y44" s="35">
        <v>207248</v>
      </c>
      <c r="Z44" s="35">
        <v>146201</v>
      </c>
      <c r="AA44" s="35">
        <v>210457</v>
      </c>
      <c r="AB44" s="35">
        <v>1021090</v>
      </c>
      <c r="AC44" s="35">
        <v>1191909</v>
      </c>
      <c r="AD44" s="35">
        <v>1109074</v>
      </c>
      <c r="AE44" s="35"/>
      <c r="AF44" s="35">
        <v>195283</v>
      </c>
      <c r="AG44" s="35">
        <v>172275</v>
      </c>
      <c r="AH44" s="35">
        <v>185954</v>
      </c>
      <c r="AI44" s="35">
        <f t="shared" si="6"/>
        <v>180889</v>
      </c>
      <c r="AJ44" s="35">
        <f t="shared" si="7"/>
        <v>192819</v>
      </c>
      <c r="AK44" s="138">
        <v>210457</v>
      </c>
      <c r="AL44" s="138">
        <v>1109074</v>
      </c>
    </row>
    <row r="45" spans="2:38" x14ac:dyDescent="0.2">
      <c r="B45" s="31" t="s">
        <v>84</v>
      </c>
      <c r="C45" s="35"/>
      <c r="D45" s="35">
        <v>17677</v>
      </c>
      <c r="E45" s="35">
        <v>17166</v>
      </c>
      <c r="F45" s="35">
        <v>21583</v>
      </c>
      <c r="G45" s="35">
        <v>24013</v>
      </c>
      <c r="H45" s="35">
        <v>17816.515210109999</v>
      </c>
      <c r="I45" s="35">
        <v>20589</v>
      </c>
      <c r="J45" s="35">
        <v>29178</v>
      </c>
      <c r="K45" s="35">
        <v>26198</v>
      </c>
      <c r="L45" s="35">
        <v>21361.39673</v>
      </c>
      <c r="M45" s="35">
        <v>35704</v>
      </c>
      <c r="N45" s="35">
        <v>45854</v>
      </c>
      <c r="O45" s="35">
        <v>39460</v>
      </c>
      <c r="P45" s="35">
        <v>31456</v>
      </c>
      <c r="Q45" s="35">
        <v>38971</v>
      </c>
      <c r="R45" s="35">
        <v>49410</v>
      </c>
      <c r="S45" s="35">
        <v>33756</v>
      </c>
      <c r="T45" s="35">
        <v>30451</v>
      </c>
      <c r="U45" s="35">
        <v>41957</v>
      </c>
      <c r="V45" s="35">
        <v>54869</v>
      </c>
      <c r="W45" s="35">
        <v>55529</v>
      </c>
      <c r="X45" s="35">
        <v>43664</v>
      </c>
      <c r="Y45" s="35">
        <v>48272</v>
      </c>
      <c r="Z45" s="35">
        <v>63431</v>
      </c>
      <c r="AA45" s="35">
        <v>70527</v>
      </c>
      <c r="AB45" s="35">
        <v>45864</v>
      </c>
      <c r="AC45" s="35">
        <v>55104</v>
      </c>
      <c r="AD45" s="35">
        <v>70212</v>
      </c>
      <c r="AE45" s="35"/>
      <c r="AF45" s="35">
        <v>24013</v>
      </c>
      <c r="AG45" s="35">
        <v>26198</v>
      </c>
      <c r="AH45" s="35">
        <v>39460</v>
      </c>
      <c r="AI45" s="35">
        <f t="shared" si="6"/>
        <v>33756</v>
      </c>
      <c r="AJ45" s="35">
        <f t="shared" si="7"/>
        <v>55529</v>
      </c>
      <c r="AK45" s="138">
        <v>70527</v>
      </c>
      <c r="AL45" s="138">
        <v>70212</v>
      </c>
    </row>
    <row r="46" spans="2:38" x14ac:dyDescent="0.2">
      <c r="B46" s="23" t="s">
        <v>216</v>
      </c>
      <c r="C46" s="35"/>
      <c r="D46" s="35">
        <v>5764</v>
      </c>
      <c r="E46" s="35">
        <v>5755</v>
      </c>
      <c r="F46" s="35">
        <v>5920</v>
      </c>
      <c r="G46" s="35">
        <v>7612</v>
      </c>
      <c r="H46" s="35">
        <v>14797.522370000001</v>
      </c>
      <c r="I46" s="35">
        <v>5616</v>
      </c>
      <c r="J46" s="35">
        <v>7386</v>
      </c>
      <c r="K46" s="35">
        <v>5884</v>
      </c>
      <c r="L46" s="35">
        <v>5797</v>
      </c>
      <c r="M46" s="35">
        <v>6090</v>
      </c>
      <c r="N46" s="35">
        <v>6072</v>
      </c>
      <c r="O46" s="35">
        <v>9794</v>
      </c>
      <c r="P46" s="35">
        <v>11598</v>
      </c>
      <c r="Q46" s="35">
        <v>12817</v>
      </c>
      <c r="R46" s="35">
        <v>14516</v>
      </c>
      <c r="S46" s="35">
        <v>22334</v>
      </c>
      <c r="T46" s="35">
        <v>25640</v>
      </c>
      <c r="U46" s="35">
        <v>26330</v>
      </c>
      <c r="V46" s="35">
        <v>28539</v>
      </c>
      <c r="W46" s="35">
        <v>32020</v>
      </c>
      <c r="X46" s="35">
        <v>23241</v>
      </c>
      <c r="Y46" s="35">
        <v>21603</v>
      </c>
      <c r="Z46" s="35">
        <v>22708</v>
      </c>
      <c r="AA46" s="35">
        <v>47604</v>
      </c>
      <c r="AB46" s="35">
        <v>47844</v>
      </c>
      <c r="AC46" s="35">
        <v>46394</v>
      </c>
      <c r="AD46" s="35">
        <v>38873</v>
      </c>
      <c r="AE46" s="35"/>
      <c r="AF46" s="35">
        <v>7612</v>
      </c>
      <c r="AG46" s="35">
        <v>5884</v>
      </c>
      <c r="AH46" s="35">
        <v>9794</v>
      </c>
      <c r="AI46" s="35">
        <f t="shared" si="6"/>
        <v>22334</v>
      </c>
      <c r="AJ46" s="35">
        <f t="shared" si="7"/>
        <v>32020</v>
      </c>
      <c r="AK46" s="138">
        <v>47604</v>
      </c>
      <c r="AL46" s="138">
        <v>38873</v>
      </c>
    </row>
    <row r="47" spans="2:38" x14ac:dyDescent="0.2">
      <c r="B47" s="31" t="s">
        <v>85</v>
      </c>
      <c r="C47" s="35"/>
      <c r="D47" s="35">
        <v>22616</v>
      </c>
      <c r="E47" s="35">
        <v>27949</v>
      </c>
      <c r="F47" s="35">
        <v>18988</v>
      </c>
      <c r="G47" s="35">
        <v>20477</v>
      </c>
      <c r="H47" s="35">
        <v>15851.402682372998</v>
      </c>
      <c r="I47" s="35">
        <v>19186</v>
      </c>
      <c r="J47" s="35">
        <v>24261</v>
      </c>
      <c r="K47" s="35">
        <v>17398</v>
      </c>
      <c r="L47" s="35">
        <v>21441.651531455998</v>
      </c>
      <c r="M47" s="35">
        <v>26310</v>
      </c>
      <c r="N47" s="35">
        <v>22139</v>
      </c>
      <c r="O47" s="35">
        <v>26241</v>
      </c>
      <c r="P47" s="35">
        <v>22866</v>
      </c>
      <c r="Q47" s="35">
        <v>20505</v>
      </c>
      <c r="R47" s="35">
        <v>27419</v>
      </c>
      <c r="S47" s="35">
        <v>35381</v>
      </c>
      <c r="T47" s="35">
        <v>29039</v>
      </c>
      <c r="U47" s="35">
        <v>28488</v>
      </c>
      <c r="V47" s="35">
        <v>32833</v>
      </c>
      <c r="W47" s="35">
        <v>33734</v>
      </c>
      <c r="X47" s="35">
        <v>30795</v>
      </c>
      <c r="Y47" s="35">
        <v>31479</v>
      </c>
      <c r="Z47" s="35">
        <v>41034</v>
      </c>
      <c r="AA47" s="35">
        <v>64871</v>
      </c>
      <c r="AB47" s="35">
        <v>72849</v>
      </c>
      <c r="AC47" s="35">
        <v>76265</v>
      </c>
      <c r="AD47" s="35">
        <v>73413</v>
      </c>
      <c r="AE47" s="35"/>
      <c r="AF47" s="35">
        <v>20477</v>
      </c>
      <c r="AG47" s="35">
        <v>17398</v>
      </c>
      <c r="AH47" s="35">
        <v>26241</v>
      </c>
      <c r="AI47" s="35">
        <f t="shared" si="6"/>
        <v>35381</v>
      </c>
      <c r="AJ47" s="35">
        <f t="shared" si="7"/>
        <v>33734</v>
      </c>
      <c r="AK47" s="138">
        <v>64871</v>
      </c>
      <c r="AL47" s="138">
        <v>73413</v>
      </c>
    </row>
    <row r="48" spans="2:38" x14ac:dyDescent="0.2">
      <c r="B48" s="23" t="s">
        <v>67</v>
      </c>
      <c r="D48" s="35">
        <v>12844</v>
      </c>
      <c r="E48" s="35">
        <v>7730</v>
      </c>
      <c r="F48" s="35">
        <v>27977</v>
      </c>
      <c r="G48" s="35">
        <v>22608</v>
      </c>
      <c r="H48" s="35">
        <v>4480.7065684999998</v>
      </c>
      <c r="I48" s="35">
        <v>5437</v>
      </c>
      <c r="J48" s="35">
        <v>10946</v>
      </c>
      <c r="K48" s="35">
        <v>21971</v>
      </c>
      <c r="L48" s="35">
        <v>14731</v>
      </c>
      <c r="M48" s="35">
        <v>30863</v>
      </c>
      <c r="N48" s="35">
        <v>40147</v>
      </c>
      <c r="O48" s="35">
        <v>67622</v>
      </c>
      <c r="P48" s="35">
        <v>18930</v>
      </c>
      <c r="Q48" s="35">
        <v>31810</v>
      </c>
      <c r="R48" s="35">
        <v>54065</v>
      </c>
      <c r="S48" s="35">
        <v>63078</v>
      </c>
      <c r="T48" s="35">
        <v>30104</v>
      </c>
      <c r="U48" s="35">
        <v>54404</v>
      </c>
      <c r="V48" s="35">
        <v>49541</v>
      </c>
      <c r="W48" s="35">
        <v>80295</v>
      </c>
      <c r="X48" s="35">
        <v>68811</v>
      </c>
      <c r="Y48" s="35">
        <v>66775</v>
      </c>
      <c r="Z48" s="35">
        <v>92169</v>
      </c>
      <c r="AA48" s="35">
        <v>87636</v>
      </c>
      <c r="AB48" s="35">
        <v>53606</v>
      </c>
      <c r="AC48" s="35">
        <v>85138</v>
      </c>
      <c r="AD48" s="35">
        <v>112188</v>
      </c>
      <c r="AE48" s="35"/>
      <c r="AF48" s="35">
        <v>22608</v>
      </c>
      <c r="AG48" s="35">
        <v>21971</v>
      </c>
      <c r="AH48" s="35">
        <v>67622</v>
      </c>
      <c r="AI48" s="35">
        <f t="shared" si="6"/>
        <v>63078</v>
      </c>
      <c r="AJ48" s="35">
        <f t="shared" si="7"/>
        <v>80295</v>
      </c>
      <c r="AK48" s="138">
        <v>87636</v>
      </c>
      <c r="AL48" s="138">
        <v>112188</v>
      </c>
    </row>
    <row r="49" spans="2:38" x14ac:dyDescent="0.2">
      <c r="B49" s="23" t="s">
        <v>86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5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35">
        <v>0</v>
      </c>
      <c r="W49" s="35">
        <v>0</v>
      </c>
      <c r="X49" s="35">
        <v>0</v>
      </c>
      <c r="Y49" s="35">
        <v>0</v>
      </c>
      <c r="Z49" s="35">
        <v>0</v>
      </c>
      <c r="AA49" s="137" t="s">
        <v>236</v>
      </c>
      <c r="AB49" s="137" t="s">
        <v>236</v>
      </c>
      <c r="AC49" s="137">
        <v>0</v>
      </c>
      <c r="AD49" s="137">
        <v>0</v>
      </c>
      <c r="AE49" s="35"/>
      <c r="AF49" s="35">
        <v>0</v>
      </c>
      <c r="AG49" s="35">
        <v>0</v>
      </c>
      <c r="AH49" s="35">
        <v>0</v>
      </c>
      <c r="AI49" s="35">
        <f t="shared" si="6"/>
        <v>0</v>
      </c>
      <c r="AJ49" s="35">
        <f t="shared" si="7"/>
        <v>0</v>
      </c>
      <c r="AK49" s="138">
        <v>0</v>
      </c>
      <c r="AL49" s="155">
        <v>0</v>
      </c>
    </row>
    <row r="50" spans="2:38" x14ac:dyDescent="0.2">
      <c r="B50" s="23" t="s">
        <v>215</v>
      </c>
      <c r="C50" s="35"/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35">
        <v>0</v>
      </c>
      <c r="N50" s="35">
        <v>0</v>
      </c>
      <c r="O50" s="35">
        <v>0</v>
      </c>
      <c r="P50" s="35">
        <v>0</v>
      </c>
      <c r="Q50" s="35">
        <v>0</v>
      </c>
      <c r="R50" s="35">
        <v>0</v>
      </c>
      <c r="S50" s="35">
        <v>0</v>
      </c>
      <c r="T50" s="35">
        <v>0</v>
      </c>
      <c r="U50" s="35">
        <v>0</v>
      </c>
      <c r="V50" s="35">
        <v>0</v>
      </c>
      <c r="W50" s="35">
        <v>0</v>
      </c>
      <c r="X50" s="35">
        <v>0</v>
      </c>
      <c r="Y50" s="35">
        <v>0</v>
      </c>
      <c r="Z50" s="35">
        <v>0</v>
      </c>
      <c r="AA50" s="137" t="s">
        <v>236</v>
      </c>
      <c r="AB50" s="137" t="s">
        <v>236</v>
      </c>
      <c r="AC50" s="137">
        <v>0</v>
      </c>
      <c r="AD50" s="137">
        <v>0</v>
      </c>
      <c r="AE50" s="35"/>
      <c r="AF50" s="35">
        <v>0</v>
      </c>
      <c r="AG50" s="35">
        <v>0</v>
      </c>
      <c r="AH50" s="35">
        <v>0</v>
      </c>
      <c r="AI50" s="35">
        <f t="shared" si="6"/>
        <v>0</v>
      </c>
      <c r="AJ50" s="35">
        <f t="shared" si="7"/>
        <v>0</v>
      </c>
      <c r="AK50" s="138">
        <v>0</v>
      </c>
      <c r="AL50" s="155">
        <v>0</v>
      </c>
    </row>
    <row r="51" spans="2:38" x14ac:dyDescent="0.2">
      <c r="B51" s="31" t="s">
        <v>88</v>
      </c>
      <c r="C51" s="35"/>
      <c r="D51" s="35">
        <v>23632</v>
      </c>
      <c r="E51" s="35">
        <v>37054</v>
      </c>
      <c r="F51" s="35">
        <v>37258</v>
      </c>
      <c r="G51" s="35">
        <v>41857</v>
      </c>
      <c r="H51" s="35">
        <v>34003.843237097004</v>
      </c>
      <c r="I51" s="35">
        <v>18772</v>
      </c>
      <c r="J51" s="35">
        <v>18409</v>
      </c>
      <c r="K51" s="35">
        <v>21721</v>
      </c>
      <c r="L51" s="35">
        <v>6483</v>
      </c>
      <c r="M51" s="35">
        <v>4944</v>
      </c>
      <c r="N51" s="35">
        <v>838.4677333333334</v>
      </c>
      <c r="O51" s="35">
        <v>7315</v>
      </c>
      <c r="P51" s="35">
        <v>5966</v>
      </c>
      <c r="Q51" s="35">
        <v>3949</v>
      </c>
      <c r="R51" s="35">
        <v>3992</v>
      </c>
      <c r="S51" s="35">
        <v>3650</v>
      </c>
      <c r="T51" s="35">
        <v>13432</v>
      </c>
      <c r="U51" s="35">
        <v>9416</v>
      </c>
      <c r="V51" s="35">
        <v>20855</v>
      </c>
      <c r="W51" s="35">
        <v>16785</v>
      </c>
      <c r="X51" s="35">
        <v>4286</v>
      </c>
      <c r="Y51" s="35">
        <v>4989</v>
      </c>
      <c r="Z51" s="35">
        <v>4747</v>
      </c>
      <c r="AA51" s="35">
        <v>4280</v>
      </c>
      <c r="AB51" s="35">
        <v>4591</v>
      </c>
      <c r="AC51" s="35">
        <v>4303</v>
      </c>
      <c r="AD51" s="35">
        <v>4438</v>
      </c>
      <c r="AE51" s="35"/>
      <c r="AF51" s="35">
        <v>41857</v>
      </c>
      <c r="AG51" s="35">
        <v>21721</v>
      </c>
      <c r="AH51" s="35">
        <v>7315</v>
      </c>
      <c r="AI51" s="35">
        <f t="shared" si="6"/>
        <v>3650</v>
      </c>
      <c r="AJ51" s="35">
        <f t="shared" si="7"/>
        <v>16785</v>
      </c>
      <c r="AK51" s="138">
        <v>4280</v>
      </c>
      <c r="AL51" s="138">
        <v>4438</v>
      </c>
    </row>
    <row r="52" spans="2:38" x14ac:dyDescent="0.2">
      <c r="B52" s="31" t="s">
        <v>89</v>
      </c>
      <c r="C52" s="35"/>
      <c r="D52" s="35">
        <v>0</v>
      </c>
      <c r="E52" s="35">
        <v>0</v>
      </c>
      <c r="F52" s="35">
        <v>0</v>
      </c>
      <c r="G52" s="35">
        <v>1357.9824905000003</v>
      </c>
      <c r="H52" s="35">
        <v>1357.6096301150174</v>
      </c>
      <c r="I52" s="35">
        <v>0</v>
      </c>
      <c r="J52" s="35">
        <v>0</v>
      </c>
      <c r="K52" s="35">
        <v>2834</v>
      </c>
      <c r="L52" s="35">
        <v>16327</v>
      </c>
      <c r="M52" s="35">
        <v>13912</v>
      </c>
      <c r="N52" s="35">
        <v>15365</v>
      </c>
      <c r="O52" s="35">
        <v>237</v>
      </c>
      <c r="P52" s="35">
        <v>329</v>
      </c>
      <c r="Q52" s="35">
        <v>237</v>
      </c>
      <c r="R52" s="35">
        <v>281</v>
      </c>
      <c r="S52" s="35">
        <v>0</v>
      </c>
      <c r="T52" s="35">
        <v>0</v>
      </c>
      <c r="U52" s="35">
        <v>0</v>
      </c>
      <c r="V52" s="35">
        <v>0</v>
      </c>
      <c r="W52" s="35">
        <v>0</v>
      </c>
      <c r="X52" s="35">
        <v>0</v>
      </c>
      <c r="Y52" s="35">
        <v>0</v>
      </c>
      <c r="Z52" s="35">
        <v>0</v>
      </c>
      <c r="AA52" s="35">
        <v>0</v>
      </c>
      <c r="AB52" s="35">
        <v>0</v>
      </c>
      <c r="AC52" s="35">
        <v>0</v>
      </c>
      <c r="AD52" s="35">
        <v>0</v>
      </c>
      <c r="AE52" s="35"/>
      <c r="AF52" s="35">
        <v>1357.9824905000003</v>
      </c>
      <c r="AG52" s="35">
        <v>2834</v>
      </c>
      <c r="AH52" s="35">
        <v>237</v>
      </c>
      <c r="AI52" s="35">
        <f t="shared" si="6"/>
        <v>0</v>
      </c>
      <c r="AJ52" s="35">
        <v>0</v>
      </c>
      <c r="AK52" s="138">
        <v>0</v>
      </c>
      <c r="AL52" s="138">
        <v>0</v>
      </c>
    </row>
    <row r="53" spans="2:38" x14ac:dyDescent="0.2">
      <c r="B53" s="23" t="s">
        <v>217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16875</v>
      </c>
      <c r="M53" s="35">
        <v>20253</v>
      </c>
      <c r="N53" s="35">
        <v>20338</v>
      </c>
      <c r="O53" s="35">
        <v>18547</v>
      </c>
      <c r="P53" s="35">
        <v>18189</v>
      </c>
      <c r="Q53" s="35">
        <v>19648</v>
      </c>
      <c r="R53" s="35">
        <v>21466</v>
      </c>
      <c r="S53" s="35">
        <v>24046</v>
      </c>
      <c r="T53" s="35">
        <v>21866</v>
      </c>
      <c r="U53" s="35">
        <v>21383</v>
      </c>
      <c r="V53" s="35">
        <v>21151</v>
      </c>
      <c r="W53" s="35">
        <v>17231</v>
      </c>
      <c r="X53" s="35">
        <v>18453</v>
      </c>
      <c r="Y53" s="35">
        <v>18359</v>
      </c>
      <c r="Z53" s="35">
        <v>18234</v>
      </c>
      <c r="AA53" s="35">
        <v>18117</v>
      </c>
      <c r="AB53" s="35">
        <v>18600</v>
      </c>
      <c r="AC53" s="35">
        <v>19791</v>
      </c>
      <c r="AD53" s="35">
        <v>20888</v>
      </c>
      <c r="AE53" s="35"/>
      <c r="AF53" s="35">
        <v>0</v>
      </c>
      <c r="AG53" s="35">
        <v>0</v>
      </c>
      <c r="AH53" s="35">
        <v>18547</v>
      </c>
      <c r="AI53" s="35">
        <f t="shared" si="6"/>
        <v>24046</v>
      </c>
      <c r="AJ53" s="35">
        <f>W53</f>
        <v>17231</v>
      </c>
      <c r="AK53" s="138">
        <v>18117</v>
      </c>
      <c r="AL53" s="138">
        <v>20888</v>
      </c>
    </row>
    <row r="54" spans="2:38" x14ac:dyDescent="0.2">
      <c r="B54" s="23" t="s">
        <v>182</v>
      </c>
      <c r="C54" s="35"/>
      <c r="D54" s="35">
        <v>0</v>
      </c>
      <c r="E54" s="35">
        <v>0</v>
      </c>
      <c r="F54" s="35">
        <v>0</v>
      </c>
      <c r="G54" s="35">
        <v>0</v>
      </c>
      <c r="H54" s="35">
        <v>5110.9431599284298</v>
      </c>
      <c r="I54" s="35">
        <v>3766</v>
      </c>
      <c r="J54" s="35">
        <v>6446</v>
      </c>
      <c r="K54" s="35">
        <v>107</v>
      </c>
      <c r="L54" s="35">
        <v>8700.4051732652933</v>
      </c>
      <c r="M54" s="35">
        <v>6695</v>
      </c>
      <c r="N54" s="35">
        <v>10181</v>
      </c>
      <c r="O54" s="35">
        <v>14446</v>
      </c>
      <c r="P54" s="35">
        <v>106067</v>
      </c>
      <c r="Q54" s="35">
        <v>93612</v>
      </c>
      <c r="R54" s="35">
        <v>73991</v>
      </c>
      <c r="S54" s="35">
        <v>69942</v>
      </c>
      <c r="T54" s="35">
        <v>76455</v>
      </c>
      <c r="U54" s="35">
        <v>69682</v>
      </c>
      <c r="V54" s="35">
        <v>54588</v>
      </c>
      <c r="W54" s="35">
        <v>30692</v>
      </c>
      <c r="X54" s="35">
        <v>29889</v>
      </c>
      <c r="Y54" s="35">
        <v>21136</v>
      </c>
      <c r="Z54" s="35">
        <v>15356</v>
      </c>
      <c r="AA54" s="35">
        <v>28979</v>
      </c>
      <c r="AB54" s="35">
        <v>29132</v>
      </c>
      <c r="AC54" s="35">
        <v>24358</v>
      </c>
      <c r="AD54" s="35">
        <v>45981</v>
      </c>
      <c r="AE54" s="35"/>
      <c r="AF54" s="35">
        <v>0</v>
      </c>
      <c r="AG54" s="35">
        <v>107</v>
      </c>
      <c r="AH54" s="35">
        <v>14446</v>
      </c>
      <c r="AI54" s="35">
        <f t="shared" si="6"/>
        <v>69942</v>
      </c>
      <c r="AJ54" s="35">
        <f>W54</f>
        <v>30692</v>
      </c>
      <c r="AK54" s="138">
        <v>28979</v>
      </c>
      <c r="AL54" s="138">
        <v>45981</v>
      </c>
    </row>
    <row r="55" spans="2:38" ht="16.5" x14ac:dyDescent="0.2">
      <c r="B55" s="31" t="s">
        <v>90</v>
      </c>
      <c r="C55" s="35"/>
      <c r="D55" s="38">
        <v>12367</v>
      </c>
      <c r="E55" s="38">
        <v>5438</v>
      </c>
      <c r="F55" s="38">
        <v>10565</v>
      </c>
      <c r="G55" s="38">
        <v>12376</v>
      </c>
      <c r="H55" s="38">
        <v>7018.0732991140003</v>
      </c>
      <c r="I55" s="38">
        <v>11481</v>
      </c>
      <c r="J55" s="38">
        <v>20191</v>
      </c>
      <c r="K55" s="38">
        <v>4859</v>
      </c>
      <c r="L55" s="38">
        <v>9681</v>
      </c>
      <c r="M55" s="38">
        <v>16424</v>
      </c>
      <c r="N55" s="38">
        <v>15464</v>
      </c>
      <c r="O55" s="38">
        <v>7841</v>
      </c>
      <c r="P55" s="38">
        <v>36238</v>
      </c>
      <c r="Q55" s="38">
        <v>49830</v>
      </c>
      <c r="R55" s="38">
        <v>42416</v>
      </c>
      <c r="S55" s="38">
        <v>23070</v>
      </c>
      <c r="T55" s="38">
        <v>49488</v>
      </c>
      <c r="U55" s="38">
        <v>56532</v>
      </c>
      <c r="V55" s="38">
        <v>68840</v>
      </c>
      <c r="W55" s="38">
        <v>42574</v>
      </c>
      <c r="X55" s="38">
        <v>58178</v>
      </c>
      <c r="Y55" s="38">
        <v>53170</v>
      </c>
      <c r="Z55" s="38">
        <v>36965</v>
      </c>
      <c r="AA55" s="38">
        <v>38300</v>
      </c>
      <c r="AB55" s="38">
        <v>34862</v>
      </c>
      <c r="AC55" s="38">
        <v>5672</v>
      </c>
      <c r="AD55" s="38">
        <v>9704</v>
      </c>
      <c r="AE55" s="38"/>
      <c r="AF55" s="38">
        <v>12376</v>
      </c>
      <c r="AG55" s="38">
        <v>4859</v>
      </c>
      <c r="AH55" s="38">
        <v>7841</v>
      </c>
      <c r="AI55" s="38">
        <f t="shared" si="6"/>
        <v>23070</v>
      </c>
      <c r="AJ55" s="38">
        <f>W55</f>
        <v>42574</v>
      </c>
      <c r="AK55" s="139">
        <v>38300</v>
      </c>
      <c r="AL55" s="139">
        <v>9704</v>
      </c>
    </row>
    <row r="56" spans="2:38" ht="16.5" x14ac:dyDescent="0.2">
      <c r="B56" s="47" t="s">
        <v>91</v>
      </c>
      <c r="C56" s="35"/>
      <c r="D56" s="40">
        <v>326535</v>
      </c>
      <c r="E56" s="40">
        <v>350049</v>
      </c>
      <c r="F56" s="40">
        <v>324841</v>
      </c>
      <c r="G56" s="40">
        <v>403365.98249050003</v>
      </c>
      <c r="H56" s="40">
        <v>323245.00388038252</v>
      </c>
      <c r="I56" s="40">
        <v>242329</v>
      </c>
      <c r="J56" s="40">
        <v>264791</v>
      </c>
      <c r="K56" s="40">
        <v>323192</v>
      </c>
      <c r="L56" s="40">
        <v>407286.40517326532</v>
      </c>
      <c r="M56" s="40">
        <v>473983</v>
      </c>
      <c r="N56" s="40">
        <v>383021.46773333335</v>
      </c>
      <c r="O56" s="40">
        <v>445963</v>
      </c>
      <c r="P56" s="40">
        <v>482629</v>
      </c>
      <c r="Q56" s="40">
        <v>507472</v>
      </c>
      <c r="R56" s="40">
        <v>517376</v>
      </c>
      <c r="S56" s="40">
        <f>SUM(S42:S55)</f>
        <v>602288</v>
      </c>
      <c r="T56" s="40">
        <f>SUM(T42:T55)</f>
        <v>556844</v>
      </c>
      <c r="U56" s="40">
        <f>SUM(U42:U55)</f>
        <v>651762</v>
      </c>
      <c r="V56" s="40">
        <f>SUM(V42:V55)</f>
        <v>618139</v>
      </c>
      <c r="W56" s="40">
        <f>SUM(W42:W55)</f>
        <v>692282</v>
      </c>
      <c r="X56" s="40">
        <v>577327</v>
      </c>
      <c r="Y56" s="40">
        <v>608717</v>
      </c>
      <c r="Z56" s="40">
        <v>572549</v>
      </c>
      <c r="AA56" s="38">
        <v>743223</v>
      </c>
      <c r="AB56" s="38">
        <v>1457664</v>
      </c>
      <c r="AC56" s="38">
        <v>1668330</v>
      </c>
      <c r="AD56" s="38">
        <v>1642583</v>
      </c>
      <c r="AE56" s="40"/>
      <c r="AF56" s="40">
        <v>403365.98249050003</v>
      </c>
      <c r="AG56" s="40">
        <v>323192</v>
      </c>
      <c r="AH56" s="40">
        <v>445963</v>
      </c>
      <c r="AI56" s="40">
        <f t="shared" si="6"/>
        <v>602288</v>
      </c>
      <c r="AJ56" s="40">
        <f>W56</f>
        <v>692282</v>
      </c>
      <c r="AK56" s="140">
        <v>743223</v>
      </c>
      <c r="AL56" s="140">
        <v>1642583</v>
      </c>
    </row>
    <row r="57" spans="2:38" x14ac:dyDescent="0.2">
      <c r="AE57" s="41"/>
      <c r="AK57" s="138"/>
      <c r="AL57" s="138"/>
    </row>
    <row r="58" spans="2:38" x14ac:dyDescent="0.2">
      <c r="B58" s="23" t="s">
        <v>184</v>
      </c>
      <c r="C58" s="35"/>
      <c r="D58" s="35">
        <v>2451337</v>
      </c>
      <c r="E58" s="35">
        <v>2781538</v>
      </c>
      <c r="F58" s="35">
        <v>2892192</v>
      </c>
      <c r="G58" s="35">
        <v>2745863</v>
      </c>
      <c r="H58" s="35">
        <v>2768440.548742611</v>
      </c>
      <c r="I58" s="35">
        <v>2760891</v>
      </c>
      <c r="J58" s="35">
        <v>2981532</v>
      </c>
      <c r="K58" s="35">
        <v>2818234</v>
      </c>
      <c r="L58" s="35">
        <v>3598972</v>
      </c>
      <c r="M58" s="35">
        <v>3754001</v>
      </c>
      <c r="N58" s="35">
        <v>3881706</v>
      </c>
      <c r="O58" s="35">
        <v>3537180</v>
      </c>
      <c r="P58" s="35">
        <v>4226541</v>
      </c>
      <c r="Q58" s="35">
        <v>3708740</v>
      </c>
      <c r="R58" s="35">
        <v>4017085</v>
      </c>
      <c r="S58" s="35">
        <v>4458517</v>
      </c>
      <c r="T58" s="35">
        <v>3844706</v>
      </c>
      <c r="U58" s="35">
        <v>4209602</v>
      </c>
      <c r="V58" s="35">
        <v>4410018</v>
      </c>
      <c r="W58" s="35">
        <v>4072960</v>
      </c>
      <c r="X58" s="41">
        <v>3978468</v>
      </c>
      <c r="Y58" s="41">
        <v>3820369</v>
      </c>
      <c r="Z58" s="41">
        <v>3946897</v>
      </c>
      <c r="AA58" s="41">
        <v>3809278</v>
      </c>
      <c r="AB58" s="41">
        <v>3030113</v>
      </c>
      <c r="AC58" s="41">
        <v>3248296</v>
      </c>
      <c r="AD58" s="41">
        <v>3193155</v>
      </c>
      <c r="AE58" s="35"/>
      <c r="AF58" s="35">
        <v>2745863</v>
      </c>
      <c r="AG58" s="35">
        <v>2818234</v>
      </c>
      <c r="AH58" s="35">
        <v>3537180</v>
      </c>
      <c r="AI58" s="35">
        <f t="shared" ref="AI58:AI66" si="8">S58</f>
        <v>4458517</v>
      </c>
      <c r="AJ58" s="35">
        <f t="shared" ref="AJ58:AJ66" si="9">W58</f>
        <v>4072960</v>
      </c>
      <c r="AK58" s="138">
        <v>3809278</v>
      </c>
      <c r="AL58" s="138">
        <v>3193155</v>
      </c>
    </row>
    <row r="59" spans="2:38" x14ac:dyDescent="0.2">
      <c r="B59" s="31" t="s">
        <v>83</v>
      </c>
      <c r="D59" s="41">
        <v>0</v>
      </c>
      <c r="E59" s="41">
        <v>0</v>
      </c>
      <c r="F59" s="41">
        <v>0</v>
      </c>
      <c r="G59" s="41">
        <v>0</v>
      </c>
      <c r="H59" s="41">
        <v>0</v>
      </c>
      <c r="I59" s="41">
        <v>0</v>
      </c>
      <c r="K59" s="41">
        <v>0</v>
      </c>
      <c r="L59" s="41">
        <v>0</v>
      </c>
      <c r="M59" s="41">
        <v>0</v>
      </c>
      <c r="N59" s="41">
        <v>0</v>
      </c>
      <c r="O59" s="41">
        <v>0</v>
      </c>
      <c r="P59" s="41">
        <v>0</v>
      </c>
      <c r="Q59" s="41">
        <v>0</v>
      </c>
      <c r="R59" s="41">
        <v>0</v>
      </c>
      <c r="S59" s="41">
        <v>0</v>
      </c>
      <c r="T59" s="41">
        <v>0</v>
      </c>
      <c r="U59" s="41">
        <v>3958</v>
      </c>
      <c r="V59" s="41">
        <v>18419</v>
      </c>
      <c r="W59" s="41">
        <v>27954</v>
      </c>
      <c r="X59" s="35">
        <v>26102</v>
      </c>
      <c r="Y59" s="35">
        <v>53474</v>
      </c>
      <c r="Z59" s="35">
        <v>41831</v>
      </c>
      <c r="AA59" s="35">
        <v>45344</v>
      </c>
      <c r="AB59" s="35">
        <v>36531</v>
      </c>
      <c r="AC59" s="35">
        <v>15247</v>
      </c>
      <c r="AD59" s="35">
        <v>6212</v>
      </c>
      <c r="AE59" s="41"/>
      <c r="AF59" s="41">
        <v>0</v>
      </c>
      <c r="AG59" s="41">
        <v>0</v>
      </c>
      <c r="AH59" s="41">
        <v>0</v>
      </c>
      <c r="AI59" s="41">
        <f t="shared" si="8"/>
        <v>0</v>
      </c>
      <c r="AJ59" s="41">
        <f t="shared" si="9"/>
        <v>27954</v>
      </c>
      <c r="AK59" s="138">
        <v>45344</v>
      </c>
      <c r="AL59" s="138">
        <v>6212</v>
      </c>
    </row>
    <row r="60" spans="2:38" x14ac:dyDescent="0.2">
      <c r="B60" s="23" t="s">
        <v>182</v>
      </c>
      <c r="C60" s="35"/>
      <c r="D60" s="35">
        <v>0</v>
      </c>
      <c r="E60" s="35">
        <v>0</v>
      </c>
      <c r="F60" s="35">
        <v>0</v>
      </c>
      <c r="G60" s="35">
        <v>0</v>
      </c>
      <c r="H60" s="35">
        <v>28003.816427512909</v>
      </c>
      <c r="I60" s="35">
        <v>28004</v>
      </c>
      <c r="J60" s="35">
        <v>28031</v>
      </c>
      <c r="K60" s="35">
        <v>32668</v>
      </c>
      <c r="L60" s="35">
        <v>23874.594826734705</v>
      </c>
      <c r="M60" s="35">
        <v>24584</v>
      </c>
      <c r="N60" s="35">
        <v>22486</v>
      </c>
      <c r="O60" s="35">
        <v>150301</v>
      </c>
      <c r="P60" s="35">
        <v>189051</v>
      </c>
      <c r="Q60" s="35">
        <v>162036</v>
      </c>
      <c r="R60" s="35">
        <v>171149</v>
      </c>
      <c r="S60" s="35">
        <v>161636</v>
      </c>
      <c r="T60" s="35">
        <v>145739</v>
      </c>
      <c r="U60" s="35">
        <v>151344</v>
      </c>
      <c r="V60" s="35">
        <v>159441</v>
      </c>
      <c r="W60" s="35">
        <v>199832</v>
      </c>
      <c r="X60" s="35">
        <v>215196</v>
      </c>
      <c r="Y60" s="35">
        <v>213183</v>
      </c>
      <c r="Z60" s="35">
        <v>210383</v>
      </c>
      <c r="AA60" s="35">
        <v>208609</v>
      </c>
      <c r="AB60" s="35">
        <v>215299</v>
      </c>
      <c r="AC60" s="35">
        <v>209164</v>
      </c>
      <c r="AD60" s="35">
        <v>248511</v>
      </c>
      <c r="AE60" s="35"/>
      <c r="AF60" s="35">
        <v>0</v>
      </c>
      <c r="AG60" s="35">
        <v>32668</v>
      </c>
      <c r="AH60" s="35">
        <v>150301</v>
      </c>
      <c r="AI60" s="35">
        <f t="shared" si="8"/>
        <v>161636</v>
      </c>
      <c r="AJ60" s="35">
        <f t="shared" si="9"/>
        <v>199832</v>
      </c>
      <c r="AK60" s="138">
        <v>208609</v>
      </c>
      <c r="AL60" s="138">
        <v>248511</v>
      </c>
    </row>
    <row r="61" spans="2:38" x14ac:dyDescent="0.2">
      <c r="B61" s="23" t="s">
        <v>183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67500</v>
      </c>
      <c r="M61" s="35">
        <v>67500</v>
      </c>
      <c r="N61" s="35">
        <v>3622.5322666666666</v>
      </c>
      <c r="O61" s="35">
        <v>55226</v>
      </c>
      <c r="P61" s="35">
        <v>39320</v>
      </c>
      <c r="Q61" s="35">
        <v>39320</v>
      </c>
      <c r="R61" s="35">
        <v>41259</v>
      </c>
      <c r="S61" s="35">
        <v>42227</v>
      </c>
      <c r="T61" s="35">
        <v>26321</v>
      </c>
      <c r="U61" s="35">
        <v>24060</v>
      </c>
      <c r="V61" s="35">
        <v>25029</v>
      </c>
      <c r="W61" s="35">
        <v>36722</v>
      </c>
      <c r="X61" s="35">
        <v>16518</v>
      </c>
      <c r="Y61" s="35">
        <v>18241</v>
      </c>
      <c r="Z61" s="35">
        <v>19451</v>
      </c>
      <c r="AA61" s="35">
        <v>20875</v>
      </c>
      <c r="AB61" s="137" t="s">
        <v>236</v>
      </c>
      <c r="AC61" s="137">
        <v>0</v>
      </c>
      <c r="AD61" s="137">
        <v>0</v>
      </c>
      <c r="AE61" s="35"/>
      <c r="AF61" s="35">
        <v>0</v>
      </c>
      <c r="AG61" s="35">
        <v>0</v>
      </c>
      <c r="AH61" s="35">
        <v>55226</v>
      </c>
      <c r="AI61" s="35">
        <f t="shared" si="8"/>
        <v>42227</v>
      </c>
      <c r="AJ61" s="35">
        <f t="shared" si="9"/>
        <v>36722</v>
      </c>
      <c r="AK61" s="138">
        <v>20875</v>
      </c>
      <c r="AL61" s="155">
        <v>0</v>
      </c>
    </row>
    <row r="62" spans="2:38" x14ac:dyDescent="0.2">
      <c r="B62" s="23" t="s">
        <v>92</v>
      </c>
      <c r="D62" s="35">
        <v>0</v>
      </c>
      <c r="E62" s="35">
        <v>9179</v>
      </c>
      <c r="F62" s="35">
        <v>3724</v>
      </c>
      <c r="G62" s="35">
        <v>7923</v>
      </c>
      <c r="H62" s="35">
        <v>547.53966000000105</v>
      </c>
      <c r="I62" s="35">
        <v>7157</v>
      </c>
      <c r="J62" s="35">
        <v>0</v>
      </c>
      <c r="K62" s="35">
        <v>0</v>
      </c>
      <c r="L62" s="35">
        <v>0</v>
      </c>
      <c r="M62" s="35">
        <v>0</v>
      </c>
      <c r="N62" s="35">
        <v>67500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35">
        <v>0</v>
      </c>
      <c r="W62" s="35">
        <v>0</v>
      </c>
      <c r="X62" s="35">
        <v>0</v>
      </c>
      <c r="Y62" s="35">
        <v>0</v>
      </c>
      <c r="Z62" s="35">
        <v>0</v>
      </c>
      <c r="AA62" s="35">
        <v>0</v>
      </c>
      <c r="AB62" s="137" t="s">
        <v>236</v>
      </c>
      <c r="AC62" s="137">
        <v>0</v>
      </c>
      <c r="AD62" s="137">
        <v>0</v>
      </c>
      <c r="AE62" s="35"/>
      <c r="AF62" s="35">
        <v>7923</v>
      </c>
      <c r="AG62" s="35">
        <v>0</v>
      </c>
      <c r="AH62" s="35">
        <v>0</v>
      </c>
      <c r="AI62" s="35">
        <f t="shared" si="8"/>
        <v>0</v>
      </c>
      <c r="AJ62" s="35">
        <f t="shared" si="9"/>
        <v>0</v>
      </c>
      <c r="AK62" s="138">
        <v>0</v>
      </c>
      <c r="AL62" s="155">
        <v>0</v>
      </c>
    </row>
    <row r="63" spans="2:38" x14ac:dyDescent="0.2">
      <c r="B63" s="23" t="s">
        <v>93</v>
      </c>
      <c r="D63" s="35">
        <v>0</v>
      </c>
      <c r="E63" s="35">
        <v>0</v>
      </c>
      <c r="F63" s="35">
        <v>0</v>
      </c>
      <c r="G63" s="35">
        <v>0</v>
      </c>
      <c r="H63" s="35">
        <v>129.06217206299999</v>
      </c>
      <c r="I63" s="35">
        <v>0</v>
      </c>
      <c r="J63" s="35">
        <v>0</v>
      </c>
      <c r="K63" s="35">
        <v>0</v>
      </c>
      <c r="L63" s="35">
        <v>0</v>
      </c>
      <c r="M63" s="35">
        <v>0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5">
        <v>0</v>
      </c>
      <c r="U63" s="35">
        <v>0</v>
      </c>
      <c r="V63" s="35">
        <v>0</v>
      </c>
      <c r="W63" s="35">
        <v>0</v>
      </c>
      <c r="X63" s="35">
        <v>0</v>
      </c>
      <c r="Y63" s="35">
        <v>0</v>
      </c>
      <c r="Z63" s="35">
        <v>0</v>
      </c>
      <c r="AA63" s="35">
        <v>0</v>
      </c>
      <c r="AB63" s="137" t="s">
        <v>236</v>
      </c>
      <c r="AC63" s="137">
        <v>0</v>
      </c>
      <c r="AD63" s="137">
        <v>0</v>
      </c>
      <c r="AE63" s="35"/>
      <c r="AF63" s="35">
        <v>0</v>
      </c>
      <c r="AG63" s="35">
        <v>0</v>
      </c>
      <c r="AH63" s="35">
        <v>0</v>
      </c>
      <c r="AI63" s="35">
        <f t="shared" si="8"/>
        <v>0</v>
      </c>
      <c r="AJ63" s="35">
        <f t="shared" si="9"/>
        <v>0</v>
      </c>
      <c r="AK63" s="138">
        <v>0</v>
      </c>
      <c r="AL63" s="155">
        <v>0</v>
      </c>
    </row>
    <row r="64" spans="2:38" x14ac:dyDescent="0.2">
      <c r="B64" s="23" t="s">
        <v>87</v>
      </c>
      <c r="D64" s="35">
        <v>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35">
        <v>0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35">
        <v>0</v>
      </c>
      <c r="W64" s="35">
        <v>0</v>
      </c>
      <c r="X64" s="35">
        <v>0</v>
      </c>
      <c r="Y64" s="35">
        <v>0</v>
      </c>
      <c r="Z64" s="35">
        <v>0</v>
      </c>
      <c r="AA64" s="35">
        <v>0</v>
      </c>
      <c r="AB64" s="137" t="s">
        <v>236</v>
      </c>
      <c r="AC64" s="137">
        <v>0</v>
      </c>
      <c r="AD64" s="137">
        <v>0</v>
      </c>
      <c r="AE64" s="35"/>
      <c r="AF64" s="35">
        <v>0</v>
      </c>
      <c r="AG64" s="35">
        <v>0</v>
      </c>
      <c r="AH64" s="35">
        <v>0</v>
      </c>
      <c r="AI64" s="35">
        <f t="shared" si="8"/>
        <v>0</v>
      </c>
      <c r="AJ64" s="35">
        <f t="shared" si="9"/>
        <v>0</v>
      </c>
      <c r="AK64" s="138">
        <v>0</v>
      </c>
      <c r="AL64" s="155">
        <v>0</v>
      </c>
    </row>
    <row r="65" spans="2:38" ht="16.5" x14ac:dyDescent="0.2">
      <c r="B65" s="31" t="s">
        <v>133</v>
      </c>
      <c r="C65" s="35"/>
      <c r="D65" s="38"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0</v>
      </c>
      <c r="O65" s="38">
        <v>0</v>
      </c>
      <c r="P65" s="38">
        <v>0</v>
      </c>
      <c r="Q65" s="38">
        <v>0</v>
      </c>
      <c r="R65" s="38">
        <v>0</v>
      </c>
      <c r="S65" s="38">
        <v>5208</v>
      </c>
      <c r="T65" s="38">
        <v>4421</v>
      </c>
      <c r="U65" s="38">
        <v>4888</v>
      </c>
      <c r="V65" s="38">
        <v>5045</v>
      </c>
      <c r="W65" s="38">
        <v>2974</v>
      </c>
      <c r="X65" s="38">
        <v>2931</v>
      </c>
      <c r="Y65" s="38">
        <v>21669</v>
      </c>
      <c r="Z65" s="38">
        <v>32063</v>
      </c>
      <c r="AA65" s="38">
        <v>38195</v>
      </c>
      <c r="AB65" s="38">
        <v>51050</v>
      </c>
      <c r="AC65" s="38">
        <v>87901</v>
      </c>
      <c r="AD65" s="38">
        <v>98419</v>
      </c>
      <c r="AE65" s="38"/>
      <c r="AF65" s="38">
        <v>0</v>
      </c>
      <c r="AG65" s="38">
        <v>0</v>
      </c>
      <c r="AH65" s="38">
        <v>0</v>
      </c>
      <c r="AI65" s="38">
        <f t="shared" si="8"/>
        <v>5208</v>
      </c>
      <c r="AJ65" s="38">
        <f t="shared" si="9"/>
        <v>2974</v>
      </c>
      <c r="AK65" s="139">
        <v>38195</v>
      </c>
      <c r="AL65" s="139">
        <v>98419</v>
      </c>
    </row>
    <row r="66" spans="2:38" ht="16.5" x14ac:dyDescent="0.2">
      <c r="B66" s="23" t="s">
        <v>94</v>
      </c>
      <c r="C66" s="37"/>
      <c r="D66" s="37">
        <v>2451337</v>
      </c>
      <c r="E66" s="37">
        <v>2790717</v>
      </c>
      <c r="F66" s="37">
        <v>2895916</v>
      </c>
      <c r="G66" s="37">
        <v>2753786</v>
      </c>
      <c r="H66" s="37">
        <v>2797120.9670021869</v>
      </c>
      <c r="I66" s="37">
        <v>2796052</v>
      </c>
      <c r="J66" s="37">
        <v>3009563</v>
      </c>
      <c r="K66" s="37">
        <v>2850902</v>
      </c>
      <c r="L66" s="37">
        <v>3690346.5948267346</v>
      </c>
      <c r="M66" s="37">
        <v>3846085</v>
      </c>
      <c r="N66" s="37">
        <v>3975314.5322666666</v>
      </c>
      <c r="O66" s="37">
        <v>3742707</v>
      </c>
      <c r="P66" s="37">
        <v>4454912</v>
      </c>
      <c r="Q66" s="37">
        <v>3910096</v>
      </c>
      <c r="R66" s="37">
        <v>4229493</v>
      </c>
      <c r="S66" s="37">
        <f>SUM(S59:S65)</f>
        <v>209071</v>
      </c>
      <c r="T66" s="37">
        <f>SUM(T59:T65)</f>
        <v>176481</v>
      </c>
      <c r="U66" s="37">
        <f>SUM(U59:U65)</f>
        <v>184250</v>
      </c>
      <c r="V66" s="37">
        <f>SUM(V59:V65)</f>
        <v>207934</v>
      </c>
      <c r="W66" s="37">
        <f>SUM(W59:W65)</f>
        <v>267482</v>
      </c>
      <c r="X66" s="37">
        <v>4239215</v>
      </c>
      <c r="Y66" s="37">
        <v>4126936</v>
      </c>
      <c r="Z66" s="37">
        <v>4250625</v>
      </c>
      <c r="AA66" s="37">
        <v>4122301</v>
      </c>
      <c r="AB66" s="37">
        <v>3332993</v>
      </c>
      <c r="AC66" s="37">
        <v>3560608</v>
      </c>
      <c r="AD66" s="37">
        <v>3546297</v>
      </c>
      <c r="AE66" s="37"/>
      <c r="AF66" s="37">
        <v>2753786</v>
      </c>
      <c r="AG66" s="37">
        <v>2850902</v>
      </c>
      <c r="AH66" s="37">
        <v>3742707</v>
      </c>
      <c r="AI66" s="37">
        <f t="shared" si="8"/>
        <v>209071</v>
      </c>
      <c r="AJ66" s="37">
        <f t="shared" si="9"/>
        <v>267482</v>
      </c>
      <c r="AK66" s="141">
        <v>4122301</v>
      </c>
      <c r="AL66" s="141">
        <v>3546297</v>
      </c>
    </row>
    <row r="67" spans="2:38" x14ac:dyDescent="0.2"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138"/>
      <c r="AL67" s="138"/>
    </row>
    <row r="68" spans="2:38" x14ac:dyDescent="0.2">
      <c r="AE68" s="41"/>
      <c r="AK68" s="138"/>
      <c r="AL68" s="138"/>
    </row>
    <row r="69" spans="2:38" x14ac:dyDescent="0.2">
      <c r="B69" s="31" t="s">
        <v>95</v>
      </c>
      <c r="C69" s="43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138"/>
      <c r="AL69" s="138"/>
    </row>
    <row r="70" spans="2:38" x14ac:dyDescent="0.2">
      <c r="B70" s="47" t="s">
        <v>96</v>
      </c>
      <c r="C70" s="35"/>
      <c r="D70" s="44">
        <v>1374638</v>
      </c>
      <c r="E70" s="44">
        <v>1170252</v>
      </c>
      <c r="F70" s="44">
        <v>1170252</v>
      </c>
      <c r="G70" s="44">
        <v>1283401</v>
      </c>
      <c r="H70" s="44">
        <v>1284684.5616600001</v>
      </c>
      <c r="I70" s="44">
        <v>1284685</v>
      </c>
      <c r="J70" s="44">
        <v>1284685</v>
      </c>
      <c r="K70" s="44">
        <v>1282798</v>
      </c>
      <c r="L70" s="44">
        <v>1282798</v>
      </c>
      <c r="M70" s="44">
        <v>1282798</v>
      </c>
      <c r="N70" s="44">
        <v>1334584</v>
      </c>
      <c r="O70" s="44">
        <v>1334584</v>
      </c>
      <c r="P70" s="44">
        <v>1334584</v>
      </c>
      <c r="Q70" s="44">
        <v>1334584</v>
      </c>
      <c r="R70" s="44">
        <v>1334584</v>
      </c>
      <c r="S70" s="44">
        <v>1334584</v>
      </c>
      <c r="T70" s="44">
        <v>1334584</v>
      </c>
      <c r="U70" s="44">
        <v>1334584</v>
      </c>
      <c r="V70" s="44">
        <v>1334584</v>
      </c>
      <c r="W70" s="44">
        <v>1334584</v>
      </c>
      <c r="X70" s="44">
        <v>1334584</v>
      </c>
      <c r="Y70" s="44">
        <v>1334584</v>
      </c>
      <c r="Z70" s="44">
        <v>1334584</v>
      </c>
      <c r="AA70" s="44">
        <v>1334584</v>
      </c>
      <c r="AB70" s="44">
        <v>1334584</v>
      </c>
      <c r="AC70" s="44">
        <v>1334584</v>
      </c>
      <c r="AD70" s="44">
        <v>1334584</v>
      </c>
      <c r="AE70" s="44"/>
      <c r="AF70" s="44">
        <v>1283401</v>
      </c>
      <c r="AG70" s="44">
        <v>1282798</v>
      </c>
      <c r="AH70" s="44">
        <v>1334584</v>
      </c>
      <c r="AI70" s="44">
        <f t="shared" ref="AI70:AI75" si="10">S70</f>
        <v>1334584</v>
      </c>
      <c r="AJ70" s="44">
        <f t="shared" ref="AJ70:AJ75" si="11">W70</f>
        <v>1334584</v>
      </c>
      <c r="AK70" s="138">
        <v>1334584</v>
      </c>
      <c r="AL70" s="138">
        <v>1334584</v>
      </c>
    </row>
    <row r="71" spans="2:38" x14ac:dyDescent="0.2">
      <c r="B71" s="47" t="s">
        <v>97</v>
      </c>
      <c r="C71" s="35"/>
      <c r="D71" s="44">
        <v>10664</v>
      </c>
      <c r="E71" s="44">
        <v>12605</v>
      </c>
      <c r="F71" s="44">
        <v>12933</v>
      </c>
      <c r="G71" s="44">
        <v>12933.20429</v>
      </c>
      <c r="H71" s="44">
        <v>11649.28109</v>
      </c>
      <c r="I71" s="44">
        <v>11649</v>
      </c>
      <c r="J71" s="44">
        <v>11649</v>
      </c>
      <c r="K71" s="44">
        <v>17127</v>
      </c>
      <c r="L71" s="44">
        <v>18151</v>
      </c>
      <c r="M71" s="44">
        <v>18872</v>
      </c>
      <c r="N71" s="44">
        <v>33773</v>
      </c>
      <c r="O71" s="44">
        <v>34176</v>
      </c>
      <c r="P71" s="44">
        <v>34176</v>
      </c>
      <c r="Q71" s="44">
        <v>34176</v>
      </c>
      <c r="R71" s="44">
        <v>34176</v>
      </c>
      <c r="S71" s="44">
        <v>34871</v>
      </c>
      <c r="T71" s="44">
        <v>36052</v>
      </c>
      <c r="U71" s="44">
        <v>36768</v>
      </c>
      <c r="V71" s="44">
        <v>38398</v>
      </c>
      <c r="W71" s="44">
        <v>39629</v>
      </c>
      <c r="X71" s="44">
        <v>39696</v>
      </c>
      <c r="Y71" s="44">
        <v>40415</v>
      </c>
      <c r="Z71" s="44">
        <v>41394</v>
      </c>
      <c r="AA71" s="44">
        <v>42284</v>
      </c>
      <c r="AB71" s="44">
        <v>44871</v>
      </c>
      <c r="AC71" s="44">
        <v>47945</v>
      </c>
      <c r="AD71" s="44">
        <v>48719</v>
      </c>
      <c r="AE71" s="44"/>
      <c r="AF71" s="44">
        <v>12933.20429</v>
      </c>
      <c r="AG71" s="44">
        <v>17127</v>
      </c>
      <c r="AH71" s="44">
        <v>34176</v>
      </c>
      <c r="AI71" s="44">
        <f t="shared" si="10"/>
        <v>34871</v>
      </c>
      <c r="AJ71" s="44">
        <f t="shared" si="11"/>
        <v>39629</v>
      </c>
      <c r="AK71" s="138">
        <v>42284</v>
      </c>
      <c r="AL71" s="138">
        <v>48719</v>
      </c>
    </row>
    <row r="72" spans="2:38" x14ac:dyDescent="0.2">
      <c r="B72" s="47" t="s">
        <v>98</v>
      </c>
      <c r="C72" s="35"/>
      <c r="D72" s="44">
        <v>0</v>
      </c>
      <c r="E72" s="44">
        <v>0</v>
      </c>
      <c r="F72" s="44">
        <v>0</v>
      </c>
      <c r="G72" s="44">
        <v>134440</v>
      </c>
      <c r="H72" s="44">
        <v>0</v>
      </c>
      <c r="I72" s="44">
        <v>26318</v>
      </c>
      <c r="J72" s="44">
        <v>71340</v>
      </c>
      <c r="K72" s="44">
        <v>35827</v>
      </c>
      <c r="L72" s="44">
        <v>0</v>
      </c>
      <c r="M72" s="44">
        <v>0</v>
      </c>
      <c r="N72" s="44">
        <v>0</v>
      </c>
      <c r="O72" s="44">
        <v>0</v>
      </c>
      <c r="P72" s="44">
        <v>0</v>
      </c>
      <c r="Q72" s="44">
        <v>0</v>
      </c>
      <c r="R72" s="44">
        <v>0</v>
      </c>
      <c r="S72" s="44">
        <v>0</v>
      </c>
      <c r="T72" s="44">
        <v>0</v>
      </c>
      <c r="U72" s="44">
        <v>0</v>
      </c>
      <c r="V72" s="44">
        <v>0</v>
      </c>
      <c r="W72" s="44">
        <v>0</v>
      </c>
      <c r="X72" s="44">
        <v>0</v>
      </c>
      <c r="Y72" s="44">
        <v>0</v>
      </c>
      <c r="Z72" s="44">
        <v>0</v>
      </c>
      <c r="AA72" s="44">
        <v>0</v>
      </c>
      <c r="AB72" s="44">
        <v>0</v>
      </c>
      <c r="AC72" s="44">
        <v>0</v>
      </c>
      <c r="AD72" s="44">
        <v>0</v>
      </c>
      <c r="AE72" s="44"/>
      <c r="AF72" s="44">
        <v>134440</v>
      </c>
      <c r="AG72" s="44">
        <v>35827</v>
      </c>
      <c r="AH72" s="44">
        <v>0</v>
      </c>
      <c r="AI72" s="44">
        <f t="shared" si="10"/>
        <v>0</v>
      </c>
      <c r="AJ72" s="44">
        <f t="shared" si="11"/>
        <v>0</v>
      </c>
      <c r="AK72" s="138">
        <v>0</v>
      </c>
      <c r="AL72" s="138">
        <v>0</v>
      </c>
    </row>
    <row r="73" spans="2:38" x14ac:dyDescent="0.2">
      <c r="B73" s="47" t="s">
        <v>185</v>
      </c>
      <c r="C73" s="35"/>
      <c r="D73" s="35">
        <v>-284326</v>
      </c>
      <c r="E73" s="35">
        <v>112481</v>
      </c>
      <c r="F73" s="35">
        <v>124838</v>
      </c>
      <c r="G73" s="35">
        <v>26318.017509500001</v>
      </c>
      <c r="H73" s="35">
        <v>157930.39108999996</v>
      </c>
      <c r="I73" s="35">
        <v>49180</v>
      </c>
      <c r="J73" s="35">
        <v>26318</v>
      </c>
      <c r="K73" s="35">
        <v>48672</v>
      </c>
      <c r="L73" s="35">
        <v>-42211</v>
      </c>
      <c r="M73" s="35">
        <v>-49618</v>
      </c>
      <c r="N73" s="35">
        <v>-58141</v>
      </c>
      <c r="O73" s="35">
        <v>-21046</v>
      </c>
      <c r="P73" s="35">
        <v>-204051</v>
      </c>
      <c r="Q73" s="35">
        <v>-106246</v>
      </c>
      <c r="R73" s="35">
        <v>-173138</v>
      </c>
      <c r="S73" s="35">
        <v>-360179</v>
      </c>
      <c r="T73" s="35">
        <v>-302859</v>
      </c>
      <c r="U73" s="35">
        <v>-280820</v>
      </c>
      <c r="V73" s="35">
        <v>-188170</v>
      </c>
      <c r="W73" s="35">
        <v>-344259</v>
      </c>
      <c r="X73" s="35">
        <v>-324191</v>
      </c>
      <c r="Y73" s="35">
        <v>-206328</v>
      </c>
      <c r="Z73" s="35">
        <v>-135070</v>
      </c>
      <c r="AA73" s="35">
        <v>-326660</v>
      </c>
      <c r="AB73" s="35">
        <v>-397517</v>
      </c>
      <c r="AC73" s="35">
        <v>-453719</v>
      </c>
      <c r="AD73" s="35">
        <v>-502355</v>
      </c>
      <c r="AE73" s="35"/>
      <c r="AF73" s="35">
        <v>0</v>
      </c>
      <c r="AG73" s="35">
        <v>0</v>
      </c>
      <c r="AH73" s="35">
        <v>-21046</v>
      </c>
      <c r="AI73" s="35">
        <f t="shared" si="10"/>
        <v>-360179</v>
      </c>
      <c r="AJ73" s="35">
        <f t="shared" si="11"/>
        <v>-344259</v>
      </c>
      <c r="AK73" s="138">
        <v>-326660</v>
      </c>
      <c r="AL73" s="138">
        <v>-502355</v>
      </c>
    </row>
    <row r="74" spans="2:38" ht="16.5" x14ac:dyDescent="0.2">
      <c r="B74" s="31" t="s">
        <v>99</v>
      </c>
      <c r="C74" s="35"/>
      <c r="D74" s="38">
        <v>166246</v>
      </c>
      <c r="E74" s="38">
        <v>131122</v>
      </c>
      <c r="F74" s="38">
        <v>118684</v>
      </c>
      <c r="G74" s="38">
        <v>157302</v>
      </c>
      <c r="H74" s="38">
        <v>160104.35772999993</v>
      </c>
      <c r="I74" s="38">
        <v>170593</v>
      </c>
      <c r="J74" s="38">
        <v>153507</v>
      </c>
      <c r="K74" s="38">
        <v>159147</v>
      </c>
      <c r="L74" s="38">
        <v>118673</v>
      </c>
      <c r="M74" s="38">
        <v>126797</v>
      </c>
      <c r="N74" s="38">
        <v>144896</v>
      </c>
      <c r="O74" s="38">
        <v>178113</v>
      </c>
      <c r="P74" s="38">
        <v>190863</v>
      </c>
      <c r="Q74" s="38">
        <v>221915.07066000003</v>
      </c>
      <c r="R74" s="38">
        <v>232053</v>
      </c>
      <c r="S74" s="38">
        <v>238378</v>
      </c>
      <c r="T74" s="38">
        <v>261861</v>
      </c>
      <c r="U74" s="38">
        <v>263138</v>
      </c>
      <c r="V74" s="38">
        <v>276958</v>
      </c>
      <c r="W74" s="38">
        <v>300851</v>
      </c>
      <c r="X74" s="38">
        <v>316428</v>
      </c>
      <c r="Y74" s="38">
        <v>321564</v>
      </c>
      <c r="Z74" s="38">
        <v>344489</v>
      </c>
      <c r="AA74" s="38">
        <v>333315</v>
      </c>
      <c r="AB74" s="38">
        <v>359751</v>
      </c>
      <c r="AC74" s="38">
        <v>425880</v>
      </c>
      <c r="AD74" s="38">
        <v>435301</v>
      </c>
      <c r="AE74" s="38"/>
      <c r="AF74" s="38">
        <v>157302</v>
      </c>
      <c r="AG74" s="38">
        <v>159147</v>
      </c>
      <c r="AH74" s="38">
        <v>178113</v>
      </c>
      <c r="AI74" s="38">
        <f t="shared" si="10"/>
        <v>238378</v>
      </c>
      <c r="AJ74" s="38">
        <f t="shared" si="11"/>
        <v>300851</v>
      </c>
      <c r="AK74" s="139">
        <v>333315</v>
      </c>
      <c r="AL74" s="139">
        <v>435301</v>
      </c>
    </row>
    <row r="75" spans="2:38" ht="16.5" x14ac:dyDescent="0.2">
      <c r="B75" s="31" t="s">
        <v>100</v>
      </c>
      <c r="C75" s="35"/>
      <c r="D75" s="38">
        <v>1267222</v>
      </c>
      <c r="E75" s="38">
        <v>1426460</v>
      </c>
      <c r="F75" s="38">
        <v>1426707</v>
      </c>
      <c r="G75" s="38">
        <v>1614394.2217995001</v>
      </c>
      <c r="H75" s="38">
        <v>1614368.5915699997</v>
      </c>
      <c r="I75" s="38">
        <v>1542425</v>
      </c>
      <c r="J75" s="38">
        <v>1547499</v>
      </c>
      <c r="K75" s="38">
        <v>1543571</v>
      </c>
      <c r="L75" s="38">
        <v>1377411</v>
      </c>
      <c r="M75" s="38">
        <v>1378849</v>
      </c>
      <c r="N75" s="38">
        <v>1455112</v>
      </c>
      <c r="O75" s="38">
        <v>1525827</v>
      </c>
      <c r="P75" s="38">
        <v>1355572</v>
      </c>
      <c r="Q75" s="38">
        <v>1484429.07066</v>
      </c>
      <c r="R75" s="38">
        <v>1427675</v>
      </c>
      <c r="S75" s="38">
        <f>SUM(S70:S74)</f>
        <v>1247654</v>
      </c>
      <c r="T75" s="38">
        <f>SUM(T70:T74)</f>
        <v>1329638</v>
      </c>
      <c r="U75" s="38">
        <f>SUM(U70:U74)</f>
        <v>1353670</v>
      </c>
      <c r="V75" s="38">
        <f>SUM(V70:V74)</f>
        <v>1461770</v>
      </c>
      <c r="W75" s="38">
        <f>SUM(W70:W74)</f>
        <v>1330805</v>
      </c>
      <c r="X75" s="38">
        <v>1366517</v>
      </c>
      <c r="Y75" s="38">
        <v>1490235</v>
      </c>
      <c r="Z75" s="38">
        <v>1585397</v>
      </c>
      <c r="AA75" s="38">
        <v>1383523</v>
      </c>
      <c r="AB75" s="38">
        <v>1341689</v>
      </c>
      <c r="AC75" s="38">
        <v>1354690</v>
      </c>
      <c r="AD75" s="38">
        <v>1316249</v>
      </c>
      <c r="AE75" s="38"/>
      <c r="AF75" s="38">
        <v>1614394.2217995001</v>
      </c>
      <c r="AG75" s="38">
        <v>1543571</v>
      </c>
      <c r="AH75" s="38">
        <v>1525827</v>
      </c>
      <c r="AI75" s="38">
        <f t="shared" si="10"/>
        <v>1247654</v>
      </c>
      <c r="AJ75" s="38">
        <f t="shared" si="11"/>
        <v>1330805</v>
      </c>
      <c r="AK75" s="139">
        <v>1383523</v>
      </c>
      <c r="AL75" s="139">
        <v>1316249</v>
      </c>
    </row>
    <row r="76" spans="2:38" ht="16.5" x14ac:dyDescent="0.2">
      <c r="B76" s="47"/>
      <c r="C76" s="43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138"/>
      <c r="AL76" s="138"/>
    </row>
    <row r="77" spans="2:38" ht="16.5" x14ac:dyDescent="0.2">
      <c r="B77" s="45" t="s">
        <v>101</v>
      </c>
      <c r="C77" s="35"/>
      <c r="D77" s="46">
        <v>4045094</v>
      </c>
      <c r="E77" s="46">
        <v>4567226</v>
      </c>
      <c r="F77" s="46">
        <v>4647464</v>
      </c>
      <c r="G77" s="46">
        <v>4771546.2042900007</v>
      </c>
      <c r="H77" s="46">
        <v>4734734.5624525687</v>
      </c>
      <c r="I77" s="46">
        <v>4580806</v>
      </c>
      <c r="J77" s="46">
        <v>4821853</v>
      </c>
      <c r="K77" s="46">
        <v>4717665</v>
      </c>
      <c r="L77" s="46">
        <v>5475044</v>
      </c>
      <c r="M77" s="46">
        <v>5698917</v>
      </c>
      <c r="N77" s="46">
        <v>5813448</v>
      </c>
      <c r="O77" s="46">
        <v>5714497</v>
      </c>
      <c r="P77" s="46">
        <v>6293113</v>
      </c>
      <c r="Q77" s="46">
        <v>5901997.0706599997</v>
      </c>
      <c r="R77" s="46">
        <v>6174544</v>
      </c>
      <c r="S77" s="46">
        <f>SUM(S56,S66,S75)</f>
        <v>2059013</v>
      </c>
      <c r="T77" s="46">
        <f>SUM(T56,T66,T75)</f>
        <v>2062963</v>
      </c>
      <c r="U77" s="46">
        <f>SUM(U56,U66,U75)</f>
        <v>2189682</v>
      </c>
      <c r="V77" s="46">
        <f>SUM(V56,V66,V75)</f>
        <v>2287843</v>
      </c>
      <c r="W77" s="46">
        <f>SUM(W56,W66,W75)</f>
        <v>2290569</v>
      </c>
      <c r="X77" s="46">
        <v>6183059</v>
      </c>
      <c r="Y77" s="46">
        <v>6225888</v>
      </c>
      <c r="Z77" s="46">
        <v>6408571</v>
      </c>
      <c r="AA77" s="46">
        <v>6249047</v>
      </c>
      <c r="AB77" s="46">
        <v>6132346</v>
      </c>
      <c r="AC77" s="46">
        <v>6583628</v>
      </c>
      <c r="AD77" s="46">
        <v>6505129</v>
      </c>
      <c r="AE77" s="46"/>
      <c r="AF77" s="46">
        <v>4771546.2042900007</v>
      </c>
      <c r="AG77" s="46">
        <v>4717665</v>
      </c>
      <c r="AH77" s="46">
        <v>5714497</v>
      </c>
      <c r="AI77" s="46">
        <f>S77</f>
        <v>2059013</v>
      </c>
      <c r="AJ77" s="46">
        <f>W77</f>
        <v>2290569</v>
      </c>
      <c r="AK77" s="142">
        <v>6249047</v>
      </c>
      <c r="AL77" s="142">
        <v>6505129</v>
      </c>
    </row>
    <row r="78" spans="2:38" x14ac:dyDescent="0.2">
      <c r="AE78" s="41"/>
    </row>
    <row r="79" spans="2:38" x14ac:dyDescent="0.2">
      <c r="B79" s="20"/>
      <c r="C79" s="20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95"/>
      <c r="AF79" s="21"/>
      <c r="AG79" s="21"/>
      <c r="AH79" s="21"/>
      <c r="AI79" s="21"/>
      <c r="AJ79" s="21"/>
      <c r="AK79" s="20"/>
      <c r="AL79" s="20"/>
    </row>
    <row r="80" spans="2:38" x14ac:dyDescent="0.2">
      <c r="AE80" s="41"/>
    </row>
    <row r="81" spans="2:36" x14ac:dyDescent="0.2">
      <c r="AE81" s="41"/>
    </row>
    <row r="82" spans="2:36" x14ac:dyDescent="0.2">
      <c r="B82" s="24"/>
      <c r="C82" s="24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F82" s="48"/>
      <c r="AG82" s="48"/>
      <c r="AH82" s="48"/>
      <c r="AI82" s="48"/>
      <c r="AJ82" s="48"/>
    </row>
    <row r="83" spans="2:36" x14ac:dyDescent="0.2"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</row>
  </sheetData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</sheetPr>
  <dimension ref="A2:AK62"/>
  <sheetViews>
    <sheetView showGridLines="0" zoomScaleNormal="100" workbookViewId="0">
      <pane xSplit="1" ySplit="2" topLeftCell="AA3" activePane="bottomRight" state="frozen"/>
      <selection activeCell="T78" sqref="T78"/>
      <selection pane="topRight" activeCell="T78" sqref="T78"/>
      <selection pane="bottomLeft" activeCell="T78" sqref="T78"/>
      <selection pane="bottomRight" activeCell="A5" sqref="A5"/>
    </sheetView>
  </sheetViews>
  <sheetFormatPr defaultColWidth="9.140625" defaultRowHeight="14.25" outlineLevelRow="1" x14ac:dyDescent="0.2"/>
  <cols>
    <col min="1" max="1" width="58.85546875" style="58" customWidth="1"/>
    <col min="2" max="2" width="14.85546875" style="22" customWidth="1"/>
    <col min="3" max="10" width="10.85546875" style="22" customWidth="1"/>
    <col min="11" max="11" width="11.42578125" style="22" bestFit="1" customWidth="1"/>
    <col min="12" max="14" width="10.85546875" style="22" customWidth="1"/>
    <col min="15" max="15" width="11.42578125" style="22" bestFit="1" customWidth="1"/>
    <col min="16" max="17" width="10.85546875" style="22" customWidth="1"/>
    <col min="18" max="25" width="12.140625" style="22" customWidth="1"/>
    <col min="26" max="29" width="13.5703125" style="22" customWidth="1"/>
    <col min="30" max="30" width="13.42578125" style="22" bestFit="1" customWidth="1"/>
    <col min="31" max="32" width="10.85546875" style="22" customWidth="1"/>
    <col min="33" max="35" width="11.42578125" style="22" bestFit="1" customWidth="1"/>
    <col min="36" max="36" width="13.140625" style="22" bestFit="1" customWidth="1"/>
    <col min="37" max="37" width="13.140625" style="22" customWidth="1"/>
    <col min="38" max="16384" width="9.140625" style="22"/>
  </cols>
  <sheetData>
    <row r="2" spans="1:37" ht="15" x14ac:dyDescent="0.25">
      <c r="A2" s="67"/>
      <c r="B2" s="68" t="s">
        <v>102</v>
      </c>
      <c r="C2" s="27" t="s">
        <v>167</v>
      </c>
      <c r="D2" s="27" t="s">
        <v>166</v>
      </c>
      <c r="E2" s="27" t="s">
        <v>165</v>
      </c>
      <c r="F2" s="27" t="s">
        <v>156</v>
      </c>
      <c r="G2" s="27" t="s">
        <v>157</v>
      </c>
      <c r="H2" s="27" t="s">
        <v>158</v>
      </c>
      <c r="I2" s="27" t="s">
        <v>159</v>
      </c>
      <c r="J2" s="27" t="s">
        <v>160</v>
      </c>
      <c r="K2" s="27" t="s">
        <v>161</v>
      </c>
      <c r="L2" s="27" t="s">
        <v>162</v>
      </c>
      <c r="M2" s="27" t="s">
        <v>163</v>
      </c>
      <c r="N2" s="27" t="s">
        <v>164</v>
      </c>
      <c r="O2" s="27" t="s">
        <v>174</v>
      </c>
      <c r="P2" s="27" t="s">
        <v>175</v>
      </c>
      <c r="Q2" s="27" t="s">
        <v>178</v>
      </c>
      <c r="R2" s="27" t="s">
        <v>179</v>
      </c>
      <c r="S2" s="27" t="s">
        <v>201</v>
      </c>
      <c r="T2" s="27" t="s">
        <v>202</v>
      </c>
      <c r="U2" s="27" t="s">
        <v>203</v>
      </c>
      <c r="V2" s="27" t="s">
        <v>208</v>
      </c>
      <c r="W2" s="27" t="s">
        <v>209</v>
      </c>
      <c r="X2" s="27" t="s">
        <v>211</v>
      </c>
      <c r="Y2" s="27" t="s">
        <v>235</v>
      </c>
      <c r="Z2" s="27" t="s">
        <v>240</v>
      </c>
      <c r="AA2" s="27" t="s">
        <v>243</v>
      </c>
      <c r="AB2" s="27" t="s">
        <v>246</v>
      </c>
      <c r="AC2" s="27" t="s">
        <v>248</v>
      </c>
      <c r="AE2" s="74">
        <v>2018</v>
      </c>
      <c r="AF2" s="74">
        <v>2019</v>
      </c>
      <c r="AG2" s="74">
        <v>2020</v>
      </c>
      <c r="AH2" s="74">
        <v>2021</v>
      </c>
      <c r="AI2" s="74">
        <v>2022</v>
      </c>
      <c r="AJ2" s="74">
        <v>2023</v>
      </c>
      <c r="AK2" s="74">
        <v>2024</v>
      </c>
    </row>
    <row r="3" spans="1:37" x14ac:dyDescent="0.2">
      <c r="A3" s="49"/>
    </row>
    <row r="4" spans="1:37" x14ac:dyDescent="0.2">
      <c r="A4" s="50" t="s">
        <v>254</v>
      </c>
      <c r="B4" s="43">
        <v>23</v>
      </c>
      <c r="C4" s="51">
        <v>169.923</v>
      </c>
      <c r="D4" s="51">
        <v>276.42700000000002</v>
      </c>
      <c r="E4" s="51">
        <v>263.11596547006332</v>
      </c>
      <c r="F4" s="51">
        <v>548.66403452993677</v>
      </c>
      <c r="G4" s="51">
        <v>191.07216957197804</v>
      </c>
      <c r="H4" s="51">
        <v>253.67483042802198</v>
      </c>
      <c r="I4" s="51">
        <v>272.00100000000003</v>
      </c>
      <c r="J4" s="51">
        <v>221.197</v>
      </c>
      <c r="K4" s="51">
        <v>213.52199999999999</v>
      </c>
      <c r="L4" s="51">
        <v>426.19499999999999</v>
      </c>
      <c r="M4" s="51">
        <v>464.73799999999994</v>
      </c>
      <c r="N4" s="51">
        <v>357.64800000000014</v>
      </c>
      <c r="O4" s="51">
        <v>199.578</v>
      </c>
      <c r="P4" s="51">
        <v>466.90199999999999</v>
      </c>
      <c r="Q4" s="51">
        <v>266.81</v>
      </c>
      <c r="R4" s="51">
        <v>182.12699999999995</v>
      </c>
      <c r="S4" s="51">
        <v>456.68900000000002</v>
      </c>
      <c r="T4" s="51">
        <v>412.28800000000001</v>
      </c>
      <c r="U4" s="51">
        <v>453.31200000000001</v>
      </c>
      <c r="V4" s="51">
        <v>445.61099999999988</v>
      </c>
      <c r="W4" s="51">
        <v>478.09300000000002</v>
      </c>
      <c r="X4" s="51">
        <v>597.47899999999981</v>
      </c>
      <c r="Y4" s="51">
        <v>486.97300000000018</v>
      </c>
      <c r="Z4" s="51">
        <v>361.80499999999989</v>
      </c>
      <c r="AA4" s="51">
        <v>400.96499999999997</v>
      </c>
      <c r="AB4" s="51">
        <v>401.26400000000007</v>
      </c>
      <c r="AC4" s="51">
        <v>489.38599999999997</v>
      </c>
      <c r="AD4" s="51"/>
      <c r="AE4" s="51">
        <v>1258.1300000000001</v>
      </c>
      <c r="AF4" s="51">
        <v>937.94500000000005</v>
      </c>
      <c r="AG4" s="51">
        <v>1462.1030000000001</v>
      </c>
      <c r="AH4" s="51">
        <v>1115.4169999999999</v>
      </c>
      <c r="AI4" s="51">
        <v>1767.9</v>
      </c>
      <c r="AJ4" s="51">
        <v>1924.35</v>
      </c>
      <c r="AK4" s="51">
        <v>1291.615</v>
      </c>
    </row>
    <row r="5" spans="1:37" x14ac:dyDescent="0.2">
      <c r="A5" s="50"/>
      <c r="B5" s="43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</row>
    <row r="6" spans="1:37" x14ac:dyDescent="0.2">
      <c r="A6" s="50" t="s">
        <v>103</v>
      </c>
      <c r="B6" s="43">
        <v>24</v>
      </c>
      <c r="C6" s="51">
        <v>-120.063</v>
      </c>
      <c r="D6" s="51">
        <v>-146.07499999999999</v>
      </c>
      <c r="E6" s="51">
        <v>-185.00718457802793</v>
      </c>
      <c r="F6" s="51">
        <v>-183.40581542197214</v>
      </c>
      <c r="G6" s="51">
        <v>-133.94570000000002</v>
      </c>
      <c r="H6" s="51">
        <v>-150.22829999999996</v>
      </c>
      <c r="I6" s="51">
        <v>-182.91700000000003</v>
      </c>
      <c r="J6" s="51">
        <v>-158.67899999999997</v>
      </c>
      <c r="K6" s="51">
        <v>-230.65299999999999</v>
      </c>
      <c r="L6" s="51">
        <v>-324.97899999999993</v>
      </c>
      <c r="M6" s="51">
        <v>-329.20800000000008</v>
      </c>
      <c r="N6" s="51">
        <v>-204.76599999999996</v>
      </c>
      <c r="O6" s="51">
        <v>-179.72</v>
      </c>
      <c r="P6" s="51">
        <v>-233.304</v>
      </c>
      <c r="Q6" s="51">
        <v>-221.679</v>
      </c>
      <c r="R6" s="51">
        <v>-246.07100000000003</v>
      </c>
      <c r="S6" s="51">
        <v>-243.55699999999999</v>
      </c>
      <c r="T6" s="51">
        <v>-277.22899999999998</v>
      </c>
      <c r="U6" s="51">
        <v>-305.98500000000001</v>
      </c>
      <c r="V6" s="51">
        <v>-322.95500000000015</v>
      </c>
      <c r="W6" s="51">
        <v>-288.82499999999999</v>
      </c>
      <c r="X6" s="51">
        <v>-306.80699999999996</v>
      </c>
      <c r="Y6" s="51">
        <v>-314.30900000000008</v>
      </c>
      <c r="Z6" s="51">
        <v>-332.53700000000009</v>
      </c>
      <c r="AA6" s="51">
        <v>-299.49</v>
      </c>
      <c r="AB6" s="51">
        <v>-356.37800000000004</v>
      </c>
      <c r="AC6" s="51">
        <v>-350.48599999999999</v>
      </c>
      <c r="AD6" s="51"/>
      <c r="AE6" s="51">
        <v>-634.55100000000004</v>
      </c>
      <c r="AF6" s="51">
        <v>-625.77</v>
      </c>
      <c r="AG6" s="51">
        <v>-1089.606</v>
      </c>
      <c r="AH6" s="51">
        <v>-880.774</v>
      </c>
      <c r="AI6" s="51">
        <v>-1149.7260000000001</v>
      </c>
      <c r="AJ6" s="51">
        <v>-1242.4780000000001</v>
      </c>
      <c r="AK6" s="51">
        <v>-1006.354</v>
      </c>
    </row>
    <row r="7" spans="1:37" ht="16.5" x14ac:dyDescent="0.2">
      <c r="A7" s="50"/>
      <c r="B7" s="52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51"/>
      <c r="AA7" s="51"/>
      <c r="AB7" s="51"/>
      <c r="AC7" s="51"/>
      <c r="AD7" s="69"/>
      <c r="AE7" s="69"/>
      <c r="AF7" s="69"/>
      <c r="AG7" s="69"/>
      <c r="AH7" s="69"/>
      <c r="AI7" s="69"/>
      <c r="AJ7" s="51"/>
      <c r="AK7" s="51"/>
    </row>
    <row r="8" spans="1:37" x14ac:dyDescent="0.2">
      <c r="A8" s="50" t="s">
        <v>104</v>
      </c>
      <c r="B8" s="43"/>
      <c r="C8" s="51">
        <v>49.86</v>
      </c>
      <c r="D8" s="51">
        <v>130.35200000000003</v>
      </c>
      <c r="E8" s="51">
        <v>78.108780892035384</v>
      </c>
      <c r="F8" s="51">
        <v>365.25821910796463</v>
      </c>
      <c r="G8" s="51">
        <v>57.126469571978021</v>
      </c>
      <c r="H8" s="51">
        <v>103.44653042802202</v>
      </c>
      <c r="I8" s="51">
        <v>89.084000000000003</v>
      </c>
      <c r="J8" s="51">
        <v>62.518000000000029</v>
      </c>
      <c r="K8" s="51">
        <v>-17.131</v>
      </c>
      <c r="L8" s="51">
        <v>101.21600000000007</v>
      </c>
      <c r="M8" s="51">
        <v>135.52999999999986</v>
      </c>
      <c r="N8" s="51">
        <v>152.88200000000018</v>
      </c>
      <c r="O8" s="51">
        <v>19.858000000000004</v>
      </c>
      <c r="P8" s="51">
        <v>233.59799999999998</v>
      </c>
      <c r="Q8" s="51">
        <v>45.131</v>
      </c>
      <c r="R8" s="51">
        <f>R4+R6</f>
        <v>-63.944000000000074</v>
      </c>
      <c r="S8" s="51">
        <f>S4+S6</f>
        <v>213.13200000000003</v>
      </c>
      <c r="T8" s="51">
        <f>T4+T6</f>
        <v>135.05900000000003</v>
      </c>
      <c r="U8" s="51">
        <f>U4+U6</f>
        <v>147.327</v>
      </c>
      <c r="V8" s="51">
        <v>122.65599999999995</v>
      </c>
      <c r="W8" s="51">
        <v>189.268</v>
      </c>
      <c r="X8" s="51">
        <v>290.67200000000003</v>
      </c>
      <c r="Y8" s="51">
        <v>172.66399999999999</v>
      </c>
      <c r="Z8" s="51">
        <v>29.267999999999944</v>
      </c>
      <c r="AA8" s="51">
        <v>101.47499999999999</v>
      </c>
      <c r="AB8" s="51">
        <v>44.885999999999996</v>
      </c>
      <c r="AC8" s="51">
        <v>138.90000000000003</v>
      </c>
      <c r="AD8" s="51"/>
      <c r="AE8" s="51">
        <v>623.57900000000006</v>
      </c>
      <c r="AF8" s="51">
        <v>312.17500000000007</v>
      </c>
      <c r="AG8" s="51">
        <v>372.49700000000007</v>
      </c>
      <c r="AH8" s="51">
        <v>234.64299999999992</v>
      </c>
      <c r="AI8" s="51">
        <v>618.17399999999998</v>
      </c>
      <c r="AJ8" s="51">
        <v>681.87199999999996</v>
      </c>
      <c r="AK8" s="51">
        <v>285.26100000000002</v>
      </c>
    </row>
    <row r="9" spans="1:37" x14ac:dyDescent="0.2">
      <c r="A9" s="50"/>
      <c r="B9" s="53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51"/>
      <c r="AA9" s="51"/>
      <c r="AB9" s="51"/>
      <c r="AC9" s="51"/>
      <c r="AD9" s="70"/>
      <c r="AE9" s="70"/>
      <c r="AF9" s="70"/>
      <c r="AG9" s="70"/>
      <c r="AH9" s="70"/>
      <c r="AI9" s="70"/>
      <c r="AJ9" s="70"/>
      <c r="AK9" s="70"/>
    </row>
    <row r="10" spans="1:37" x14ac:dyDescent="0.2">
      <c r="A10" s="50" t="s">
        <v>105</v>
      </c>
      <c r="B10" s="43"/>
      <c r="C10" s="51"/>
      <c r="D10" s="51"/>
      <c r="E10" s="51"/>
      <c r="F10" s="51"/>
      <c r="G10" s="51">
        <v>0</v>
      </c>
      <c r="H10" s="51"/>
      <c r="I10" s="51"/>
      <c r="J10" s="51"/>
      <c r="K10" s="51">
        <v>0</v>
      </c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</row>
    <row r="11" spans="1:37" x14ac:dyDescent="0.2">
      <c r="A11" s="50" t="s">
        <v>106</v>
      </c>
      <c r="B11" s="43">
        <v>24</v>
      </c>
      <c r="C11" s="51">
        <v>-18.898</v>
      </c>
      <c r="D11" s="51">
        <v>-22.413999999999998</v>
      </c>
      <c r="E11" s="51">
        <v>-16.467681351288327</v>
      </c>
      <c r="F11" s="51">
        <v>-22.144318648711682</v>
      </c>
      <c r="G11" s="51">
        <v>-20.453398806764906</v>
      </c>
      <c r="H11" s="51">
        <v>-28.522601193235094</v>
      </c>
      <c r="I11" s="51">
        <v>-27.826999999999998</v>
      </c>
      <c r="J11" s="51">
        <v>-10.411000000000001</v>
      </c>
      <c r="K11" s="51">
        <v>-35.845999999999997</v>
      </c>
      <c r="L11" s="51">
        <v>-34.44700000000001</v>
      </c>
      <c r="M11" s="51">
        <v>-59.474899999999991</v>
      </c>
      <c r="N11" s="51">
        <v>-65.826099999999997</v>
      </c>
      <c r="O11" s="51">
        <v>-53.957000000000001</v>
      </c>
      <c r="P11" s="51">
        <v>-71.66</v>
      </c>
      <c r="Q11" s="51">
        <v>-61.031999999999996</v>
      </c>
      <c r="R11" s="51">
        <v>-52.920000000000016</v>
      </c>
      <c r="S11" s="51">
        <v>-57.720999999999997</v>
      </c>
      <c r="T11" s="51">
        <v>-61.808999999999997</v>
      </c>
      <c r="U11" s="51">
        <v>-78.584000000000003</v>
      </c>
      <c r="V11" s="51">
        <v>-128.61199999999999</v>
      </c>
      <c r="W11" s="51">
        <v>-64.817999999999998</v>
      </c>
      <c r="X11" s="51">
        <v>-57.442999999999998</v>
      </c>
      <c r="Y11" s="51">
        <v>-64.194000000000017</v>
      </c>
      <c r="Z11" s="51">
        <v>-113.61999999999999</v>
      </c>
      <c r="AA11" s="51">
        <v>-78.814999999999998</v>
      </c>
      <c r="AB11" s="51">
        <v>-87.393257779999999</v>
      </c>
      <c r="AC11" s="51">
        <v>-95.467742219999991</v>
      </c>
      <c r="AD11" s="51"/>
      <c r="AE11" s="51">
        <v>-79.924000000000007</v>
      </c>
      <c r="AF11" s="51">
        <v>-87.213999999999999</v>
      </c>
      <c r="AG11" s="51">
        <v>-195.59399999999999</v>
      </c>
      <c r="AH11" s="51">
        <v>-239.56900000000002</v>
      </c>
      <c r="AI11" s="51">
        <v>-326.726</v>
      </c>
      <c r="AJ11" s="51">
        <v>-300.07499999999999</v>
      </c>
      <c r="AK11" s="51">
        <v>-261.67599999999999</v>
      </c>
    </row>
    <row r="12" spans="1:37" x14ac:dyDescent="0.2">
      <c r="A12" s="50" t="s">
        <v>168</v>
      </c>
      <c r="B12" s="43"/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-2.75</v>
      </c>
      <c r="O12" s="51">
        <v>0.44800000000000001</v>
      </c>
      <c r="P12" s="51">
        <v>-0.94199999999999995</v>
      </c>
      <c r="Q12" s="51">
        <v>-0.374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1">
        <v>0</v>
      </c>
      <c r="AB12" s="157">
        <v>0</v>
      </c>
      <c r="AC12" s="157">
        <v>0</v>
      </c>
      <c r="AD12" s="51"/>
      <c r="AE12" s="51">
        <v>0</v>
      </c>
      <c r="AF12" s="51">
        <v>0</v>
      </c>
      <c r="AG12" s="51">
        <v>-2.75</v>
      </c>
      <c r="AH12" s="51">
        <v>-0.86799999999999988</v>
      </c>
      <c r="AI12" s="51">
        <v>0</v>
      </c>
      <c r="AJ12" s="51">
        <v>0</v>
      </c>
      <c r="AK12" s="51">
        <v>0</v>
      </c>
    </row>
    <row r="13" spans="1:37" ht="28.5" x14ac:dyDescent="0.2">
      <c r="A13" s="50" t="s">
        <v>237</v>
      </c>
      <c r="B13" s="43"/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  <c r="O13" s="51">
        <v>0</v>
      </c>
      <c r="P13" s="51">
        <v>0</v>
      </c>
      <c r="Q13" s="51">
        <v>0</v>
      </c>
      <c r="R13" s="51">
        <v>0</v>
      </c>
      <c r="S13" s="51">
        <v>0</v>
      </c>
      <c r="T13" s="51">
        <v>0</v>
      </c>
      <c r="U13" s="51">
        <v>0</v>
      </c>
      <c r="V13" s="51">
        <v>-24.74</v>
      </c>
      <c r="W13" s="51">
        <v>0</v>
      </c>
      <c r="X13" s="51">
        <v>0</v>
      </c>
      <c r="Y13" s="51">
        <v>-3.94</v>
      </c>
      <c r="Z13" s="51">
        <v>0.61799999999999988</v>
      </c>
      <c r="AA13" s="43">
        <v>-8.0000000000000002E-3</v>
      </c>
      <c r="AB13" s="161" t="s">
        <v>236</v>
      </c>
      <c r="AC13" s="163">
        <v>-1.9650000000000001</v>
      </c>
      <c r="AD13" s="51"/>
      <c r="AE13" s="51">
        <v>0</v>
      </c>
      <c r="AF13" s="51">
        <v>0</v>
      </c>
      <c r="AG13" s="51">
        <v>0</v>
      </c>
      <c r="AH13" s="51">
        <v>0</v>
      </c>
      <c r="AI13" s="51">
        <v>-24.74</v>
      </c>
      <c r="AJ13" s="51">
        <v>-3.3220000000000001</v>
      </c>
      <c r="AK13" s="51">
        <v>-1.9650000000000001</v>
      </c>
    </row>
    <row r="14" spans="1:37" x14ac:dyDescent="0.2">
      <c r="A14" s="50" t="s">
        <v>107</v>
      </c>
      <c r="B14" s="43">
        <v>10</v>
      </c>
      <c r="C14" s="51">
        <v>-3.165</v>
      </c>
      <c r="D14" s="51">
        <v>-1.1619999999999999</v>
      </c>
      <c r="E14" s="51">
        <v>-2.5823832009159577</v>
      </c>
      <c r="F14" s="51">
        <v>-2.8526167990840428</v>
      </c>
      <c r="G14" s="51">
        <v>-4.471213355345097</v>
      </c>
      <c r="H14" s="51">
        <v>1.1219512932273594</v>
      </c>
      <c r="I14" s="51">
        <v>0.54926206211773776</v>
      </c>
      <c r="J14" s="51">
        <v>-3.9050000000000002</v>
      </c>
      <c r="K14" s="51">
        <v>-2.2949999999999999</v>
      </c>
      <c r="L14" s="51">
        <v>1.8199999999999998</v>
      </c>
      <c r="M14" s="51">
        <v>-1.819</v>
      </c>
      <c r="N14" s="51">
        <v>-3.0680000000000001</v>
      </c>
      <c r="O14" s="51">
        <v>-2.8319999999999999</v>
      </c>
      <c r="P14" s="51">
        <v>4.4539999999999997</v>
      </c>
      <c r="Q14" s="51">
        <v>-0.188</v>
      </c>
      <c r="R14" s="51">
        <v>-2.105</v>
      </c>
      <c r="S14" s="51">
        <v>1.304</v>
      </c>
      <c r="T14" s="51">
        <v>12.266999999999999</v>
      </c>
      <c r="U14" s="51">
        <v>4.1740000000000004</v>
      </c>
      <c r="V14" s="51">
        <v>-3.7050000000000018</v>
      </c>
      <c r="W14" s="51">
        <v>-1.377</v>
      </c>
      <c r="X14" s="51">
        <v>6.6209999999999996</v>
      </c>
      <c r="Y14" s="51">
        <v>0.91000000000000014</v>
      </c>
      <c r="Z14" s="51">
        <v>-1.8509999999999998</v>
      </c>
      <c r="AA14" s="51">
        <v>-1.373</v>
      </c>
      <c r="AB14" s="51">
        <v>12.405257779999999</v>
      </c>
      <c r="AC14" s="51">
        <v>5.372742220000001</v>
      </c>
      <c r="AD14" s="51"/>
      <c r="AE14" s="51">
        <v>-9.7620000000000005</v>
      </c>
      <c r="AF14" s="51">
        <v>-6.7050000000000001</v>
      </c>
      <c r="AG14" s="51">
        <v>-5.3620000000000001</v>
      </c>
      <c r="AH14" s="51">
        <v>-0.67100000000000004</v>
      </c>
      <c r="AI14" s="51">
        <v>14.04</v>
      </c>
      <c r="AJ14" s="51">
        <v>4.3029999999999999</v>
      </c>
      <c r="AK14" s="51">
        <v>16.405000000000001</v>
      </c>
    </row>
    <row r="15" spans="1:37" ht="16.5" x14ac:dyDescent="0.2">
      <c r="A15" s="50" t="s">
        <v>108</v>
      </c>
      <c r="B15" s="54">
        <v>24</v>
      </c>
      <c r="C15" s="55">
        <v>0</v>
      </c>
      <c r="D15" s="55">
        <v>306.32</v>
      </c>
      <c r="E15" s="55">
        <v>-3.2653024891374116E-2</v>
      </c>
      <c r="F15" s="55">
        <v>-270.39734697510863</v>
      </c>
      <c r="G15" s="55">
        <v>-0.64400000000000002</v>
      </c>
      <c r="H15" s="55">
        <v>22.238999999999997</v>
      </c>
      <c r="I15" s="55">
        <v>13.500999999999998</v>
      </c>
      <c r="J15" s="55">
        <v>11.331000000000003</v>
      </c>
      <c r="K15" s="55">
        <v>10.464</v>
      </c>
      <c r="L15" s="55">
        <v>9.0980000000000008</v>
      </c>
      <c r="M15" s="55">
        <v>5.2910000000000004</v>
      </c>
      <c r="N15" s="55">
        <v>9.0169999999999959</v>
      </c>
      <c r="O15" s="55">
        <v>20.600999999999999</v>
      </c>
      <c r="P15" s="55">
        <v>11.249000000000001</v>
      </c>
      <c r="Q15" s="55">
        <v>44.454000000000001</v>
      </c>
      <c r="R15" s="55">
        <v>19.784999999999997</v>
      </c>
      <c r="S15" s="55">
        <v>3.8759999999999999</v>
      </c>
      <c r="T15" s="55">
        <v>4.6340000000000003</v>
      </c>
      <c r="U15" s="55">
        <v>3.085</v>
      </c>
      <c r="V15" s="55">
        <v>24.849000000000004</v>
      </c>
      <c r="W15" s="55">
        <v>3.145</v>
      </c>
      <c r="X15" s="55">
        <v>3.3080000000000003</v>
      </c>
      <c r="Y15" s="55">
        <v>-1.0310000000000006</v>
      </c>
      <c r="Z15" s="55">
        <v>2.1010000000000004</v>
      </c>
      <c r="AA15" s="55">
        <v>0.951048</v>
      </c>
      <c r="AB15" s="55">
        <v>8.4309999999999992</v>
      </c>
      <c r="AC15" s="55">
        <v>10.512952</v>
      </c>
      <c r="AD15" s="51"/>
      <c r="AE15" s="55">
        <v>35.889999999999986</v>
      </c>
      <c r="AF15" s="55">
        <v>46.427</v>
      </c>
      <c r="AG15" s="55">
        <v>33.869999999999997</v>
      </c>
      <c r="AH15" s="55">
        <v>96.088999999999999</v>
      </c>
      <c r="AI15" s="55">
        <v>36.444000000000003</v>
      </c>
      <c r="AJ15" s="55">
        <v>7.5229999999999997</v>
      </c>
      <c r="AK15" s="55">
        <v>19.895</v>
      </c>
    </row>
    <row r="16" spans="1:37" ht="28.5" x14ac:dyDescent="0.2">
      <c r="A16" s="50" t="s">
        <v>109</v>
      </c>
      <c r="B16" s="56"/>
      <c r="C16" s="57">
        <v>27.797000000000001</v>
      </c>
      <c r="D16" s="57">
        <v>413.096</v>
      </c>
      <c r="E16" s="57">
        <v>59.026063314939726</v>
      </c>
      <c r="F16" s="57">
        <v>69.863936685060253</v>
      </c>
      <c r="G16" s="57">
        <v>31.557857409868014</v>
      </c>
      <c r="H16" s="57">
        <v>98.28488052801427</v>
      </c>
      <c r="I16" s="57">
        <v>75.307262062117744</v>
      </c>
      <c r="J16" s="57">
        <v>59.53300000000003</v>
      </c>
      <c r="K16" s="57">
        <v>-44.808</v>
      </c>
      <c r="L16" s="57">
        <v>77.687000000000054</v>
      </c>
      <c r="M16" s="57">
        <v>79.527099999999862</v>
      </c>
      <c r="N16" s="57">
        <v>90.254900000000177</v>
      </c>
      <c r="O16" s="57">
        <v>-15.881999999999998</v>
      </c>
      <c r="P16" s="57">
        <v>176.69899999999998</v>
      </c>
      <c r="Q16" s="57">
        <v>27.991</v>
      </c>
      <c r="R16" s="57">
        <f>R8+SUM(R11:R15)</f>
        <v>-99.184000000000083</v>
      </c>
      <c r="S16" s="57">
        <f>S8+SUM(S11:S15)</f>
        <v>160.59100000000004</v>
      </c>
      <c r="T16" s="57">
        <f>T8+SUM(T11:T15)</f>
        <v>90.151000000000025</v>
      </c>
      <c r="U16" s="57">
        <f>U8+SUM(U11:U15)</f>
        <v>76.001999999999995</v>
      </c>
      <c r="V16" s="57">
        <v>-9.5520000000000778</v>
      </c>
      <c r="W16" s="57">
        <v>126.218</v>
      </c>
      <c r="X16" s="57">
        <v>243.15799999999996</v>
      </c>
      <c r="Y16" s="51">
        <v>104.40900000000005</v>
      </c>
      <c r="Z16" s="51">
        <v>-83.484000000000023</v>
      </c>
      <c r="AA16" s="51">
        <v>22.231000000000002</v>
      </c>
      <c r="AB16" s="51">
        <v>-21.671000000000017</v>
      </c>
      <c r="AC16" s="51">
        <v>57.360000000000014</v>
      </c>
      <c r="AD16" s="51"/>
      <c r="AE16" s="57">
        <v>569.78300000000002</v>
      </c>
      <c r="AF16" s="57">
        <v>264.68300000000005</v>
      </c>
      <c r="AG16" s="57">
        <v>202.66100000000012</v>
      </c>
      <c r="AH16" s="57">
        <v>89.62399999999991</v>
      </c>
      <c r="AI16" s="57">
        <v>317.19200000000001</v>
      </c>
      <c r="AJ16" s="51">
        <v>390.30099999999999</v>
      </c>
      <c r="AK16" s="51">
        <v>57.92</v>
      </c>
    </row>
    <row r="17" spans="1:37" x14ac:dyDescent="0.2">
      <c r="A17" s="50"/>
      <c r="B17" s="56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1"/>
      <c r="AA17" s="51"/>
      <c r="AB17" s="51"/>
      <c r="AC17" s="51"/>
      <c r="AD17" s="57"/>
      <c r="AE17" s="57"/>
      <c r="AF17" s="57"/>
      <c r="AG17" s="57"/>
      <c r="AH17" s="57"/>
      <c r="AI17" s="57"/>
      <c r="AJ17" s="57"/>
      <c r="AK17" s="57"/>
    </row>
    <row r="18" spans="1:37" outlineLevel="1" x14ac:dyDescent="0.2">
      <c r="A18" s="58" t="s">
        <v>110</v>
      </c>
      <c r="B18" s="43">
        <v>25</v>
      </c>
      <c r="C18" s="51">
        <v>25.747</v>
      </c>
      <c r="D18" s="51">
        <v>-18.489612079508593</v>
      </c>
      <c r="E18" s="51">
        <v>76.435612079508587</v>
      </c>
      <c r="F18" s="51">
        <v>-15.745000000000005</v>
      </c>
      <c r="G18" s="51">
        <v>39.273055910747821</v>
      </c>
      <c r="H18" s="51">
        <v>-24.380085237540019</v>
      </c>
      <c r="I18" s="51">
        <v>-0.44997067320780282</v>
      </c>
      <c r="J18" s="51">
        <v>18.987000000000002</v>
      </c>
      <c r="K18" s="51">
        <v>53.286000000000001</v>
      </c>
      <c r="L18" s="51">
        <v>11.242000000000004</v>
      </c>
      <c r="M18" s="51">
        <v>1.9055920930480852</v>
      </c>
      <c r="N18" s="51">
        <v>-12.012592093048092</v>
      </c>
      <c r="O18" s="51">
        <v>30.193999999999999</v>
      </c>
      <c r="P18" s="51">
        <v>1.202</v>
      </c>
      <c r="Q18" s="51">
        <v>20.622</v>
      </c>
      <c r="R18" s="51">
        <v>-16.875999999999998</v>
      </c>
      <c r="S18" s="51">
        <v>46.665999999999997</v>
      </c>
      <c r="T18" s="51">
        <v>26.221</v>
      </c>
      <c r="U18" s="51">
        <v>101.696</v>
      </c>
      <c r="V18" s="51">
        <v>-0.91300000000001091</v>
      </c>
      <c r="W18" s="51">
        <v>102.4</v>
      </c>
      <c r="X18" s="51">
        <v>9.5080000000000009</v>
      </c>
      <c r="Y18" s="51">
        <v>9.9379999999999988</v>
      </c>
      <c r="Z18" s="51">
        <v>341.63700000000006</v>
      </c>
      <c r="AA18" s="51">
        <v>33.249000000000002</v>
      </c>
      <c r="AB18" s="51">
        <v>230.72600000000003</v>
      </c>
      <c r="AC18" s="51">
        <v>75.871999999999957</v>
      </c>
      <c r="AD18" s="51"/>
      <c r="AE18" s="51">
        <v>67.947999999999993</v>
      </c>
      <c r="AF18" s="51">
        <v>33.43</v>
      </c>
      <c r="AG18" s="51">
        <v>54.420999999999999</v>
      </c>
      <c r="AH18" s="51">
        <v>35.142000000000003</v>
      </c>
      <c r="AI18" s="51">
        <v>173.67</v>
      </c>
      <c r="AJ18" s="51">
        <v>463.48300000000006</v>
      </c>
      <c r="AK18" s="51">
        <v>339.84699999999998</v>
      </c>
    </row>
    <row r="19" spans="1:37" ht="16.5" outlineLevel="1" x14ac:dyDescent="0.2">
      <c r="A19" s="58" t="s">
        <v>111</v>
      </c>
      <c r="B19" s="54">
        <v>25</v>
      </c>
      <c r="C19" s="55">
        <v>-171.9</v>
      </c>
      <c r="D19" s="55">
        <v>-133.83665158562556</v>
      </c>
      <c r="E19" s="55">
        <v>-118.91434841437444</v>
      </c>
      <c r="F19" s="55">
        <v>-30.343999999999994</v>
      </c>
      <c r="G19" s="55">
        <v>-71.142422215438899</v>
      </c>
      <c r="H19" s="55">
        <v>-13.557577784561104</v>
      </c>
      <c r="I19" s="55">
        <v>-44.472999999999999</v>
      </c>
      <c r="J19" s="55">
        <v>-74.463999999999999</v>
      </c>
      <c r="K19" s="55">
        <v>-132.30799999999999</v>
      </c>
      <c r="L19" s="55">
        <v>-78.259000000000015</v>
      </c>
      <c r="M19" s="55">
        <v>-77.521691406290415</v>
      </c>
      <c r="N19" s="55">
        <v>-17.35830859370958</v>
      </c>
      <c r="O19" s="55">
        <v>-188.096</v>
      </c>
      <c r="P19" s="55">
        <v>-66.540000000000006</v>
      </c>
      <c r="Q19" s="55">
        <v>-102.85299999999999</v>
      </c>
      <c r="R19" s="55">
        <v>-65.921999999999969</v>
      </c>
      <c r="S19" s="55">
        <v>-132.53399999999999</v>
      </c>
      <c r="T19" s="55">
        <v>-97.867999999999995</v>
      </c>
      <c r="U19" s="55">
        <v>-88.575999999999993</v>
      </c>
      <c r="V19" s="55">
        <v>-88.139000000000067</v>
      </c>
      <c r="W19" s="55">
        <v>-202.43700000000001</v>
      </c>
      <c r="X19" s="55">
        <v>-128.33600000000001</v>
      </c>
      <c r="Y19" s="55">
        <v>-42.35299999999998</v>
      </c>
      <c r="Z19" s="55">
        <v>-410.904</v>
      </c>
      <c r="AA19" s="55">
        <v>-94.055000000000007</v>
      </c>
      <c r="AB19" s="55">
        <v>-242.81799999999998</v>
      </c>
      <c r="AC19" s="55">
        <v>-146.48500000000001</v>
      </c>
      <c r="AD19" s="51"/>
      <c r="AE19" s="55">
        <v>-454.995</v>
      </c>
      <c r="AF19" s="55">
        <v>-203.637</v>
      </c>
      <c r="AG19" s="55">
        <v>-305.447</v>
      </c>
      <c r="AH19" s="55">
        <v>-423.411</v>
      </c>
      <c r="AI19" s="55">
        <v>-407.11700000000002</v>
      </c>
      <c r="AJ19" s="55">
        <v>-784.03</v>
      </c>
      <c r="AK19" s="55">
        <v>-483.358</v>
      </c>
    </row>
    <row r="20" spans="1:37" x14ac:dyDescent="0.2">
      <c r="A20" s="50" t="s">
        <v>112</v>
      </c>
      <c r="B20" s="43">
        <v>25</v>
      </c>
      <c r="C20" s="51">
        <v>-146.15300000000002</v>
      </c>
      <c r="D20" s="51">
        <v>-152.32626366513415</v>
      </c>
      <c r="E20" s="51">
        <v>-42.478736334865857</v>
      </c>
      <c r="F20" s="51">
        <v>-46.088999999999999</v>
      </c>
      <c r="G20" s="51">
        <v>-31.869366304691077</v>
      </c>
      <c r="H20" s="51">
        <v>-37.93766302210112</v>
      </c>
      <c r="I20" s="51">
        <v>-44.9229706732078</v>
      </c>
      <c r="J20" s="51">
        <v>-55.476999999999997</v>
      </c>
      <c r="K20" s="51">
        <v>-79.021999999999991</v>
      </c>
      <c r="L20" s="51">
        <v>-67.01700000000001</v>
      </c>
      <c r="M20" s="51">
        <v>-75.61609931324233</v>
      </c>
      <c r="N20" s="51">
        <v>-29.370900686757672</v>
      </c>
      <c r="O20" s="51">
        <v>-157.90200000000002</v>
      </c>
      <c r="P20" s="51">
        <v>-65.338000000000008</v>
      </c>
      <c r="Q20" s="51">
        <v>-82.230999999999995</v>
      </c>
      <c r="R20" s="51">
        <f>SUM(R18:R19)</f>
        <v>-82.797999999999973</v>
      </c>
      <c r="S20" s="51">
        <f>SUM(S18:S19)</f>
        <v>-85.867999999999995</v>
      </c>
      <c r="T20" s="51">
        <f>SUM(T18:T19)</f>
        <v>-71.646999999999991</v>
      </c>
      <c r="U20" s="51">
        <f>SUM(U18:U19)</f>
        <v>13.120000000000005</v>
      </c>
      <c r="V20" s="51">
        <f>SUM(V18:V19)</f>
        <v>-89.052000000000078</v>
      </c>
      <c r="W20" s="51">
        <v>-100.03700000000001</v>
      </c>
      <c r="X20" s="51">
        <v>-118.828</v>
      </c>
      <c r="Y20" s="51">
        <v>-32.414999999999992</v>
      </c>
      <c r="Z20" s="51">
        <v>-69.267000000000053</v>
      </c>
      <c r="AA20" s="51">
        <v>-60.805999999999997</v>
      </c>
      <c r="AB20" s="51">
        <v>-12.091999999999999</v>
      </c>
      <c r="AC20" s="51">
        <v>-70.613</v>
      </c>
      <c r="AD20" s="51"/>
      <c r="AE20" s="51">
        <v>-387.04700000000003</v>
      </c>
      <c r="AF20" s="51">
        <v>-170.20699999999999</v>
      </c>
      <c r="AG20" s="51">
        <v>-251.02599999999998</v>
      </c>
      <c r="AH20" s="51">
        <v>-388.26900000000001</v>
      </c>
      <c r="AI20" s="51">
        <v>-233.447</v>
      </c>
      <c r="AJ20" s="51">
        <v>-320.54700000000003</v>
      </c>
      <c r="AK20" s="51">
        <v>-143.511</v>
      </c>
    </row>
    <row r="21" spans="1:37" x14ac:dyDescent="0.2">
      <c r="A21" s="50"/>
      <c r="B21" s="56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1"/>
      <c r="AA21" s="51"/>
      <c r="AB21" s="51"/>
      <c r="AC21" s="51"/>
      <c r="AD21" s="57"/>
      <c r="AE21" s="57"/>
      <c r="AF21" s="57"/>
      <c r="AG21" s="57"/>
      <c r="AH21" s="57"/>
      <c r="AI21" s="57"/>
      <c r="AJ21" s="57"/>
      <c r="AK21" s="57"/>
    </row>
    <row r="22" spans="1:37" ht="28.5" x14ac:dyDescent="0.2">
      <c r="A22" s="50" t="s">
        <v>113</v>
      </c>
      <c r="B22" s="56"/>
      <c r="C22" s="57">
        <v>-118.35600000000002</v>
      </c>
      <c r="D22" s="57">
        <v>260.76973633486585</v>
      </c>
      <c r="E22" s="57">
        <v>16.547326980073869</v>
      </c>
      <c r="F22" s="57">
        <v>23.774936685060254</v>
      </c>
      <c r="G22" s="57">
        <v>-0.31150889482306354</v>
      </c>
      <c r="H22" s="57">
        <v>60.34721750591315</v>
      </c>
      <c r="I22" s="57">
        <v>30.384291388909944</v>
      </c>
      <c r="J22" s="57">
        <v>4.0560000000000329</v>
      </c>
      <c r="K22" s="57">
        <v>-123.82999999999998</v>
      </c>
      <c r="L22" s="57">
        <v>10.670000000000044</v>
      </c>
      <c r="M22" s="57">
        <v>3.9110006867575322</v>
      </c>
      <c r="N22" s="57">
        <v>60.883999313242406</v>
      </c>
      <c r="O22" s="57">
        <v>-173.78399999999999</v>
      </c>
      <c r="P22" s="57">
        <v>111.361</v>
      </c>
      <c r="Q22" s="57">
        <v>-54.24</v>
      </c>
      <c r="R22" s="57">
        <f>SUM(R16,R20)</f>
        <v>-181.98200000000006</v>
      </c>
      <c r="S22" s="57">
        <v>74.722999999999999</v>
      </c>
      <c r="T22" s="57">
        <v>18.504000000000001</v>
      </c>
      <c r="U22" s="57">
        <v>89.122</v>
      </c>
      <c r="V22" s="57">
        <v>-98.603999999999985</v>
      </c>
      <c r="W22" s="57">
        <v>26.181000000000001</v>
      </c>
      <c r="X22" s="57">
        <v>124.33</v>
      </c>
      <c r="Y22" s="57">
        <v>71.994</v>
      </c>
      <c r="Z22" s="51">
        <v>-152.751</v>
      </c>
      <c r="AA22" s="51">
        <v>-38.575000000000003</v>
      </c>
      <c r="AB22" s="51">
        <v>-33.762999999999991</v>
      </c>
      <c r="AC22" s="51">
        <v>-13.253</v>
      </c>
      <c r="AD22" s="51"/>
      <c r="AE22" s="57">
        <v>182.73599999999996</v>
      </c>
      <c r="AF22" s="57">
        <v>94.476000000000056</v>
      </c>
      <c r="AG22" s="57">
        <v>-48.365000000000002</v>
      </c>
      <c r="AH22" s="57">
        <v>-298.64500000000004</v>
      </c>
      <c r="AI22" s="57">
        <v>83.745000000000005</v>
      </c>
      <c r="AJ22" s="51">
        <v>69.754000000000005</v>
      </c>
      <c r="AK22" s="51">
        <v>-85.590999999999994</v>
      </c>
    </row>
    <row r="23" spans="1:37" x14ac:dyDescent="0.2">
      <c r="A23" s="50"/>
      <c r="B23" s="59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51"/>
      <c r="AA23" s="51"/>
      <c r="AB23" s="51"/>
      <c r="AC23" s="51"/>
      <c r="AD23" s="71"/>
      <c r="AE23" s="71"/>
      <c r="AF23" s="71"/>
      <c r="AG23" s="71"/>
      <c r="AH23" s="71"/>
      <c r="AI23" s="71"/>
      <c r="AJ23" s="71"/>
      <c r="AK23" s="71"/>
    </row>
    <row r="24" spans="1:37" x14ac:dyDescent="0.2">
      <c r="A24" s="50" t="s">
        <v>67</v>
      </c>
      <c r="B24" s="56"/>
      <c r="C24" s="57"/>
      <c r="D24" s="57"/>
      <c r="E24" s="57"/>
      <c r="F24" s="57"/>
      <c r="G24" s="57">
        <v>0</v>
      </c>
      <c r="H24" s="57"/>
      <c r="I24" s="57"/>
      <c r="J24" s="57"/>
      <c r="K24" s="57">
        <v>0</v>
      </c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1"/>
      <c r="AA24" s="51"/>
      <c r="AB24" s="51"/>
      <c r="AC24" s="51"/>
      <c r="AD24" s="57"/>
      <c r="AE24" s="57"/>
      <c r="AF24" s="57"/>
      <c r="AG24" s="57"/>
      <c r="AH24" s="57"/>
      <c r="AI24" s="57"/>
      <c r="AJ24" s="57"/>
      <c r="AK24" s="57"/>
    </row>
    <row r="25" spans="1:37" x14ac:dyDescent="0.2">
      <c r="A25" s="50" t="s">
        <v>114</v>
      </c>
      <c r="B25" s="43">
        <v>26</v>
      </c>
      <c r="C25" s="51">
        <v>-5.6239999999999997</v>
      </c>
      <c r="D25" s="51">
        <v>-10.238</v>
      </c>
      <c r="E25" s="51">
        <v>-8.5710617999999972</v>
      </c>
      <c r="F25" s="51">
        <v>12.733061799999998</v>
      </c>
      <c r="G25" s="51">
        <v>-4.3550000000000004</v>
      </c>
      <c r="H25" s="51">
        <v>-4.3539999999999992</v>
      </c>
      <c r="I25" s="51">
        <v>-10.379000000000001</v>
      </c>
      <c r="J25" s="51">
        <v>-21.385999999999996</v>
      </c>
      <c r="K25" s="51">
        <v>-13.977</v>
      </c>
      <c r="L25" s="51">
        <v>-16.091999999999999</v>
      </c>
      <c r="M25" s="51">
        <v>-9.2600000000000016</v>
      </c>
      <c r="N25" s="51">
        <v>-28.961999999999996</v>
      </c>
      <c r="O25" s="51">
        <v>-18.103999999999999</v>
      </c>
      <c r="P25" s="51">
        <v>-13.522</v>
      </c>
      <c r="Q25" s="51">
        <v>-22.734999999999999</v>
      </c>
      <c r="R25" s="51">
        <v>-9.9110000000000085</v>
      </c>
      <c r="S25" s="51">
        <v>-30.777000000000001</v>
      </c>
      <c r="T25" s="51">
        <v>-23.902000000000001</v>
      </c>
      <c r="U25" s="51">
        <v>2.6469999999999998</v>
      </c>
      <c r="V25" s="51">
        <v>-29.351999999999997</v>
      </c>
      <c r="W25" s="51">
        <v>-24.266999999999999</v>
      </c>
      <c r="X25" s="51">
        <v>-25.748999999999999</v>
      </c>
      <c r="Y25" s="51">
        <v>-25.235999999999997</v>
      </c>
      <c r="Z25" s="51">
        <v>6.1209999999999951</v>
      </c>
      <c r="AA25" s="51">
        <v>-28.308</v>
      </c>
      <c r="AB25" s="51">
        <v>-28.058</v>
      </c>
      <c r="AC25" s="51">
        <v>-29.658000000000001</v>
      </c>
      <c r="AD25" s="51"/>
      <c r="AE25" s="51">
        <v>-11.7</v>
      </c>
      <c r="AF25" s="51">
        <v>-40.473999999999997</v>
      </c>
      <c r="AG25" s="51">
        <v>-68.290999999999997</v>
      </c>
      <c r="AH25" s="51">
        <v>-64.272000000000006</v>
      </c>
      <c r="AI25" s="51">
        <v>-81.384</v>
      </c>
      <c r="AJ25" s="51">
        <v>-69.131</v>
      </c>
      <c r="AK25" s="51">
        <v>-86.024000000000001</v>
      </c>
    </row>
    <row r="26" spans="1:37" x14ac:dyDescent="0.2">
      <c r="A26" s="50" t="s">
        <v>115</v>
      </c>
      <c r="B26" s="43">
        <v>26</v>
      </c>
      <c r="C26" s="51">
        <v>42.756</v>
      </c>
      <c r="D26" s="51">
        <v>-56.826000000000001</v>
      </c>
      <c r="E26" s="51">
        <v>4.3801850999999985</v>
      </c>
      <c r="F26" s="51">
        <v>0.76981490000000186</v>
      </c>
      <c r="G26" s="51">
        <v>1.839</v>
      </c>
      <c r="H26" s="51">
        <v>-3.9859999999999998</v>
      </c>
      <c r="I26" s="51">
        <v>2.1549999999999998</v>
      </c>
      <c r="J26" s="51">
        <v>4.5990000000000002</v>
      </c>
      <c r="K26" s="51">
        <v>11.097</v>
      </c>
      <c r="L26" s="51">
        <v>-1.9849999999999994</v>
      </c>
      <c r="M26" s="51">
        <v>-3.1740000000000004</v>
      </c>
      <c r="N26" s="51">
        <v>5.1730000000000009</v>
      </c>
      <c r="O26" s="51">
        <v>8.8829999999999991</v>
      </c>
      <c r="P26" s="51">
        <v>-3.4000000000000002E-2</v>
      </c>
      <c r="Q26" s="51">
        <v>10.082000000000001</v>
      </c>
      <c r="R26" s="51">
        <v>4.8540000000000028</v>
      </c>
      <c r="S26" s="51">
        <v>-10.709</v>
      </c>
      <c r="T26" s="51">
        <v>27.437000000000001</v>
      </c>
      <c r="U26" s="51">
        <v>0.88100000000000001</v>
      </c>
      <c r="V26" s="51">
        <v>-28.133000000000003</v>
      </c>
      <c r="W26" s="51">
        <v>18.154</v>
      </c>
      <c r="X26" s="51">
        <v>19.282</v>
      </c>
      <c r="Y26" s="51">
        <v>24.5</v>
      </c>
      <c r="Z26" s="51">
        <v>-44.96</v>
      </c>
      <c r="AA26" s="51">
        <v>-3.9740000000000002</v>
      </c>
      <c r="AB26" s="51">
        <v>5.6189999999999998</v>
      </c>
      <c r="AC26" s="51">
        <v>-5.7249999999999996</v>
      </c>
      <c r="AD26" s="51"/>
      <c r="AE26" s="51">
        <v>-8.92</v>
      </c>
      <c r="AF26" s="51">
        <v>4.6070000000000002</v>
      </c>
      <c r="AG26" s="51">
        <v>11.111000000000001</v>
      </c>
      <c r="AH26" s="51">
        <v>23.785</v>
      </c>
      <c r="AI26" s="51">
        <v>-10.523999999999999</v>
      </c>
      <c r="AJ26" s="51">
        <v>16.975999999999999</v>
      </c>
      <c r="AK26" s="51">
        <v>-4.08</v>
      </c>
    </row>
    <row r="27" spans="1:37" ht="16.5" x14ac:dyDescent="0.2">
      <c r="A27" s="50"/>
      <c r="B27" s="52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0"/>
      <c r="AA27" s="60"/>
      <c r="AB27" s="60"/>
      <c r="AC27" s="60"/>
      <c r="AD27" s="69"/>
      <c r="AE27" s="69"/>
      <c r="AF27" s="69"/>
      <c r="AG27" s="69"/>
      <c r="AH27" s="69"/>
      <c r="AI27" s="69"/>
      <c r="AJ27" s="69"/>
      <c r="AK27" s="69"/>
    </row>
    <row r="28" spans="1:37" ht="16.5" x14ac:dyDescent="0.2">
      <c r="A28" s="50" t="s">
        <v>116</v>
      </c>
      <c r="B28" s="60"/>
      <c r="C28" s="60">
        <v>-81.224000000000018</v>
      </c>
      <c r="D28" s="60">
        <v>193.70573633486586</v>
      </c>
      <c r="E28" s="60">
        <v>12.35645028007387</v>
      </c>
      <c r="F28" s="60">
        <v>37.277813385060256</v>
      </c>
      <c r="G28" s="60">
        <v>-2.827508894823064</v>
      </c>
      <c r="H28" s="60">
        <v>52.007217505913154</v>
      </c>
      <c r="I28" s="60">
        <v>22.160291388909943</v>
      </c>
      <c r="J28" s="60">
        <v>-12.730999999999963</v>
      </c>
      <c r="K28" s="60">
        <v>-126.71</v>
      </c>
      <c r="L28" s="60">
        <v>-7.4069999999999538</v>
      </c>
      <c r="M28" s="60">
        <v>-8.5229993132424688</v>
      </c>
      <c r="N28" s="60">
        <v>37.094999313242411</v>
      </c>
      <c r="O28" s="60">
        <v>-183.00499999999997</v>
      </c>
      <c r="P28" s="60">
        <v>97.804999999999993</v>
      </c>
      <c r="Q28" s="60">
        <v>-66.893000000000001</v>
      </c>
      <c r="R28" s="60">
        <f>R22+SUM(R25:R26)</f>
        <v>-187.03900000000007</v>
      </c>
      <c r="S28" s="60">
        <f>S22+SUM(S25:S26)</f>
        <v>33.236999999999995</v>
      </c>
      <c r="T28" s="60">
        <f>T22+SUM(T25:T26)</f>
        <v>22.039000000000001</v>
      </c>
      <c r="U28" s="60">
        <f>U22+SUM(U25:U26)</f>
        <v>92.65</v>
      </c>
      <c r="V28" s="60">
        <f>V22+SUM(V25:V26)</f>
        <v>-156.089</v>
      </c>
      <c r="W28" s="60">
        <v>20.068000000000001</v>
      </c>
      <c r="X28" s="60">
        <v>117.86300000000001</v>
      </c>
      <c r="Y28" s="60">
        <v>71.257999999999981</v>
      </c>
      <c r="Z28" s="60">
        <v>-191.59</v>
      </c>
      <c r="AA28" s="60">
        <v>-70.856999999999999</v>
      </c>
      <c r="AB28" s="60">
        <v>-56.201999999999998</v>
      </c>
      <c r="AC28" s="60">
        <v>-48.635999999999996</v>
      </c>
      <c r="AD28" s="51"/>
      <c r="AE28" s="60">
        <v>162.11599999999999</v>
      </c>
      <c r="AF28" s="60">
        <v>58.609000000000066</v>
      </c>
      <c r="AG28" s="60">
        <v>-105.54500000000003</v>
      </c>
      <c r="AH28" s="60">
        <v>-339.13200000000006</v>
      </c>
      <c r="AI28" s="60">
        <v>-8.1630000000000003</v>
      </c>
      <c r="AJ28" s="60">
        <v>17.599</v>
      </c>
      <c r="AK28" s="60">
        <v>-175.69499999999999</v>
      </c>
    </row>
    <row r="29" spans="1:37" x14ac:dyDescent="0.2">
      <c r="Z29" s="51"/>
      <c r="AA29" s="51"/>
      <c r="AB29" s="51"/>
      <c r="AC29" s="51"/>
    </row>
    <row r="30" spans="1:37" x14ac:dyDescent="0.2">
      <c r="A30" s="61" t="s">
        <v>117</v>
      </c>
      <c r="C30" s="94">
        <v>-0.10849965649367287</v>
      </c>
      <c r="D30" s="94">
        <v>0.25875364243557208</v>
      </c>
      <c r="E30" s="94">
        <v>1.650584323437854E-2</v>
      </c>
      <c r="F30" s="94">
        <v>4.979599560615431E-2</v>
      </c>
      <c r="G30" s="94">
        <v>-3.7770085666934275E-3</v>
      </c>
      <c r="H30" s="94">
        <v>6.9471649199538396E-2</v>
      </c>
      <c r="I30" s="94">
        <v>2.9601891109726497E-2</v>
      </c>
      <c r="J30" s="94">
        <v>-1.7006169689019811E-2</v>
      </c>
      <c r="K30" s="94">
        <v>-0.16926021218252346</v>
      </c>
      <c r="L30" s="94">
        <v>-9.8943287162492587E-3</v>
      </c>
      <c r="M30" s="94">
        <v>-1.1385089355148939E-2</v>
      </c>
      <c r="N30" s="94">
        <v>4.9551791134637937E-2</v>
      </c>
      <c r="O30" s="94">
        <v>-0.24067487821391523</v>
      </c>
      <c r="P30" s="94">
        <v>0.12862596875521942</v>
      </c>
      <c r="Q30" s="94">
        <v>-8.7999999999999998E-5</v>
      </c>
      <c r="R30" s="94">
        <f>R28*1000/R32</f>
        <v>-0.24597998640158988</v>
      </c>
      <c r="S30" s="94">
        <f>S28*1000/S32</f>
        <v>4.3710866760566715E-2</v>
      </c>
      <c r="T30" s="94">
        <f>T28*1000/T32</f>
        <v>2.8984077760812653E-2</v>
      </c>
      <c r="U30" s="94">
        <f>U28*1000/U32</f>
        <v>0.12184649051859396</v>
      </c>
      <c r="V30" s="94">
        <f>V28*1000/V32</f>
        <v>-0.20527681444745616</v>
      </c>
      <c r="W30" s="94">
        <v>2.64E-2</v>
      </c>
      <c r="X30" s="94">
        <v>0.155</v>
      </c>
      <c r="Y30" s="94">
        <v>9.3700000000000006E-2</v>
      </c>
      <c r="Z30" s="51">
        <v>-0.3</v>
      </c>
      <c r="AA30" s="94">
        <v>-9.3106800000000003E-2</v>
      </c>
      <c r="AB30" s="94">
        <v>-7.3991964246779382E-2</v>
      </c>
      <c r="AC30" s="94">
        <v>-6.4001235753220628E-2</v>
      </c>
      <c r="AD30" s="51"/>
      <c r="AE30" s="94">
        <v>0.21655582478243204</v>
      </c>
      <c r="AF30" s="94">
        <v>7.8290362053551651E-2</v>
      </c>
      <c r="AG30" s="94">
        <v>-0.14098783911928375</v>
      </c>
      <c r="AH30" s="94">
        <f>SUM(O30:R30)</f>
        <v>-0.35811689586028572</v>
      </c>
      <c r="AI30" s="94">
        <v>-1.0699999999999999E-2</v>
      </c>
      <c r="AJ30" s="94">
        <v>-2.4899999999999978E-2</v>
      </c>
      <c r="AK30" s="94">
        <v>-0.2311</v>
      </c>
    </row>
    <row r="31" spans="1:37" x14ac:dyDescent="0.2">
      <c r="A31" s="61"/>
      <c r="C31" s="100"/>
      <c r="D31" s="100"/>
      <c r="E31" s="100"/>
      <c r="F31" s="100"/>
      <c r="G31" s="98"/>
      <c r="H31" s="98"/>
      <c r="I31" s="101"/>
      <c r="J31" s="100"/>
      <c r="K31" s="98"/>
      <c r="L31" s="98"/>
      <c r="M31" s="98"/>
      <c r="N31" s="98"/>
      <c r="O31" s="98"/>
      <c r="P31" s="98"/>
      <c r="Q31" s="98"/>
      <c r="R31" s="72"/>
      <c r="S31" s="72"/>
      <c r="T31" s="72"/>
      <c r="U31" s="72"/>
      <c r="V31" s="72"/>
      <c r="W31" s="72"/>
      <c r="X31" s="72"/>
      <c r="Y31" s="72"/>
      <c r="Z31" s="51"/>
      <c r="AA31" s="51"/>
      <c r="AB31" s="51"/>
      <c r="AC31" s="51"/>
      <c r="AE31" s="72"/>
      <c r="AF31" s="72"/>
      <c r="AG31" s="72"/>
      <c r="AH31" s="72"/>
      <c r="AI31" s="72"/>
    </row>
    <row r="32" spans="1:37" x14ac:dyDescent="0.2">
      <c r="A32" s="58" t="s">
        <v>118</v>
      </c>
      <c r="C32" s="99">
        <v>748610.66500000004</v>
      </c>
      <c r="D32" s="99">
        <v>748610.66500000004</v>
      </c>
      <c r="E32" s="99">
        <v>748610.66500000004</v>
      </c>
      <c r="F32" s="99">
        <v>748610.66500000004</v>
      </c>
      <c r="G32" s="99">
        <v>748610.66500000004</v>
      </c>
      <c r="H32" s="99">
        <v>748610.66500000004</v>
      </c>
      <c r="I32" s="99">
        <v>748610.66500000004</v>
      </c>
      <c r="J32" s="99">
        <v>748610.66500000004</v>
      </c>
      <c r="K32" s="99">
        <v>748610.66500000004</v>
      </c>
      <c r="L32" s="99">
        <v>748610.66500000004</v>
      </c>
      <c r="M32" s="99">
        <v>748610.66500000004</v>
      </c>
      <c r="N32" s="99">
        <v>748610.66500000004</v>
      </c>
      <c r="O32" s="99">
        <v>760382.64299999992</v>
      </c>
      <c r="P32" s="99">
        <v>760382.99999999977</v>
      </c>
      <c r="Q32" s="99">
        <v>760382.99999999977</v>
      </c>
      <c r="R32" s="99">
        <v>760382.99999999977</v>
      </c>
      <c r="S32" s="99">
        <v>760382.99999999977</v>
      </c>
      <c r="T32" s="99">
        <v>760382.99999999977</v>
      </c>
      <c r="U32" s="99">
        <v>760382.99999999977</v>
      </c>
      <c r="V32" s="99">
        <v>760382.99999999977</v>
      </c>
      <c r="W32" s="99">
        <v>760382.99999999977</v>
      </c>
      <c r="X32" s="99">
        <v>760382.99999999977</v>
      </c>
      <c r="Y32" s="99">
        <v>760382.99999999977</v>
      </c>
      <c r="Z32" s="99">
        <v>760382.99999999977</v>
      </c>
      <c r="AA32" s="99">
        <v>760382.99999999977</v>
      </c>
      <c r="AB32" s="99">
        <v>760382.99999999977</v>
      </c>
      <c r="AC32" s="99">
        <v>760382.99999999977</v>
      </c>
      <c r="AE32" s="62"/>
      <c r="AF32" s="62"/>
      <c r="AG32" s="62"/>
      <c r="AH32" s="62"/>
      <c r="AI32" s="62"/>
    </row>
    <row r="33" spans="8:35" x14ac:dyDescent="0.2"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E33" s="73"/>
      <c r="AF33" s="73"/>
      <c r="AG33" s="73"/>
      <c r="AH33" s="73"/>
      <c r="AI33" s="73"/>
    </row>
    <row r="34" spans="8:35" x14ac:dyDescent="0.2">
      <c r="Q34" s="96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G34" s="96"/>
      <c r="AH34" s="96"/>
      <c r="AI34" s="96"/>
    </row>
    <row r="35" spans="8:35" x14ac:dyDescent="0.2"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</row>
    <row r="60" spans="24:24" x14ac:dyDescent="0.2">
      <c r="X60" s="160"/>
    </row>
    <row r="61" spans="24:24" x14ac:dyDescent="0.2">
      <c r="X61" s="159">
        <v>-7.3899999999999993E-2</v>
      </c>
    </row>
    <row r="62" spans="24:24" x14ac:dyDescent="0.2">
      <c r="X62" s="159">
        <v>-7.3899999999999993E-2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8D434-D1CF-428E-ABA8-73B271D4A34D}">
  <sheetPr>
    <tabColor theme="9" tint="0.59999389629810485"/>
  </sheetPr>
  <dimension ref="A2:AG113"/>
  <sheetViews>
    <sheetView showGridLines="0" zoomScale="90" zoomScaleNormal="90" workbookViewId="0">
      <pane xSplit="2" ySplit="3" topLeftCell="V4" activePane="bottomRight" state="frozen"/>
      <selection activeCell="P8" sqref="P8"/>
      <selection pane="topRight" activeCell="P8" sqref="P8"/>
      <selection pane="bottomLeft" activeCell="P8" sqref="P8"/>
      <selection pane="bottomRight" activeCell="AA6" sqref="AA6"/>
    </sheetView>
  </sheetViews>
  <sheetFormatPr defaultColWidth="8.7109375" defaultRowHeight="14.25" outlineLevelRow="1" x14ac:dyDescent="0.2"/>
  <cols>
    <col min="1" max="1" width="2.85546875" style="22" customWidth="1"/>
    <col min="2" max="2" width="54" style="77" customWidth="1"/>
    <col min="3" max="25" width="11" style="88" customWidth="1"/>
    <col min="26" max="26" width="9.5703125" style="22" bestFit="1" customWidth="1"/>
    <col min="27" max="30" width="11" style="88" customWidth="1"/>
    <col min="31" max="31" width="9.5703125" style="22" bestFit="1" customWidth="1"/>
    <col min="32" max="32" width="9.5703125" style="22" customWidth="1"/>
    <col min="33" max="33" width="9.28515625" style="22" bestFit="1" customWidth="1"/>
    <col min="34" max="16384" width="8.7109375" style="22"/>
  </cols>
  <sheetData>
    <row r="2" spans="2:33" x14ac:dyDescent="0.2"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AA2" s="78"/>
      <c r="AB2" s="78"/>
      <c r="AC2" s="78"/>
      <c r="AD2" s="78"/>
    </row>
    <row r="3" spans="2:33" x14ac:dyDescent="0.2">
      <c r="B3" s="75" t="s">
        <v>119</v>
      </c>
      <c r="C3" s="75" t="s">
        <v>157</v>
      </c>
      <c r="D3" s="75" t="s">
        <v>158</v>
      </c>
      <c r="E3" s="75" t="s">
        <v>159</v>
      </c>
      <c r="F3" s="75" t="s">
        <v>160</v>
      </c>
      <c r="G3" s="75" t="s">
        <v>161</v>
      </c>
      <c r="H3" s="75" t="s">
        <v>162</v>
      </c>
      <c r="I3" s="75" t="s">
        <v>163</v>
      </c>
      <c r="J3" s="75" t="s">
        <v>164</v>
      </c>
      <c r="K3" s="75" t="s">
        <v>174</v>
      </c>
      <c r="L3" s="75" t="s">
        <v>175</v>
      </c>
      <c r="M3" s="75" t="s">
        <v>178</v>
      </c>
      <c r="N3" s="75" t="s">
        <v>179</v>
      </c>
      <c r="O3" s="75" t="s">
        <v>201</v>
      </c>
      <c r="P3" s="75" t="s">
        <v>202</v>
      </c>
      <c r="Q3" s="75" t="s">
        <v>203</v>
      </c>
      <c r="R3" s="75" t="s">
        <v>208</v>
      </c>
      <c r="S3" s="75" t="s">
        <v>209</v>
      </c>
      <c r="T3" s="75" t="s">
        <v>211</v>
      </c>
      <c r="U3" s="75" t="s">
        <v>235</v>
      </c>
      <c r="V3" s="75" t="s">
        <v>240</v>
      </c>
      <c r="W3" s="75" t="s">
        <v>243</v>
      </c>
      <c r="X3" s="75" t="s">
        <v>246</v>
      </c>
      <c r="Y3" s="75" t="s">
        <v>248</v>
      </c>
      <c r="AA3" s="76">
        <v>2019</v>
      </c>
      <c r="AB3" s="76">
        <v>2020</v>
      </c>
      <c r="AC3" s="76">
        <v>2021</v>
      </c>
      <c r="AD3" s="76">
        <v>2022</v>
      </c>
      <c r="AE3" s="76">
        <v>2023</v>
      </c>
      <c r="AF3" s="76">
        <v>2024</v>
      </c>
    </row>
    <row r="4" spans="2:33" x14ac:dyDescent="0.2">
      <c r="B4" s="79" t="s">
        <v>120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AA4" s="80"/>
      <c r="AB4" s="80"/>
      <c r="AC4" s="80"/>
      <c r="AD4" s="80"/>
      <c r="AE4" s="80"/>
      <c r="AF4" s="80"/>
    </row>
    <row r="5" spans="2:33" x14ac:dyDescent="0.2">
      <c r="B5" s="89" t="s">
        <v>121</v>
      </c>
      <c r="C5" s="80">
        <v>-2828</v>
      </c>
      <c r="D5" s="80">
        <v>52008</v>
      </c>
      <c r="E5" s="80">
        <v>22160</v>
      </c>
      <c r="F5" s="80">
        <v>-12731</v>
      </c>
      <c r="G5" s="80">
        <v>-126710</v>
      </c>
      <c r="H5" s="80">
        <v>-7407</v>
      </c>
      <c r="I5" s="80">
        <v>-8523</v>
      </c>
      <c r="J5" s="80">
        <v>37095</v>
      </c>
      <c r="K5" s="80">
        <v>-183005</v>
      </c>
      <c r="L5" s="80">
        <v>97805</v>
      </c>
      <c r="M5" s="80">
        <v>-66893</v>
      </c>
      <c r="N5" s="80">
        <v>-187039</v>
      </c>
      <c r="O5" s="80">
        <v>33237</v>
      </c>
      <c r="P5" s="80">
        <v>22039</v>
      </c>
      <c r="Q5" s="80">
        <v>92650</v>
      </c>
      <c r="R5" s="80">
        <v>-106006</v>
      </c>
      <c r="S5" s="80">
        <v>20068</v>
      </c>
      <c r="T5" s="80">
        <f>[68]DFC!$L$9-S5</f>
        <v>117863</v>
      </c>
      <c r="U5" s="80">
        <v>71258</v>
      </c>
      <c r="V5" s="130">
        <v>-191590</v>
      </c>
      <c r="W5" s="130">
        <v>-70857</v>
      </c>
      <c r="X5" s="130">
        <v>-56202</v>
      </c>
      <c r="Y5" s="130">
        <v>-48636</v>
      </c>
      <c r="Z5" s="80"/>
      <c r="AA5" s="80">
        <v>58609</v>
      </c>
      <c r="AB5" s="80">
        <v>-105545</v>
      </c>
      <c r="AC5" s="80">
        <v>-339132</v>
      </c>
      <c r="AD5" s="80">
        <v>41920</v>
      </c>
      <c r="AE5" s="80">
        <v>17599</v>
      </c>
      <c r="AF5" s="80">
        <v>-175695</v>
      </c>
      <c r="AG5" s="164"/>
    </row>
    <row r="6" spans="2:33" x14ac:dyDescent="0.2">
      <c r="B6" s="89" t="s">
        <v>122</v>
      </c>
      <c r="C6" s="80">
        <v>0</v>
      </c>
      <c r="D6" s="80">
        <v>4324.7039817358946</v>
      </c>
      <c r="E6" s="80">
        <v>2717.4896469901796</v>
      </c>
      <c r="F6" s="80">
        <v>2881.8063712739258</v>
      </c>
      <c r="G6" s="80">
        <v>3568</v>
      </c>
      <c r="H6" s="80">
        <v>7890</v>
      </c>
      <c r="I6" s="80">
        <v>7090</v>
      </c>
      <c r="J6" s="80">
        <v>-9883</v>
      </c>
      <c r="K6" s="80">
        <v>8665</v>
      </c>
      <c r="L6" s="80">
        <v>211.15381700000034</v>
      </c>
      <c r="M6" s="80">
        <v>4214.8461829999997</v>
      </c>
      <c r="N6" s="80">
        <v>-5494</v>
      </c>
      <c r="O6" s="80">
        <v>5710</v>
      </c>
      <c r="P6" s="80">
        <v>5487</v>
      </c>
      <c r="Q6" s="80">
        <v>1034</v>
      </c>
      <c r="R6" s="80">
        <v>4509</v>
      </c>
      <c r="S6" s="80">
        <v>5845</v>
      </c>
      <c r="T6" s="80">
        <f>[68]DFC!$L$11-S6</f>
        <v>8700</v>
      </c>
      <c r="U6" s="80">
        <v>9866</v>
      </c>
      <c r="V6" s="80">
        <v>9801</v>
      </c>
      <c r="W6" s="80">
        <v>6589</v>
      </c>
      <c r="X6" s="130">
        <v>9803</v>
      </c>
      <c r="Y6" s="130">
        <v>9656</v>
      </c>
      <c r="Z6" s="80"/>
      <c r="AA6" s="80">
        <v>9924</v>
      </c>
      <c r="AB6" s="80">
        <v>8665</v>
      </c>
      <c r="AC6" s="80">
        <v>7597</v>
      </c>
      <c r="AD6" s="80">
        <v>16740</v>
      </c>
      <c r="AE6" s="130">
        <v>34212</v>
      </c>
      <c r="AF6" s="130">
        <v>26048</v>
      </c>
      <c r="AG6" s="164"/>
    </row>
    <row r="7" spans="2:33" s="131" customFormat="1" x14ac:dyDescent="0.2">
      <c r="B7" s="91" t="s">
        <v>253</v>
      </c>
      <c r="C7" s="80">
        <v>0</v>
      </c>
      <c r="D7" s="80">
        <v>0</v>
      </c>
      <c r="E7" s="80">
        <v>0</v>
      </c>
      <c r="F7" s="80">
        <v>0</v>
      </c>
      <c r="G7" s="80">
        <v>0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0">
        <v>0</v>
      </c>
      <c r="N7" s="80">
        <v>0</v>
      </c>
      <c r="O7" s="80">
        <v>0</v>
      </c>
      <c r="P7" s="80">
        <v>0</v>
      </c>
      <c r="Q7" s="80">
        <v>0</v>
      </c>
      <c r="R7" s="80">
        <v>0</v>
      </c>
      <c r="S7" s="80">
        <v>0</v>
      </c>
      <c r="T7" s="80">
        <v>0</v>
      </c>
      <c r="U7" s="80">
        <v>0</v>
      </c>
      <c r="V7" s="80">
        <v>0</v>
      </c>
      <c r="W7" s="80">
        <v>0</v>
      </c>
      <c r="X7" s="130">
        <v>1938</v>
      </c>
      <c r="Y7" s="130">
        <v>-1938</v>
      </c>
      <c r="Z7" s="130"/>
      <c r="AA7" s="130">
        <v>0</v>
      </c>
      <c r="AB7" s="130">
        <v>0</v>
      </c>
      <c r="AC7" s="130">
        <v>0</v>
      </c>
      <c r="AD7" s="130">
        <v>0</v>
      </c>
      <c r="AE7" s="130">
        <v>0</v>
      </c>
      <c r="AF7" s="130">
        <v>0</v>
      </c>
      <c r="AG7" s="165"/>
    </row>
    <row r="8" spans="2:33" x14ac:dyDescent="0.2">
      <c r="B8" s="89" t="s">
        <v>123</v>
      </c>
      <c r="C8" s="80">
        <v>0</v>
      </c>
      <c r="D8" s="80">
        <v>-834.31619999990983</v>
      </c>
      <c r="E8" s="80">
        <v>834.31619999990983</v>
      </c>
      <c r="F8" s="80">
        <v>0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130">
        <v>0</v>
      </c>
      <c r="Y8" s="130">
        <v>0</v>
      </c>
      <c r="Z8" s="80"/>
      <c r="AA8" s="80">
        <v>0</v>
      </c>
      <c r="AB8" s="80">
        <v>0</v>
      </c>
      <c r="AC8" s="80">
        <v>0</v>
      </c>
      <c r="AD8" s="80">
        <v>0</v>
      </c>
      <c r="AE8" s="130">
        <v>0</v>
      </c>
      <c r="AF8" s="130">
        <v>0</v>
      </c>
      <c r="AG8" s="164"/>
    </row>
    <row r="9" spans="2:33" x14ac:dyDescent="0.2">
      <c r="B9" s="89" t="s">
        <v>124</v>
      </c>
      <c r="C9" s="80">
        <v>2516</v>
      </c>
      <c r="D9" s="80">
        <v>8340</v>
      </c>
      <c r="E9" s="80">
        <v>8224</v>
      </c>
      <c r="F9" s="80">
        <v>16787</v>
      </c>
      <c r="G9" s="80">
        <v>2880</v>
      </c>
      <c r="H9" s="80">
        <v>18077</v>
      </c>
      <c r="I9" s="80">
        <v>12434</v>
      </c>
      <c r="J9" s="80">
        <v>30651</v>
      </c>
      <c r="K9" s="80">
        <v>-8883</v>
      </c>
      <c r="L9" s="80">
        <v>31660</v>
      </c>
      <c r="M9" s="80">
        <v>12653</v>
      </c>
      <c r="N9" s="80">
        <v>5057</v>
      </c>
      <c r="O9" s="80">
        <v>41486</v>
      </c>
      <c r="P9" s="80">
        <v>-3535</v>
      </c>
      <c r="Q9" s="80">
        <v>-3528</v>
      </c>
      <c r="R9" s="80">
        <v>13192</v>
      </c>
      <c r="S9" s="80">
        <v>6113</v>
      </c>
      <c r="T9" s="80">
        <f>[68]DFC!$L$12-S9</f>
        <v>6467</v>
      </c>
      <c r="U9" s="80">
        <v>736</v>
      </c>
      <c r="V9" s="80">
        <v>38839</v>
      </c>
      <c r="W9" s="80">
        <v>32282</v>
      </c>
      <c r="X9" s="130">
        <v>22439</v>
      </c>
      <c r="Y9" s="130">
        <v>35383</v>
      </c>
      <c r="Z9" s="80"/>
      <c r="AA9" s="80">
        <v>35867</v>
      </c>
      <c r="AB9" s="80">
        <v>64042</v>
      </c>
      <c r="AC9" s="80">
        <v>40487</v>
      </c>
      <c r="AD9" s="80">
        <v>47615</v>
      </c>
      <c r="AE9" s="130">
        <v>52155</v>
      </c>
      <c r="AF9" s="130">
        <v>90104</v>
      </c>
      <c r="AG9" s="164"/>
    </row>
    <row r="10" spans="2:33" x14ac:dyDescent="0.2">
      <c r="B10" s="89" t="s">
        <v>220</v>
      </c>
      <c r="C10" s="80">
        <v>0</v>
      </c>
      <c r="D10" s="80">
        <v>0</v>
      </c>
      <c r="E10" s="80">
        <v>0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3958</v>
      </c>
      <c r="Q10" s="80">
        <v>14461</v>
      </c>
      <c r="R10" s="80">
        <v>9535</v>
      </c>
      <c r="S10" s="80">
        <v>-1852</v>
      </c>
      <c r="T10" s="80">
        <v>40786</v>
      </c>
      <c r="U10" s="80">
        <v>1289</v>
      </c>
      <c r="V10" s="80">
        <v>3513</v>
      </c>
      <c r="W10" s="80">
        <v>2917</v>
      </c>
      <c r="X10" s="130">
        <v>-21284</v>
      </c>
      <c r="Y10" s="130">
        <v>-358</v>
      </c>
      <c r="Z10" s="80"/>
      <c r="AA10" s="80">
        <v>0</v>
      </c>
      <c r="AB10" s="80">
        <v>0</v>
      </c>
      <c r="AC10" s="80">
        <v>0</v>
      </c>
      <c r="AD10" s="80">
        <v>27954</v>
      </c>
      <c r="AE10" s="130">
        <v>43736</v>
      </c>
      <c r="AF10" s="130">
        <v>-18725</v>
      </c>
      <c r="AG10" s="164"/>
    </row>
    <row r="11" spans="2:33" x14ac:dyDescent="0.2">
      <c r="B11" s="89" t="s">
        <v>186</v>
      </c>
      <c r="C11" s="80">
        <v>0</v>
      </c>
      <c r="D11" s="80">
        <v>0</v>
      </c>
      <c r="E11" s="80">
        <v>0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-488</v>
      </c>
      <c r="L11" s="80">
        <v>982</v>
      </c>
      <c r="M11" s="80">
        <v>-494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 t="s">
        <v>236</v>
      </c>
      <c r="V11" s="80">
        <v>0</v>
      </c>
      <c r="W11" s="80" t="s">
        <v>236</v>
      </c>
      <c r="X11" s="130">
        <v>0</v>
      </c>
      <c r="Y11" s="130">
        <v>0</v>
      </c>
      <c r="Z11" s="80"/>
      <c r="AA11" s="80">
        <v>0</v>
      </c>
      <c r="AB11" s="80">
        <v>0</v>
      </c>
      <c r="AC11" s="80">
        <v>0</v>
      </c>
      <c r="AD11" s="80">
        <v>0</v>
      </c>
      <c r="AE11" s="130">
        <v>0</v>
      </c>
      <c r="AF11" s="130">
        <v>0</v>
      </c>
      <c r="AG11" s="164"/>
    </row>
    <row r="12" spans="2:33" x14ac:dyDescent="0.2">
      <c r="B12" s="89" t="s">
        <v>238</v>
      </c>
      <c r="C12" s="80">
        <v>7186</v>
      </c>
      <c r="D12" s="80">
        <v>-9182</v>
      </c>
      <c r="E12" s="80">
        <v>1770</v>
      </c>
      <c r="F12" s="80">
        <v>226</v>
      </c>
      <c r="G12" s="80">
        <v>-87</v>
      </c>
      <c r="H12" s="80">
        <v>293</v>
      </c>
      <c r="I12" s="80">
        <v>-18</v>
      </c>
      <c r="J12" s="80">
        <v>3722</v>
      </c>
      <c r="K12" s="80">
        <v>1804</v>
      </c>
      <c r="L12" s="80">
        <v>1219</v>
      </c>
      <c r="M12" s="80">
        <v>1698</v>
      </c>
      <c r="N12" s="80">
        <v>7815</v>
      </c>
      <c r="O12" s="80">
        <v>3360</v>
      </c>
      <c r="P12" s="80">
        <v>658</v>
      </c>
      <c r="Q12" s="80">
        <v>2198</v>
      </c>
      <c r="R12" s="80">
        <v>3493</v>
      </c>
      <c r="S12" s="80">
        <v>-8770</v>
      </c>
      <c r="T12" s="80">
        <v>-1621</v>
      </c>
      <c r="U12" s="80">
        <v>11116</v>
      </c>
      <c r="V12" s="80">
        <v>25551</v>
      </c>
      <c r="W12" s="80">
        <v>3303</v>
      </c>
      <c r="X12" s="130">
        <v>-1474</v>
      </c>
      <c r="Y12" s="130">
        <v>-5541</v>
      </c>
      <c r="Z12" s="80"/>
      <c r="AA12" s="80">
        <v>0</v>
      </c>
      <c r="AB12" s="80">
        <v>3910</v>
      </c>
      <c r="AC12" s="80">
        <v>12536</v>
      </c>
      <c r="AD12" s="80">
        <v>9709</v>
      </c>
      <c r="AE12" s="130">
        <v>26276</v>
      </c>
      <c r="AF12" s="130">
        <v>-3712</v>
      </c>
      <c r="AG12" s="164"/>
    </row>
    <row r="13" spans="2:33" x14ac:dyDescent="0.2">
      <c r="B13" s="89" t="s">
        <v>125</v>
      </c>
      <c r="C13" s="80">
        <v>38396</v>
      </c>
      <c r="D13" s="80">
        <v>39632</v>
      </c>
      <c r="E13" s="80">
        <v>39939.469383094765</v>
      </c>
      <c r="F13" s="80">
        <v>-119695.46938309477</v>
      </c>
      <c r="G13" s="80">
        <v>43740</v>
      </c>
      <c r="H13" s="80">
        <v>62842</v>
      </c>
      <c r="I13" s="80">
        <v>54536</v>
      </c>
      <c r="J13" s="80">
        <v>18959</v>
      </c>
      <c r="K13" s="80">
        <v>54800</v>
      </c>
      <c r="L13" s="80">
        <v>53400</v>
      </c>
      <c r="M13" s="80">
        <v>49956</v>
      </c>
      <c r="N13" s="80">
        <v>61988</v>
      </c>
      <c r="O13" s="80">
        <v>66841</v>
      </c>
      <c r="P13" s="80">
        <v>65153</v>
      </c>
      <c r="Q13" s="80">
        <v>62318</v>
      </c>
      <c r="R13" s="80">
        <v>77499</v>
      </c>
      <c r="S13" s="80">
        <v>73358</v>
      </c>
      <c r="T13" s="80">
        <v>82614</v>
      </c>
      <c r="U13" s="80">
        <v>97437</v>
      </c>
      <c r="V13" s="80">
        <v>5675</v>
      </c>
      <c r="W13" s="80">
        <v>71703</v>
      </c>
      <c r="X13" s="130">
        <v>71918</v>
      </c>
      <c r="Y13" s="130">
        <v>73691</v>
      </c>
      <c r="Z13" s="80"/>
      <c r="AA13" s="80">
        <v>-1728</v>
      </c>
      <c r="AB13" s="80">
        <v>180077</v>
      </c>
      <c r="AC13" s="80">
        <v>220144</v>
      </c>
      <c r="AD13" s="80">
        <v>271811</v>
      </c>
      <c r="AE13" s="130">
        <v>259084</v>
      </c>
      <c r="AF13" s="130">
        <v>217312</v>
      </c>
      <c r="AG13" s="164"/>
    </row>
    <row r="14" spans="2:33" x14ac:dyDescent="0.2">
      <c r="B14" s="89" t="s">
        <v>245</v>
      </c>
      <c r="C14" s="80">
        <v>0</v>
      </c>
      <c r="D14" s="80">
        <v>0</v>
      </c>
      <c r="E14" s="80">
        <v>0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-18</v>
      </c>
      <c r="X14" s="130">
        <v>18</v>
      </c>
      <c r="Y14" s="130">
        <v>0</v>
      </c>
      <c r="Z14" s="80"/>
      <c r="AA14" s="130" t="s">
        <v>236</v>
      </c>
      <c r="AB14" s="130" t="s">
        <v>236</v>
      </c>
      <c r="AC14" s="130" t="s">
        <v>236</v>
      </c>
      <c r="AD14" s="130" t="s">
        <v>236</v>
      </c>
      <c r="AE14" s="130" t="s">
        <v>236</v>
      </c>
      <c r="AF14" s="130">
        <v>0</v>
      </c>
      <c r="AG14" s="164"/>
    </row>
    <row r="15" spans="2:33" x14ac:dyDescent="0.2">
      <c r="B15" s="89" t="s">
        <v>218</v>
      </c>
      <c r="C15" s="80">
        <v>1214</v>
      </c>
      <c r="D15" s="80">
        <v>-3689</v>
      </c>
      <c r="E15" s="80">
        <v>-1278.9966954803576</v>
      </c>
      <c r="F15" s="80">
        <v>162926.99669548037</v>
      </c>
      <c r="G15" s="80">
        <v>1483</v>
      </c>
      <c r="H15" s="80">
        <v>288</v>
      </c>
      <c r="I15" s="80">
        <v>1770</v>
      </c>
      <c r="J15" s="80">
        <v>1795</v>
      </c>
      <c r="K15" s="80">
        <v>-88924</v>
      </c>
      <c r="L15" s="80">
        <v>115332</v>
      </c>
      <c r="M15" s="80">
        <v>2893</v>
      </c>
      <c r="N15" s="80">
        <v>4811</v>
      </c>
      <c r="O15" s="80">
        <v>3611</v>
      </c>
      <c r="P15" s="80">
        <v>3027</v>
      </c>
      <c r="Q15" s="80">
        <v>3494</v>
      </c>
      <c r="R15" s="80">
        <v>28961</v>
      </c>
      <c r="S15" s="80">
        <v>2811</v>
      </c>
      <c r="T15" s="80">
        <v>2702</v>
      </c>
      <c r="U15" s="80">
        <v>2799</v>
      </c>
      <c r="V15" s="80">
        <v>2833</v>
      </c>
      <c r="W15" s="80">
        <v>2833</v>
      </c>
      <c r="X15" s="130">
        <v>2953</v>
      </c>
      <c r="Y15" s="130">
        <v>2913</v>
      </c>
      <c r="Z15" s="80"/>
      <c r="AA15" s="80">
        <v>159173</v>
      </c>
      <c r="AB15" s="80">
        <v>5336</v>
      </c>
      <c r="AC15" s="80">
        <v>34112</v>
      </c>
      <c r="AD15" s="80">
        <v>39093</v>
      </c>
      <c r="AE15" s="130">
        <v>11145</v>
      </c>
      <c r="AF15" s="130">
        <v>8699</v>
      </c>
      <c r="AG15" s="164"/>
    </row>
    <row r="16" spans="2:33" x14ac:dyDescent="0.2">
      <c r="B16" s="89" t="s">
        <v>126</v>
      </c>
      <c r="C16" s="80">
        <v>2779</v>
      </c>
      <c r="D16" s="80">
        <v>-2950</v>
      </c>
      <c r="E16" s="80">
        <v>1</v>
      </c>
      <c r="F16" s="80">
        <v>5249</v>
      </c>
      <c r="G16" s="80">
        <v>72812</v>
      </c>
      <c r="H16" s="80">
        <v>17765</v>
      </c>
      <c r="I16" s="80">
        <v>11609</v>
      </c>
      <c r="J16" s="80">
        <v>-31173</v>
      </c>
      <c r="K16" s="80">
        <v>36855</v>
      </c>
      <c r="L16" s="80">
        <v>-8892</v>
      </c>
      <c r="M16" s="80">
        <v>-13069</v>
      </c>
      <c r="N16" s="80">
        <v>10254</v>
      </c>
      <c r="O16" s="80">
        <v>-39029</v>
      </c>
      <c r="P16" s="80">
        <v>19203</v>
      </c>
      <c r="Q16" s="80">
        <v>45744</v>
      </c>
      <c r="R16" s="80">
        <v>-43059</v>
      </c>
      <c r="S16" s="80">
        <v>-118</v>
      </c>
      <c r="T16" s="80">
        <v>-1227</v>
      </c>
      <c r="U16" s="80">
        <v>1216</v>
      </c>
      <c r="V16" s="80">
        <v>-780</v>
      </c>
      <c r="W16" s="80">
        <v>0</v>
      </c>
      <c r="X16" s="130">
        <v>1716</v>
      </c>
      <c r="Y16" s="130">
        <v>2235</v>
      </c>
      <c r="Z16" s="80"/>
      <c r="AA16" s="80">
        <v>5079</v>
      </c>
      <c r="AB16" s="80">
        <v>71013</v>
      </c>
      <c r="AC16" s="80">
        <v>25148</v>
      </c>
      <c r="AD16" s="80">
        <v>-17141</v>
      </c>
      <c r="AE16" s="130">
        <v>-909</v>
      </c>
      <c r="AF16" s="130">
        <v>3951</v>
      </c>
      <c r="AG16" s="164"/>
    </row>
    <row r="17" spans="2:33" x14ac:dyDescent="0.2">
      <c r="B17" s="89" t="s">
        <v>176</v>
      </c>
      <c r="C17" s="80">
        <v>0</v>
      </c>
      <c r="D17" s="80">
        <v>0</v>
      </c>
      <c r="E17" s="80">
        <v>0</v>
      </c>
      <c r="F17" s="80">
        <v>0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-7293</v>
      </c>
      <c r="M17" s="80">
        <v>7293</v>
      </c>
      <c r="N17" s="80">
        <v>-57140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 t="s">
        <v>236</v>
      </c>
      <c r="U17" s="80" t="s">
        <v>236</v>
      </c>
      <c r="V17" s="80">
        <v>0</v>
      </c>
      <c r="W17" s="80">
        <v>0</v>
      </c>
      <c r="X17" s="130">
        <v>0</v>
      </c>
      <c r="Y17" s="130">
        <v>0</v>
      </c>
      <c r="Z17" s="80"/>
      <c r="AA17" s="80">
        <v>0</v>
      </c>
      <c r="AB17" s="80">
        <v>0</v>
      </c>
      <c r="AC17" s="80">
        <v>-57140</v>
      </c>
      <c r="AD17" s="80">
        <v>0</v>
      </c>
      <c r="AE17" s="130">
        <v>0</v>
      </c>
      <c r="AF17" s="130">
        <v>0</v>
      </c>
      <c r="AG17" s="164"/>
    </row>
    <row r="18" spans="2:33" x14ac:dyDescent="0.2">
      <c r="B18" s="89" t="s">
        <v>219</v>
      </c>
      <c r="C18" s="80">
        <v>0</v>
      </c>
      <c r="D18" s="80">
        <v>688</v>
      </c>
      <c r="E18" s="80">
        <v>576.71867306156059</v>
      </c>
      <c r="F18" s="80">
        <v>5597.2813269384396</v>
      </c>
      <c r="G18" s="80">
        <v>439</v>
      </c>
      <c r="H18" s="80">
        <v>448</v>
      </c>
      <c r="I18" s="80">
        <v>580</v>
      </c>
      <c r="J18" s="80">
        <v>18793</v>
      </c>
      <c r="K18" s="80">
        <v>2362</v>
      </c>
      <c r="L18" s="80">
        <v>7070</v>
      </c>
      <c r="M18" s="80">
        <v>6823</v>
      </c>
      <c r="N18" s="80">
        <v>6686</v>
      </c>
      <c r="O18" s="80">
        <v>4571</v>
      </c>
      <c r="P18" s="80">
        <v>3065</v>
      </c>
      <c r="Q18" s="80">
        <v>3630</v>
      </c>
      <c r="R18" s="80">
        <v>25875</v>
      </c>
      <c r="S18" s="80">
        <v>5981</v>
      </c>
      <c r="T18" s="80">
        <v>5011</v>
      </c>
      <c r="U18" s="80">
        <v>5884</v>
      </c>
      <c r="V18" s="80">
        <v>6128</v>
      </c>
      <c r="W18" s="80">
        <v>6091</v>
      </c>
      <c r="X18" s="130">
        <v>4304</v>
      </c>
      <c r="Y18" s="130">
        <v>10674</v>
      </c>
      <c r="Z18" s="80"/>
      <c r="AA18" s="80">
        <v>6862</v>
      </c>
      <c r="AB18" s="80">
        <v>20260</v>
      </c>
      <c r="AC18" s="80">
        <v>22941</v>
      </c>
      <c r="AD18" s="80">
        <v>37141</v>
      </c>
      <c r="AE18" s="130">
        <v>23004</v>
      </c>
      <c r="AF18" s="130">
        <v>21069</v>
      </c>
      <c r="AG18" s="164"/>
    </row>
    <row r="19" spans="2:33" x14ac:dyDescent="0.2">
      <c r="B19" s="89" t="s">
        <v>221</v>
      </c>
      <c r="C19" s="80">
        <v>0</v>
      </c>
      <c r="D19" s="80">
        <v>0</v>
      </c>
      <c r="E19" s="80">
        <v>0</v>
      </c>
      <c r="F19" s="80">
        <v>1677</v>
      </c>
      <c r="G19" s="80">
        <v>1024</v>
      </c>
      <c r="H19" s="80">
        <v>721</v>
      </c>
      <c r="I19" s="80">
        <v>14901</v>
      </c>
      <c r="J19" s="80">
        <v>403</v>
      </c>
      <c r="K19" s="80">
        <v>0</v>
      </c>
      <c r="L19" s="80">
        <v>0</v>
      </c>
      <c r="M19" s="80">
        <v>0</v>
      </c>
      <c r="N19" s="80">
        <v>1076</v>
      </c>
      <c r="O19" s="80">
        <v>1828</v>
      </c>
      <c r="P19" s="80">
        <v>1107</v>
      </c>
      <c r="Q19" s="80">
        <v>2422</v>
      </c>
      <c r="R19" s="80">
        <v>1767</v>
      </c>
      <c r="S19" s="80">
        <v>80</v>
      </c>
      <c r="T19" s="80">
        <v>-2155</v>
      </c>
      <c r="U19" s="80">
        <v>979</v>
      </c>
      <c r="V19" s="80">
        <v>890</v>
      </c>
      <c r="W19" s="80">
        <v>2587</v>
      </c>
      <c r="X19" s="130">
        <v>3074</v>
      </c>
      <c r="Y19" s="130">
        <v>774</v>
      </c>
      <c r="Z19" s="80"/>
      <c r="AA19" s="80">
        <v>1677</v>
      </c>
      <c r="AB19" s="80">
        <v>17049</v>
      </c>
      <c r="AC19" s="80">
        <v>1076</v>
      </c>
      <c r="AD19" s="80">
        <v>7124</v>
      </c>
      <c r="AE19" s="130">
        <v>-206</v>
      </c>
      <c r="AF19" s="130">
        <v>6435</v>
      </c>
      <c r="AG19" s="164"/>
    </row>
    <row r="20" spans="2:33" x14ac:dyDescent="0.2">
      <c r="B20" s="89" t="s">
        <v>222</v>
      </c>
      <c r="C20" s="80">
        <v>-10473</v>
      </c>
      <c r="D20" s="80">
        <v>1949.5288986599735</v>
      </c>
      <c r="E20" s="80">
        <v>-25008.1848300159</v>
      </c>
      <c r="F20" s="80">
        <v>37122.655931355926</v>
      </c>
      <c r="G20" s="80">
        <v>-50354</v>
      </c>
      <c r="H20" s="80">
        <v>-13430</v>
      </c>
      <c r="I20" s="80">
        <v>-378</v>
      </c>
      <c r="J20" s="80">
        <v>19671</v>
      </c>
      <c r="K20" s="80">
        <v>-30182</v>
      </c>
      <c r="L20" s="80">
        <v>24510</v>
      </c>
      <c r="M20" s="80">
        <v>-19202</v>
      </c>
      <c r="N20" s="80">
        <v>-6276</v>
      </c>
      <c r="O20" s="80">
        <v>51171</v>
      </c>
      <c r="P20" s="80">
        <v>-27204</v>
      </c>
      <c r="Q20" s="80">
        <v>-12039</v>
      </c>
      <c r="R20" s="80">
        <v>-1245</v>
      </c>
      <c r="S20" s="80">
        <v>-2174</v>
      </c>
      <c r="T20" s="80">
        <v>-7843</v>
      </c>
      <c r="U20" s="80">
        <v>-5073</v>
      </c>
      <c r="V20" s="80">
        <v>-900</v>
      </c>
      <c r="W20" s="80">
        <v>-2228</v>
      </c>
      <c r="X20" s="130">
        <v>-1258</v>
      </c>
      <c r="Y20" s="130">
        <v>-1024</v>
      </c>
      <c r="Z20" s="80"/>
      <c r="AA20" s="80">
        <v>3591</v>
      </c>
      <c r="AB20" s="80">
        <v>-44491</v>
      </c>
      <c r="AC20" s="80">
        <v>-31150</v>
      </c>
      <c r="AD20" s="80">
        <v>10683</v>
      </c>
      <c r="AE20" s="130">
        <v>-15990</v>
      </c>
      <c r="AF20" s="130">
        <v>-4510</v>
      </c>
      <c r="AG20" s="164"/>
    </row>
    <row r="21" spans="2:33" x14ac:dyDescent="0.2">
      <c r="B21" s="89" t="s">
        <v>180</v>
      </c>
      <c r="C21" s="80">
        <v>0</v>
      </c>
      <c r="D21" s="80">
        <v>0</v>
      </c>
      <c r="E21" s="80">
        <v>0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868</v>
      </c>
      <c r="N21" s="80">
        <v>-727</v>
      </c>
      <c r="O21" s="80">
        <v>0</v>
      </c>
      <c r="P21" s="80">
        <v>0</v>
      </c>
      <c r="Q21" s="80">
        <v>0</v>
      </c>
      <c r="R21" s="80">
        <v>21565</v>
      </c>
      <c r="S21" s="80">
        <v>0</v>
      </c>
      <c r="T21" s="80">
        <v>0</v>
      </c>
      <c r="U21" s="80" t="s">
        <v>236</v>
      </c>
      <c r="V21" s="80">
        <v>0</v>
      </c>
      <c r="W21" s="80">
        <v>0</v>
      </c>
      <c r="X21" s="130">
        <v>0</v>
      </c>
      <c r="Y21" s="130">
        <v>0</v>
      </c>
      <c r="Z21" s="80"/>
      <c r="AA21" s="80">
        <v>0</v>
      </c>
      <c r="AB21" s="80">
        <v>0</v>
      </c>
      <c r="AC21" s="80">
        <v>141</v>
      </c>
      <c r="AD21" s="80">
        <v>21565</v>
      </c>
      <c r="AE21" s="130">
        <v>0</v>
      </c>
      <c r="AF21" s="130">
        <v>0</v>
      </c>
      <c r="AG21" s="164"/>
    </row>
    <row r="22" spans="2:33" x14ac:dyDescent="0.2">
      <c r="B22" s="91" t="s">
        <v>241</v>
      </c>
      <c r="C22" s="80">
        <v>3</v>
      </c>
      <c r="D22" s="80">
        <v>8</v>
      </c>
      <c r="E22" s="80">
        <v>0</v>
      </c>
      <c r="F22" s="80">
        <v>-32227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0</v>
      </c>
      <c r="R22" s="80">
        <v>0</v>
      </c>
      <c r="S22" s="80">
        <v>0</v>
      </c>
      <c r="T22" s="80">
        <v>0</v>
      </c>
      <c r="U22" s="80" t="s">
        <v>236</v>
      </c>
      <c r="V22" s="130">
        <v>3559</v>
      </c>
      <c r="W22" s="80">
        <v>0</v>
      </c>
      <c r="X22" s="130">
        <v>0</v>
      </c>
      <c r="Y22" s="130">
        <v>0</v>
      </c>
      <c r="Z22" s="80"/>
      <c r="AA22" s="80">
        <v>-32216</v>
      </c>
      <c r="AB22" s="80">
        <v>0</v>
      </c>
      <c r="AC22" s="80">
        <v>0</v>
      </c>
      <c r="AD22" s="80">
        <v>0</v>
      </c>
      <c r="AE22" s="130">
        <v>3559</v>
      </c>
      <c r="AF22" s="130">
        <v>0</v>
      </c>
      <c r="AG22" s="164"/>
    </row>
    <row r="23" spans="2:33" x14ac:dyDescent="0.2">
      <c r="B23" s="89" t="s">
        <v>223</v>
      </c>
      <c r="C23" s="80">
        <v>42126</v>
      </c>
      <c r="D23" s="80">
        <v>43787.373000000007</v>
      </c>
      <c r="E23" s="80">
        <v>37274.902999999991</v>
      </c>
      <c r="F23" s="80">
        <v>-115899.276</v>
      </c>
      <c r="G23" s="80">
        <v>48110</v>
      </c>
      <c r="H23" s="80">
        <v>52470</v>
      </c>
      <c r="I23" s="80">
        <v>52022</v>
      </c>
      <c r="J23" s="80">
        <v>57390</v>
      </c>
      <c r="K23" s="80">
        <v>54258</v>
      </c>
      <c r="L23" s="80">
        <v>56622</v>
      </c>
      <c r="M23" s="80">
        <v>59589</v>
      </c>
      <c r="N23" s="80">
        <v>83992</v>
      </c>
      <c r="O23" s="80">
        <v>66770</v>
      </c>
      <c r="P23" s="80">
        <v>66464</v>
      </c>
      <c r="Q23" s="80">
        <v>78162</v>
      </c>
      <c r="R23" s="80">
        <v>88440</v>
      </c>
      <c r="S23" s="80">
        <v>76177</v>
      </c>
      <c r="T23" s="80">
        <v>76914</v>
      </c>
      <c r="U23" s="80">
        <v>84346</v>
      </c>
      <c r="V23" s="80">
        <v>75731</v>
      </c>
      <c r="W23" s="80">
        <v>84659</v>
      </c>
      <c r="X23" s="130">
        <v>83172</v>
      </c>
      <c r="Y23" s="130">
        <v>90916</v>
      </c>
      <c r="Z23" s="80"/>
      <c r="AA23" s="80">
        <v>7289</v>
      </c>
      <c r="AB23" s="80">
        <v>209992</v>
      </c>
      <c r="AC23" s="80">
        <v>254461</v>
      </c>
      <c r="AD23" s="80">
        <v>299836</v>
      </c>
      <c r="AE23" s="130">
        <v>313168</v>
      </c>
      <c r="AF23" s="130">
        <v>258747</v>
      </c>
      <c r="AG23" s="164"/>
    </row>
    <row r="24" spans="2:33" x14ac:dyDescent="0.2">
      <c r="B24" s="89" t="s">
        <v>224</v>
      </c>
      <c r="C24" s="80">
        <v>1236</v>
      </c>
      <c r="D24" s="80">
        <v>1115.4823936214029</v>
      </c>
      <c r="E24" s="80">
        <v>2629.9904679695069</v>
      </c>
      <c r="F24" s="80">
        <v>173153.52713840909</v>
      </c>
      <c r="G24" s="80">
        <v>1537</v>
      </c>
      <c r="H24" s="80">
        <v>2086</v>
      </c>
      <c r="I24" s="80">
        <v>2884</v>
      </c>
      <c r="J24" s="80">
        <v>7256</v>
      </c>
      <c r="K24" s="80">
        <v>5173</v>
      </c>
      <c r="L24" s="80">
        <v>42009</v>
      </c>
      <c r="M24" s="80">
        <v>24066</v>
      </c>
      <c r="N24" s="80">
        <v>12211</v>
      </c>
      <c r="O24" s="80">
        <v>19296</v>
      </c>
      <c r="P24" s="80">
        <v>15157</v>
      </c>
      <c r="Q24" s="80">
        <v>12587</v>
      </c>
      <c r="R24" s="80">
        <v>8212</v>
      </c>
      <c r="S24" s="80">
        <v>9286</v>
      </c>
      <c r="T24" s="80">
        <v>6920</v>
      </c>
      <c r="U24" s="80">
        <v>7821</v>
      </c>
      <c r="V24" s="80">
        <v>9786</v>
      </c>
      <c r="W24" s="80">
        <v>10725</v>
      </c>
      <c r="X24" s="130">
        <v>14469</v>
      </c>
      <c r="Y24" s="130">
        <v>21716</v>
      </c>
      <c r="Z24" s="80"/>
      <c r="AA24" s="80">
        <v>178135</v>
      </c>
      <c r="AB24" s="80">
        <v>13763</v>
      </c>
      <c r="AC24" s="80">
        <v>83459</v>
      </c>
      <c r="AD24" s="80">
        <v>55252</v>
      </c>
      <c r="AE24" s="130">
        <v>33813</v>
      </c>
      <c r="AF24" s="130">
        <v>46910</v>
      </c>
      <c r="AG24" s="164"/>
    </row>
    <row r="25" spans="2:33" x14ac:dyDescent="0.2">
      <c r="B25" s="90" t="s">
        <v>107</v>
      </c>
      <c r="C25" s="80">
        <v>4471</v>
      </c>
      <c r="D25" s="80">
        <v>-1121.7379378822625</v>
      </c>
      <c r="E25" s="80">
        <v>-548.84239443332399</v>
      </c>
      <c r="F25" s="80">
        <v>3779.5803323155865</v>
      </c>
      <c r="G25" s="80">
        <v>2295</v>
      </c>
      <c r="H25" s="80">
        <v>-1820</v>
      </c>
      <c r="I25" s="80">
        <v>1819</v>
      </c>
      <c r="J25" s="80">
        <v>3068</v>
      </c>
      <c r="K25" s="80">
        <v>2832</v>
      </c>
      <c r="L25" s="80">
        <v>-4454</v>
      </c>
      <c r="M25" s="80">
        <v>188</v>
      </c>
      <c r="N25" s="80">
        <v>2105</v>
      </c>
      <c r="O25" s="80">
        <v>-1304</v>
      </c>
      <c r="P25" s="80">
        <v>-12267</v>
      </c>
      <c r="Q25" s="80">
        <v>-4174</v>
      </c>
      <c r="R25" s="80">
        <v>3705</v>
      </c>
      <c r="S25" s="80">
        <v>1377</v>
      </c>
      <c r="T25" s="80">
        <v>-6621</v>
      </c>
      <c r="U25" s="80">
        <v>-910</v>
      </c>
      <c r="V25" s="80">
        <v>1851</v>
      </c>
      <c r="W25" s="80">
        <v>1373</v>
      </c>
      <c r="X25" s="130">
        <v>-12405</v>
      </c>
      <c r="Y25" s="130">
        <v>-5373</v>
      </c>
      <c r="Z25" s="80"/>
      <c r="AA25" s="80">
        <v>6580</v>
      </c>
      <c r="AB25" s="80">
        <v>5362</v>
      </c>
      <c r="AC25" s="80">
        <v>671</v>
      </c>
      <c r="AD25" s="80">
        <v>-14040</v>
      </c>
      <c r="AE25" s="130">
        <v>-4303</v>
      </c>
      <c r="AF25" s="130">
        <v>-16405</v>
      </c>
      <c r="AG25" s="164"/>
    </row>
    <row r="26" spans="2:33" x14ac:dyDescent="0.2">
      <c r="B26" s="90" t="s">
        <v>239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  <c r="H26" s="80">
        <v>0</v>
      </c>
      <c r="I26" s="80">
        <v>0</v>
      </c>
      <c r="J26" s="80">
        <v>0</v>
      </c>
      <c r="K26" s="80">
        <v>0</v>
      </c>
      <c r="L26" s="80">
        <v>0</v>
      </c>
      <c r="M26" s="80">
        <v>0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80">
        <v>0</v>
      </c>
      <c r="U26" s="80">
        <v>3940</v>
      </c>
      <c r="V26" s="80">
        <v>3204</v>
      </c>
      <c r="W26" s="80">
        <v>0</v>
      </c>
      <c r="X26" s="130">
        <v>0</v>
      </c>
      <c r="Y26" s="130">
        <v>1965</v>
      </c>
      <c r="Z26" s="80"/>
      <c r="AA26" s="80"/>
      <c r="AB26" s="80"/>
      <c r="AC26" s="80"/>
      <c r="AD26" s="80">
        <v>0</v>
      </c>
      <c r="AE26" s="130">
        <v>7144</v>
      </c>
      <c r="AF26" s="130">
        <v>1965</v>
      </c>
      <c r="AG26" s="164"/>
    </row>
    <row r="27" spans="2:33" x14ac:dyDescent="0.2">
      <c r="B27" s="90" t="s">
        <v>204</v>
      </c>
      <c r="C27" s="80">
        <v>0</v>
      </c>
      <c r="D27" s="80">
        <v>0</v>
      </c>
      <c r="E27" s="80">
        <v>0</v>
      </c>
      <c r="F27" s="80">
        <v>0</v>
      </c>
      <c r="G27" s="80">
        <v>0</v>
      </c>
      <c r="H27" s="80">
        <v>0</v>
      </c>
      <c r="I27" s="80">
        <v>0</v>
      </c>
      <c r="J27" s="80">
        <v>0</v>
      </c>
      <c r="K27" s="80">
        <v>0</v>
      </c>
      <c r="L27" s="80">
        <v>0</v>
      </c>
      <c r="M27" s="80">
        <v>0</v>
      </c>
      <c r="N27" s="80">
        <v>0</v>
      </c>
      <c r="O27" s="80">
        <v>0</v>
      </c>
      <c r="P27" s="80">
        <v>0</v>
      </c>
      <c r="Q27" s="80">
        <v>-69012</v>
      </c>
      <c r="R27" s="80">
        <v>-74287</v>
      </c>
      <c r="S27" s="80">
        <v>0</v>
      </c>
      <c r="T27" s="80">
        <v>0</v>
      </c>
      <c r="U27" s="80" t="s">
        <v>236</v>
      </c>
      <c r="V27" s="80">
        <v>0</v>
      </c>
      <c r="W27" s="80">
        <v>0</v>
      </c>
      <c r="X27" s="130">
        <v>0</v>
      </c>
      <c r="Y27" s="130">
        <v>0</v>
      </c>
      <c r="Z27" s="80"/>
      <c r="AA27" s="80"/>
      <c r="AB27" s="80"/>
      <c r="AC27" s="80"/>
      <c r="AD27" s="80">
        <v>-143299</v>
      </c>
      <c r="AE27" s="130">
        <v>0</v>
      </c>
      <c r="AF27" s="130">
        <v>0</v>
      </c>
      <c r="AG27" s="164"/>
    </row>
    <row r="28" spans="2:33" x14ac:dyDescent="0.2">
      <c r="B28" s="90" t="s">
        <v>127</v>
      </c>
      <c r="C28" s="80">
        <v>1504</v>
      </c>
      <c r="D28" s="80">
        <v>7240.29376522243</v>
      </c>
      <c r="E28" s="80">
        <v>19033.93985330718</v>
      </c>
      <c r="F28" s="80">
        <v>-21073.233618529612</v>
      </c>
      <c r="G28" s="80">
        <v>88970</v>
      </c>
      <c r="H28" s="80">
        <v>38599</v>
      </c>
      <c r="I28" s="80">
        <v>31930</v>
      </c>
      <c r="J28" s="80">
        <v>-20406</v>
      </c>
      <c r="K28" s="80">
        <v>73908</v>
      </c>
      <c r="L28" s="80">
        <v>-55137</v>
      </c>
      <c r="M28" s="80">
        <v>72476</v>
      </c>
      <c r="N28" s="80">
        <v>42081</v>
      </c>
      <c r="O28" s="80">
        <v>-96381</v>
      </c>
      <c r="P28" s="80">
        <v>90741</v>
      </c>
      <c r="Q28" s="80">
        <v>47537</v>
      </c>
      <c r="R28" s="80">
        <v>-9850</v>
      </c>
      <c r="S28" s="80">
        <v>-4420</v>
      </c>
      <c r="T28" s="80">
        <v>-30518</v>
      </c>
      <c r="U28" s="80">
        <v>52754</v>
      </c>
      <c r="V28" s="130">
        <v>-16498</v>
      </c>
      <c r="W28" s="130">
        <v>49377</v>
      </c>
      <c r="X28" s="130">
        <v>144293</v>
      </c>
      <c r="Y28" s="130">
        <v>-1402</v>
      </c>
      <c r="Z28" s="80"/>
      <c r="AA28" s="80">
        <v>6704.9999999999964</v>
      </c>
      <c r="AB28" s="80">
        <v>139093</v>
      </c>
      <c r="AC28" s="80">
        <v>133328</v>
      </c>
      <c r="AD28" s="80">
        <v>32047</v>
      </c>
      <c r="AE28" s="130">
        <v>1318</v>
      </c>
      <c r="AF28" s="130">
        <v>192268</v>
      </c>
      <c r="AG28" s="164"/>
    </row>
    <row r="29" spans="2:33" x14ac:dyDescent="0.2">
      <c r="B29" s="90" t="s">
        <v>187</v>
      </c>
      <c r="C29" s="80">
        <v>0</v>
      </c>
      <c r="D29" s="80">
        <v>0</v>
      </c>
      <c r="E29" s="80">
        <v>0</v>
      </c>
      <c r="F29" s="80">
        <v>0</v>
      </c>
      <c r="G29" s="80">
        <v>0</v>
      </c>
      <c r="H29" s="80">
        <v>0</v>
      </c>
      <c r="I29" s="80">
        <v>0</v>
      </c>
      <c r="J29" s="80">
        <v>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80" t="s">
        <v>236</v>
      </c>
      <c r="V29" s="80">
        <v>0</v>
      </c>
      <c r="W29" s="80">
        <v>0</v>
      </c>
      <c r="X29" s="130">
        <v>0</v>
      </c>
      <c r="Y29" s="130">
        <v>0</v>
      </c>
      <c r="Z29" s="80"/>
      <c r="AA29" s="80">
        <v>0</v>
      </c>
      <c r="AB29" s="80">
        <v>0</v>
      </c>
      <c r="AC29" s="80">
        <v>0</v>
      </c>
      <c r="AD29" s="80">
        <v>0</v>
      </c>
      <c r="AE29" s="130">
        <v>0</v>
      </c>
      <c r="AF29" s="130">
        <v>0</v>
      </c>
      <c r="AG29" s="164"/>
    </row>
    <row r="30" spans="2:33" x14ac:dyDescent="0.2">
      <c r="B30" s="90" t="s">
        <v>188</v>
      </c>
      <c r="C30" s="80">
        <v>0</v>
      </c>
      <c r="D30" s="80">
        <v>0</v>
      </c>
      <c r="E30" s="80">
        <v>0</v>
      </c>
      <c r="F30" s="80">
        <v>0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80">
        <v>0</v>
      </c>
      <c r="M30" s="80">
        <v>-37832</v>
      </c>
      <c r="N30" s="80">
        <v>37832</v>
      </c>
      <c r="O30" s="80">
        <v>0</v>
      </c>
      <c r="P30" s="80">
        <v>0</v>
      </c>
      <c r="Q30" s="80">
        <v>0</v>
      </c>
      <c r="R30" s="80">
        <v>0</v>
      </c>
      <c r="S30" s="80">
        <v>0</v>
      </c>
      <c r="T30" s="80">
        <v>0</v>
      </c>
      <c r="U30" s="80" t="s">
        <v>236</v>
      </c>
      <c r="V30" s="80">
        <v>0</v>
      </c>
      <c r="W30" s="80">
        <v>0</v>
      </c>
      <c r="X30" s="130">
        <v>0</v>
      </c>
      <c r="Y30" s="130">
        <v>0</v>
      </c>
      <c r="Z30" s="80"/>
      <c r="AA30" s="80">
        <v>0</v>
      </c>
      <c r="AB30" s="80">
        <v>0</v>
      </c>
      <c r="AC30" s="80">
        <v>0</v>
      </c>
      <c r="AD30" s="80">
        <v>0</v>
      </c>
      <c r="AE30" s="130">
        <v>0</v>
      </c>
      <c r="AF30" s="130">
        <v>0</v>
      </c>
      <c r="AG30" s="164"/>
    </row>
    <row r="31" spans="2:33" x14ac:dyDescent="0.2">
      <c r="B31" s="90" t="s">
        <v>189</v>
      </c>
      <c r="C31" s="80">
        <v>0</v>
      </c>
      <c r="D31" s="80">
        <v>0</v>
      </c>
      <c r="E31" s="80">
        <v>0</v>
      </c>
      <c r="F31" s="80">
        <v>0</v>
      </c>
      <c r="G31" s="80">
        <v>0</v>
      </c>
      <c r="H31" s="80">
        <v>0</v>
      </c>
      <c r="I31" s="80">
        <v>0</v>
      </c>
      <c r="J31" s="80">
        <v>0</v>
      </c>
      <c r="K31" s="80">
        <v>0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0">
        <v>0</v>
      </c>
      <c r="R31" s="80">
        <v>0</v>
      </c>
      <c r="S31" s="80">
        <v>0</v>
      </c>
      <c r="T31" s="80">
        <v>0</v>
      </c>
      <c r="U31" s="80" t="s">
        <v>236</v>
      </c>
      <c r="V31" s="80">
        <v>0</v>
      </c>
      <c r="W31" s="80">
        <v>0</v>
      </c>
      <c r="X31" s="130">
        <v>0</v>
      </c>
      <c r="Y31" s="130">
        <v>0</v>
      </c>
      <c r="Z31" s="80"/>
      <c r="AA31" s="80">
        <v>0</v>
      </c>
      <c r="AB31" s="80">
        <v>0</v>
      </c>
      <c r="AC31" s="80">
        <v>0</v>
      </c>
      <c r="AD31" s="80">
        <v>0</v>
      </c>
      <c r="AE31" s="130">
        <v>0</v>
      </c>
      <c r="AF31" s="130">
        <v>0</v>
      </c>
      <c r="AG31" s="164"/>
    </row>
    <row r="32" spans="2:33" x14ac:dyDescent="0.2">
      <c r="B32" s="90" t="s">
        <v>190</v>
      </c>
      <c r="C32" s="80">
        <v>0</v>
      </c>
      <c r="D32" s="80">
        <v>0</v>
      </c>
      <c r="E32" s="80">
        <v>0</v>
      </c>
      <c r="F32" s="80">
        <v>0</v>
      </c>
      <c r="G32" s="80">
        <v>0</v>
      </c>
      <c r="H32" s="80">
        <v>0</v>
      </c>
      <c r="I32" s="80">
        <v>0</v>
      </c>
      <c r="J32" s="80">
        <v>0</v>
      </c>
      <c r="K32" s="80">
        <v>0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0</v>
      </c>
      <c r="R32" s="80">
        <v>0</v>
      </c>
      <c r="S32" s="80">
        <v>0</v>
      </c>
      <c r="T32" s="80">
        <v>0</v>
      </c>
      <c r="U32" s="80" t="s">
        <v>236</v>
      </c>
      <c r="V32" s="80">
        <v>0</v>
      </c>
      <c r="W32" s="80">
        <v>0</v>
      </c>
      <c r="X32" s="130">
        <v>0</v>
      </c>
      <c r="Y32" s="130">
        <v>0</v>
      </c>
      <c r="Z32" s="80"/>
      <c r="AA32" s="80">
        <v>0</v>
      </c>
      <c r="AB32" s="80">
        <v>0</v>
      </c>
      <c r="AC32" s="80">
        <v>0</v>
      </c>
      <c r="AD32" s="80">
        <v>0</v>
      </c>
      <c r="AE32" s="130">
        <v>0</v>
      </c>
      <c r="AF32" s="130">
        <v>0</v>
      </c>
      <c r="AG32" s="164"/>
    </row>
    <row r="33" spans="2:33" x14ac:dyDescent="0.2">
      <c r="B33" s="90" t="s">
        <v>225</v>
      </c>
      <c r="C33" s="80">
        <v>0</v>
      </c>
      <c r="D33" s="80">
        <v>0</v>
      </c>
      <c r="E33" s="80">
        <v>0</v>
      </c>
      <c r="F33" s="80">
        <v>0</v>
      </c>
      <c r="G33" s="80">
        <v>0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80">
        <v>-3104</v>
      </c>
      <c r="O33" s="80">
        <v>-2473</v>
      </c>
      <c r="P33" s="80">
        <v>1575</v>
      </c>
      <c r="Q33" s="80">
        <v>0</v>
      </c>
      <c r="R33" s="80">
        <v>-8593</v>
      </c>
      <c r="S33" s="80">
        <v>-2</v>
      </c>
      <c r="T33" s="80">
        <v>0</v>
      </c>
      <c r="U33" s="80" t="s">
        <v>236</v>
      </c>
      <c r="V33" s="130">
        <v>-143</v>
      </c>
      <c r="W33" s="80">
        <v>0</v>
      </c>
      <c r="X33" s="130">
        <v>-2312</v>
      </c>
      <c r="Y33" s="130">
        <v>0</v>
      </c>
      <c r="Z33" s="80"/>
      <c r="AA33" s="80">
        <v>0</v>
      </c>
      <c r="AB33" s="80">
        <v>0</v>
      </c>
      <c r="AC33" s="80">
        <v>-3104</v>
      </c>
      <c r="AD33" s="80">
        <v>-9491</v>
      </c>
      <c r="AE33" s="130">
        <v>-145</v>
      </c>
      <c r="AF33" s="130">
        <v>-2312</v>
      </c>
      <c r="AG33" s="164"/>
    </row>
    <row r="34" spans="2:33" x14ac:dyDescent="0.2">
      <c r="B34" s="90" t="s">
        <v>191</v>
      </c>
      <c r="C34" s="80">
        <v>0</v>
      </c>
      <c r="D34" s="80">
        <v>0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80">
        <v>-3488</v>
      </c>
      <c r="O34" s="80">
        <v>0</v>
      </c>
      <c r="P34" s="80">
        <v>0</v>
      </c>
      <c r="Q34" s="80">
        <v>0</v>
      </c>
      <c r="R34" s="80">
        <v>-1973</v>
      </c>
      <c r="S34" s="80">
        <v>0</v>
      </c>
      <c r="T34" s="80">
        <v>0</v>
      </c>
      <c r="U34" s="80" t="s">
        <v>236</v>
      </c>
      <c r="V34" s="130">
        <v>-3520</v>
      </c>
      <c r="W34" s="80">
        <v>0</v>
      </c>
      <c r="X34" s="130">
        <v>0</v>
      </c>
      <c r="Y34" s="130">
        <v>0</v>
      </c>
      <c r="Z34" s="80"/>
      <c r="AA34" s="80">
        <v>0</v>
      </c>
      <c r="AB34" s="80">
        <v>0</v>
      </c>
      <c r="AC34" s="80">
        <v>-3488</v>
      </c>
      <c r="AD34" s="80">
        <v>-1973</v>
      </c>
      <c r="AE34" s="130">
        <v>-3520</v>
      </c>
      <c r="AF34" s="130">
        <v>0</v>
      </c>
      <c r="AG34" s="164"/>
    </row>
    <row r="35" spans="2:33" x14ac:dyDescent="0.2">
      <c r="B35" s="90" t="s">
        <v>192</v>
      </c>
      <c r="C35" s="80">
        <v>0</v>
      </c>
      <c r="D35" s="80">
        <v>0</v>
      </c>
      <c r="E35" s="80">
        <v>0</v>
      </c>
      <c r="F35" s="80">
        <v>0</v>
      </c>
      <c r="G35" s="80">
        <v>0</v>
      </c>
      <c r="H35" s="80">
        <v>0</v>
      </c>
      <c r="I35" s="80">
        <v>0</v>
      </c>
      <c r="J35" s="80">
        <v>0</v>
      </c>
      <c r="K35" s="80">
        <v>0</v>
      </c>
      <c r="L35" s="80">
        <v>0</v>
      </c>
      <c r="M35" s="80">
        <v>0</v>
      </c>
      <c r="N35" s="80">
        <v>31234</v>
      </c>
      <c r="O35" s="80">
        <v>0</v>
      </c>
      <c r="P35" s="80">
        <v>0</v>
      </c>
      <c r="Q35" s="80">
        <v>0</v>
      </c>
      <c r="R35" s="80">
        <v>0</v>
      </c>
      <c r="S35" s="80">
        <v>0</v>
      </c>
      <c r="T35" s="80">
        <v>0</v>
      </c>
      <c r="U35" s="80" t="s">
        <v>236</v>
      </c>
      <c r="V35" s="80">
        <v>0</v>
      </c>
      <c r="W35" s="80">
        <v>0</v>
      </c>
      <c r="X35" s="130">
        <v>0</v>
      </c>
      <c r="Y35" s="130">
        <v>0</v>
      </c>
      <c r="Z35" s="80"/>
      <c r="AA35" s="80">
        <v>0</v>
      </c>
      <c r="AB35" s="80">
        <v>0</v>
      </c>
      <c r="AC35" s="80">
        <v>31234</v>
      </c>
      <c r="AD35" s="80">
        <v>0</v>
      </c>
      <c r="AE35" s="130">
        <v>0</v>
      </c>
      <c r="AF35" s="130">
        <v>0</v>
      </c>
      <c r="AG35" s="164"/>
    </row>
    <row r="36" spans="2:33" x14ac:dyDescent="0.2">
      <c r="B36" s="90" t="s">
        <v>193</v>
      </c>
      <c r="C36" s="80">
        <v>0</v>
      </c>
      <c r="D36" s="80">
        <v>0</v>
      </c>
      <c r="E36" s="80">
        <v>0</v>
      </c>
      <c r="F36" s="80">
        <v>0</v>
      </c>
      <c r="G36" s="80">
        <v>0</v>
      </c>
      <c r="H36" s="80">
        <v>0</v>
      </c>
      <c r="I36" s="80">
        <v>0</v>
      </c>
      <c r="J36" s="80">
        <v>0</v>
      </c>
      <c r="K36" s="80">
        <v>0</v>
      </c>
      <c r="L36" s="80">
        <v>0</v>
      </c>
      <c r="M36" s="80">
        <v>0</v>
      </c>
      <c r="N36" s="80">
        <v>8400</v>
      </c>
      <c r="O36" s="80">
        <v>0</v>
      </c>
      <c r="P36" s="80">
        <v>0</v>
      </c>
      <c r="Q36" s="80">
        <v>0</v>
      </c>
      <c r="R36" s="80">
        <v>24740</v>
      </c>
      <c r="S36" s="80">
        <v>1998</v>
      </c>
      <c r="T36" s="80">
        <v>1937</v>
      </c>
      <c r="U36" s="80">
        <v>13</v>
      </c>
      <c r="V36" s="80">
        <f>AE36-U36-T36-S36</f>
        <v>-3948</v>
      </c>
      <c r="W36" s="80">
        <v>0</v>
      </c>
      <c r="X36" s="130">
        <v>18650</v>
      </c>
      <c r="Y36" s="130">
        <v>1023</v>
      </c>
      <c r="Z36" s="80"/>
      <c r="AA36" s="80">
        <v>0</v>
      </c>
      <c r="AB36" s="80">
        <v>0</v>
      </c>
      <c r="AC36" s="80">
        <v>8400</v>
      </c>
      <c r="AD36" s="80">
        <v>24740</v>
      </c>
      <c r="AE36" s="130">
        <v>0</v>
      </c>
      <c r="AF36" s="130">
        <v>19673</v>
      </c>
      <c r="AG36" s="164"/>
    </row>
    <row r="37" spans="2:33" x14ac:dyDescent="0.2">
      <c r="B37" s="89" t="s">
        <v>169</v>
      </c>
      <c r="C37" s="80">
        <v>0</v>
      </c>
      <c r="D37" s="80">
        <v>0</v>
      </c>
      <c r="E37" s="80">
        <v>0</v>
      </c>
      <c r="F37" s="80">
        <v>26736</v>
      </c>
      <c r="G37" s="80">
        <v>0</v>
      </c>
      <c r="H37" s="80">
        <v>0</v>
      </c>
      <c r="I37" s="80">
        <v>0</v>
      </c>
      <c r="J37" s="80">
        <v>0</v>
      </c>
      <c r="K37" s="80">
        <v>0</v>
      </c>
      <c r="L37" s="80">
        <v>0</v>
      </c>
      <c r="M37" s="80">
        <v>0</v>
      </c>
      <c r="N37" s="80">
        <v>0</v>
      </c>
      <c r="O37" s="80">
        <v>0</v>
      </c>
      <c r="P37" s="80">
        <v>0</v>
      </c>
      <c r="Q37" s="80">
        <v>0</v>
      </c>
      <c r="R37" s="80">
        <v>0</v>
      </c>
      <c r="S37" s="80">
        <v>0</v>
      </c>
      <c r="T37" s="80">
        <v>0</v>
      </c>
      <c r="U37" s="80" t="s">
        <v>236</v>
      </c>
      <c r="V37" s="80" t="s">
        <v>236</v>
      </c>
      <c r="W37" s="80">
        <v>0</v>
      </c>
      <c r="X37" s="130">
        <v>0</v>
      </c>
      <c r="Y37" s="130">
        <v>0</v>
      </c>
      <c r="Z37" s="80"/>
      <c r="AA37" s="80">
        <v>26736</v>
      </c>
      <c r="AB37" s="80">
        <v>0</v>
      </c>
      <c r="AC37" s="80">
        <v>0</v>
      </c>
      <c r="AD37" s="80">
        <v>0</v>
      </c>
      <c r="AE37" s="130">
        <v>0</v>
      </c>
      <c r="AF37" s="130">
        <v>0</v>
      </c>
      <c r="AG37" s="164"/>
    </row>
    <row r="38" spans="2:33" x14ac:dyDescent="0.2">
      <c r="B38" s="79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130"/>
      <c r="Y38" s="130"/>
      <c r="Z38" s="80"/>
      <c r="AA38" s="80"/>
      <c r="AB38" s="80"/>
      <c r="AC38" s="80"/>
      <c r="AD38" s="80"/>
      <c r="AE38" s="130"/>
      <c r="AF38" s="130"/>
    </row>
    <row r="39" spans="2:33" s="84" customFormat="1" ht="15" x14ac:dyDescent="0.25">
      <c r="B39" s="79" t="s">
        <v>128</v>
      </c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162"/>
      <c r="Y39" s="130"/>
      <c r="Z39" s="80"/>
      <c r="AA39" s="83"/>
      <c r="AB39" s="83"/>
      <c r="AC39" s="83"/>
      <c r="AD39" s="83"/>
      <c r="AE39" s="130"/>
      <c r="AF39" s="130"/>
    </row>
    <row r="40" spans="2:33" x14ac:dyDescent="0.2">
      <c r="B40" s="89" t="s">
        <v>129</v>
      </c>
      <c r="C40" s="80">
        <v>-10460</v>
      </c>
      <c r="D40" s="80">
        <v>18364</v>
      </c>
      <c r="E40" s="80">
        <v>-923</v>
      </c>
      <c r="F40" s="80">
        <v>42852</v>
      </c>
      <c r="G40" s="80">
        <v>-34798</v>
      </c>
      <c r="H40" s="80">
        <v>-56688</v>
      </c>
      <c r="I40" s="80">
        <v>20053</v>
      </c>
      <c r="J40" s="80">
        <v>9082</v>
      </c>
      <c r="K40" s="80">
        <v>-53032</v>
      </c>
      <c r="L40" s="80">
        <v>23359</v>
      </c>
      <c r="M40" s="80">
        <v>-72727</v>
      </c>
      <c r="N40" s="80">
        <v>22713</v>
      </c>
      <c r="O40" s="80">
        <v>-23724</v>
      </c>
      <c r="P40" s="80">
        <v>-81410</v>
      </c>
      <c r="Q40" s="80">
        <v>70822</v>
      </c>
      <c r="R40" s="80">
        <v>43272</v>
      </c>
      <c r="S40" s="80">
        <v>-66768</v>
      </c>
      <c r="T40" s="80">
        <v>54623</v>
      </c>
      <c r="U40" s="80">
        <v>12253</v>
      </c>
      <c r="V40" s="80">
        <v>64354</v>
      </c>
      <c r="W40" s="80">
        <v>-4153</v>
      </c>
      <c r="X40" s="80">
        <v>-44489</v>
      </c>
      <c r="Y40" s="130">
        <v>63093</v>
      </c>
      <c r="Z40" s="80"/>
      <c r="AA40" s="80">
        <v>49833</v>
      </c>
      <c r="AB40" s="80">
        <v>-62351</v>
      </c>
      <c r="AC40" s="80">
        <v>-79687</v>
      </c>
      <c r="AD40" s="80">
        <v>8960</v>
      </c>
      <c r="AE40" s="130">
        <v>64462</v>
      </c>
      <c r="AF40" s="130">
        <v>14451</v>
      </c>
      <c r="AG40" s="164"/>
    </row>
    <row r="41" spans="2:33" x14ac:dyDescent="0.2">
      <c r="B41" s="89" t="s">
        <v>65</v>
      </c>
      <c r="C41" s="80">
        <v>-4204</v>
      </c>
      <c r="D41" s="80">
        <v>1804</v>
      </c>
      <c r="E41" s="80">
        <v>-6586</v>
      </c>
      <c r="F41" s="80">
        <v>2535</v>
      </c>
      <c r="G41" s="80">
        <v>-9711</v>
      </c>
      <c r="H41" s="80">
        <v>-2925</v>
      </c>
      <c r="I41" s="80">
        <v>-3927</v>
      </c>
      <c r="J41" s="80">
        <v>6599</v>
      </c>
      <c r="K41" s="80">
        <v>-5623</v>
      </c>
      <c r="L41" s="80">
        <v>-11047</v>
      </c>
      <c r="M41" s="80">
        <v>-6193</v>
      </c>
      <c r="N41" s="80">
        <v>-4955</v>
      </c>
      <c r="O41" s="80">
        <v>-17129</v>
      </c>
      <c r="P41" s="80">
        <v>-18698</v>
      </c>
      <c r="Q41" s="80">
        <v>8205</v>
      </c>
      <c r="R41" s="80">
        <v>14241</v>
      </c>
      <c r="S41" s="80">
        <v>4649</v>
      </c>
      <c r="T41" s="80">
        <v>-3298</v>
      </c>
      <c r="U41" s="80">
        <v>-4612</v>
      </c>
      <c r="V41" s="80">
        <v>15878</v>
      </c>
      <c r="W41" s="80">
        <v>-4866</v>
      </c>
      <c r="X41" s="80">
        <v>-24884</v>
      </c>
      <c r="Y41" s="130">
        <v>-15442</v>
      </c>
      <c r="Z41" s="80"/>
      <c r="AA41" s="80">
        <v>-6451</v>
      </c>
      <c r="AB41" s="80">
        <v>-9964</v>
      </c>
      <c r="AC41" s="80">
        <v>-27818</v>
      </c>
      <c r="AD41" s="80">
        <v>-13381</v>
      </c>
      <c r="AE41" s="130">
        <v>12617</v>
      </c>
      <c r="AF41" s="130">
        <v>-45192</v>
      </c>
      <c r="AG41" s="164"/>
    </row>
    <row r="42" spans="2:33" x14ac:dyDescent="0.2">
      <c r="B42" s="89" t="s">
        <v>66</v>
      </c>
      <c r="C42" s="80">
        <v>-1810</v>
      </c>
      <c r="D42" s="80">
        <v>-27209</v>
      </c>
      <c r="E42" s="80">
        <v>2244.0963599999959</v>
      </c>
      <c r="F42" s="80">
        <v>11488.903640000004</v>
      </c>
      <c r="G42" s="80">
        <v>2052</v>
      </c>
      <c r="H42" s="80">
        <v>-27187</v>
      </c>
      <c r="I42" s="80">
        <v>-10443</v>
      </c>
      <c r="J42" s="80">
        <v>-13375</v>
      </c>
      <c r="K42" s="80">
        <v>21090</v>
      </c>
      <c r="L42" s="80">
        <v>-33752</v>
      </c>
      <c r="M42" s="80">
        <v>25592</v>
      </c>
      <c r="N42" s="80">
        <v>-787</v>
      </c>
      <c r="O42" s="80">
        <v>8355</v>
      </c>
      <c r="P42" s="80">
        <v>-4718</v>
      </c>
      <c r="Q42" s="80">
        <v>-20340</v>
      </c>
      <c r="R42" s="80">
        <v>19071</v>
      </c>
      <c r="S42" s="80">
        <v>1535</v>
      </c>
      <c r="T42" s="80">
        <v>-602</v>
      </c>
      <c r="U42" s="80">
        <v>1832</v>
      </c>
      <c r="V42" s="80">
        <v>-2022</v>
      </c>
      <c r="W42" s="80">
        <v>21788</v>
      </c>
      <c r="X42" s="80">
        <v>2006</v>
      </c>
      <c r="Y42" s="130">
        <v>-9084</v>
      </c>
      <c r="Z42" s="80"/>
      <c r="AA42" s="80">
        <v>-15286</v>
      </c>
      <c r="AB42" s="80">
        <v>-48953</v>
      </c>
      <c r="AC42" s="80">
        <v>12143</v>
      </c>
      <c r="AD42" s="80">
        <v>2236</v>
      </c>
      <c r="AE42" s="130">
        <v>743</v>
      </c>
      <c r="AF42" s="130">
        <v>14710</v>
      </c>
      <c r="AG42" s="164"/>
    </row>
    <row r="43" spans="2:33" x14ac:dyDescent="0.2">
      <c r="B43" s="89" t="s">
        <v>213</v>
      </c>
      <c r="C43" s="80">
        <v>-40909</v>
      </c>
      <c r="D43" s="80">
        <v>18945</v>
      </c>
      <c r="E43" s="80">
        <v>-34235</v>
      </c>
      <c r="F43" s="80">
        <v>-20478</v>
      </c>
      <c r="G43" s="80">
        <v>-9746</v>
      </c>
      <c r="H43" s="80">
        <v>24686</v>
      </c>
      <c r="I43" s="80">
        <v>-26439</v>
      </c>
      <c r="J43" s="80">
        <v>48993</v>
      </c>
      <c r="K43" s="80">
        <v>-26547</v>
      </c>
      <c r="L43" s="80">
        <v>-18990</v>
      </c>
      <c r="M43" s="80">
        <v>-35141</v>
      </c>
      <c r="N43" s="80">
        <v>92560</v>
      </c>
      <c r="O43" s="80">
        <v>-10172</v>
      </c>
      <c r="P43" s="80">
        <v>18016</v>
      </c>
      <c r="Q43" s="80">
        <v>19422</v>
      </c>
      <c r="R43" s="80">
        <v>10565</v>
      </c>
      <c r="S43" s="80">
        <v>10936</v>
      </c>
      <c r="T43" s="80">
        <v>-19442</v>
      </c>
      <c r="U43" s="80">
        <v>1292</v>
      </c>
      <c r="V43" s="80">
        <v>29085</v>
      </c>
      <c r="W43" s="80">
        <v>-14899</v>
      </c>
      <c r="X43" s="80">
        <v>-11751</v>
      </c>
      <c r="Y43" s="130">
        <v>-6439</v>
      </c>
      <c r="Z43" s="80"/>
      <c r="AA43" s="80">
        <v>-76677</v>
      </c>
      <c r="AB43" s="80">
        <v>37494</v>
      </c>
      <c r="AC43" s="80">
        <v>11882</v>
      </c>
      <c r="AD43" s="80">
        <v>37831</v>
      </c>
      <c r="AE43" s="130">
        <v>21871</v>
      </c>
      <c r="AF43" s="130">
        <v>-33089</v>
      </c>
      <c r="AG43" s="164"/>
    </row>
    <row r="44" spans="2:33" x14ac:dyDescent="0.2">
      <c r="B44" s="89" t="s">
        <v>73</v>
      </c>
      <c r="C44" s="80">
        <v>0</v>
      </c>
      <c r="D44" s="80">
        <v>-5</v>
      </c>
      <c r="E44" s="80">
        <v>-4882</v>
      </c>
      <c r="F44" s="80">
        <v>-1526</v>
      </c>
      <c r="G44" s="80">
        <v>-627</v>
      </c>
      <c r="H44" s="80">
        <v>-312</v>
      </c>
      <c r="I44" s="80">
        <v>-565</v>
      </c>
      <c r="J44" s="80">
        <v>-27514</v>
      </c>
      <c r="K44" s="80">
        <v>-255</v>
      </c>
      <c r="L44" s="80">
        <v>-798</v>
      </c>
      <c r="M44" s="80">
        <v>-561</v>
      </c>
      <c r="N44" s="80">
        <v>-3548</v>
      </c>
      <c r="O44" s="80">
        <v>-1</v>
      </c>
      <c r="P44" s="80">
        <v>-854</v>
      </c>
      <c r="Q44" s="80">
        <v>-11940</v>
      </c>
      <c r="R44" s="80">
        <v>-10097</v>
      </c>
      <c r="S44" s="80">
        <v>-23462</v>
      </c>
      <c r="T44" s="80">
        <v>-658</v>
      </c>
      <c r="U44" s="80">
        <v>-576</v>
      </c>
      <c r="V44" s="80">
        <v>-123</v>
      </c>
      <c r="W44" s="80">
        <v>-223</v>
      </c>
      <c r="X44" s="80">
        <v>-20379</v>
      </c>
      <c r="Y44" s="130">
        <v>6334</v>
      </c>
      <c r="Z44" s="80"/>
      <c r="AA44" s="80">
        <v>-6413</v>
      </c>
      <c r="AB44" s="80">
        <v>-29018</v>
      </c>
      <c r="AC44" s="80">
        <v>-5162</v>
      </c>
      <c r="AD44" s="80">
        <v>-22892</v>
      </c>
      <c r="AE44" s="130">
        <v>-24819</v>
      </c>
      <c r="AF44" s="130">
        <v>-14268</v>
      </c>
      <c r="AG44" s="164"/>
    </row>
    <row r="45" spans="2:33" x14ac:dyDescent="0.2">
      <c r="B45" s="89" t="s">
        <v>214</v>
      </c>
      <c r="C45" s="80">
        <v>-15038</v>
      </c>
      <c r="D45" s="80">
        <v>-1558</v>
      </c>
      <c r="E45" s="80">
        <v>-7836</v>
      </c>
      <c r="F45" s="80">
        <v>18392</v>
      </c>
      <c r="G45" s="80">
        <v>-2570</v>
      </c>
      <c r="H45" s="80">
        <v>2826</v>
      </c>
      <c r="I45" s="80">
        <v>55</v>
      </c>
      <c r="J45" s="80">
        <v>-12584</v>
      </c>
      <c r="K45" s="80">
        <v>546</v>
      </c>
      <c r="L45" s="80">
        <v>-651</v>
      </c>
      <c r="M45" s="80">
        <v>-4224</v>
      </c>
      <c r="N45" s="80">
        <v>-14679</v>
      </c>
      <c r="O45" s="80">
        <v>10852</v>
      </c>
      <c r="P45" s="80">
        <v>-2900</v>
      </c>
      <c r="Q45" s="80">
        <v>1310</v>
      </c>
      <c r="R45" s="80">
        <v>6515</v>
      </c>
      <c r="S45" s="80">
        <v>5603</v>
      </c>
      <c r="T45" s="80">
        <v>-23828</v>
      </c>
      <c r="U45" s="80">
        <v>-13089</v>
      </c>
      <c r="V45" s="80">
        <v>-13275</v>
      </c>
      <c r="W45" s="80">
        <v>-17210</v>
      </c>
      <c r="X45" s="80">
        <v>3833</v>
      </c>
      <c r="Y45" s="130">
        <v>-13937</v>
      </c>
      <c r="Z45" s="80"/>
      <c r="AA45" s="80">
        <v>-6040</v>
      </c>
      <c r="AB45" s="80">
        <v>-12273</v>
      </c>
      <c r="AC45" s="80">
        <v>-19008</v>
      </c>
      <c r="AD45" s="80">
        <v>15777</v>
      </c>
      <c r="AE45" s="130">
        <v>-44589</v>
      </c>
      <c r="AF45" s="130">
        <v>-27314</v>
      </c>
      <c r="AG45" s="164"/>
    </row>
    <row r="46" spans="2:33" x14ac:dyDescent="0.2">
      <c r="B46" s="81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130"/>
      <c r="Z46" s="80"/>
      <c r="AA46" s="80"/>
      <c r="AB46" s="80"/>
      <c r="AC46" s="80"/>
      <c r="AD46" s="80"/>
      <c r="AE46" s="130"/>
      <c r="AF46" s="130"/>
    </row>
    <row r="47" spans="2:33" s="84" customFormat="1" ht="15" x14ac:dyDescent="0.25">
      <c r="B47" s="79" t="s">
        <v>130</v>
      </c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130"/>
      <c r="Z47" s="80"/>
      <c r="AA47" s="83"/>
      <c r="AB47" s="83"/>
      <c r="AC47" s="83"/>
      <c r="AD47" s="83"/>
      <c r="AE47" s="130"/>
      <c r="AF47" s="130"/>
    </row>
    <row r="48" spans="2:33" x14ac:dyDescent="0.2">
      <c r="B48" s="89" t="s">
        <v>82</v>
      </c>
      <c r="C48" s="80">
        <v>14582</v>
      </c>
      <c r="D48" s="80">
        <v>-38862</v>
      </c>
      <c r="E48" s="80">
        <v>11358</v>
      </c>
      <c r="F48" s="80">
        <v>-30148</v>
      </c>
      <c r="G48" s="80">
        <v>56119</v>
      </c>
      <c r="H48" s="80">
        <v>148</v>
      </c>
      <c r="I48" s="80">
        <v>-22126</v>
      </c>
      <c r="J48" s="80">
        <v>-18385</v>
      </c>
      <c r="K48" s="80">
        <v>41364</v>
      </c>
      <c r="L48" s="80">
        <v>-43371</v>
      </c>
      <c r="M48" s="80">
        <v>24895</v>
      </c>
      <c r="N48" s="80">
        <v>19899</v>
      </c>
      <c r="O48" s="80">
        <v>9448</v>
      </c>
      <c r="P48" s="80">
        <v>-19934</v>
      </c>
      <c r="Q48" s="80">
        <v>-16202</v>
      </c>
      <c r="R48" s="80">
        <v>53451</v>
      </c>
      <c r="S48" s="80">
        <v>-45821</v>
      </c>
      <c r="T48" s="80">
        <v>-16249</v>
      </c>
      <c r="U48" s="80">
        <v>-11686</v>
      </c>
      <c r="V48" s="80">
        <v>30540</v>
      </c>
      <c r="W48" s="80">
        <v>-58530</v>
      </c>
      <c r="X48" s="80">
        <v>27623</v>
      </c>
      <c r="Y48" s="130">
        <v>-4451</v>
      </c>
      <c r="Z48" s="80"/>
      <c r="AA48" s="80">
        <v>-43070</v>
      </c>
      <c r="AB48" s="80">
        <v>15756</v>
      </c>
      <c r="AC48" s="80">
        <v>42787</v>
      </c>
      <c r="AD48" s="80">
        <v>26763</v>
      </c>
      <c r="AE48" s="130">
        <v>-43216</v>
      </c>
      <c r="AF48" s="130">
        <v>-35358</v>
      </c>
      <c r="AG48" s="164"/>
    </row>
    <row r="49" spans="2:33" x14ac:dyDescent="0.2">
      <c r="B49" s="89" t="s">
        <v>131</v>
      </c>
      <c r="C49" s="80">
        <v>0</v>
      </c>
      <c r="D49" s="80">
        <v>0</v>
      </c>
      <c r="E49" s="80">
        <v>0</v>
      </c>
      <c r="F49" s="80">
        <v>0</v>
      </c>
      <c r="G49" s="80">
        <v>0</v>
      </c>
      <c r="H49" s="80">
        <v>0</v>
      </c>
      <c r="I49" s="80">
        <v>0</v>
      </c>
      <c r="J49" s="80">
        <v>0</v>
      </c>
      <c r="K49" s="80">
        <v>0</v>
      </c>
      <c r="L49" s="80">
        <v>0</v>
      </c>
      <c r="M49" s="80">
        <v>0</v>
      </c>
      <c r="N49" s="80">
        <v>0</v>
      </c>
      <c r="O49" s="80">
        <v>0</v>
      </c>
      <c r="P49" s="80">
        <v>0</v>
      </c>
      <c r="Q49" s="80">
        <v>0</v>
      </c>
      <c r="R49" s="80">
        <v>0</v>
      </c>
      <c r="S49" s="80">
        <v>0</v>
      </c>
      <c r="T49" s="80">
        <v>0</v>
      </c>
      <c r="U49" s="80" t="s">
        <v>236</v>
      </c>
      <c r="V49" s="80">
        <v>0</v>
      </c>
      <c r="W49" s="80">
        <v>0</v>
      </c>
      <c r="X49" s="80">
        <v>0</v>
      </c>
      <c r="Y49" s="130">
        <v>0</v>
      </c>
      <c r="Z49" s="80"/>
      <c r="AA49" s="80">
        <v>0</v>
      </c>
      <c r="AB49" s="80">
        <v>0</v>
      </c>
      <c r="AC49" s="80">
        <v>0</v>
      </c>
      <c r="AD49" s="80">
        <v>0</v>
      </c>
      <c r="AE49" s="130">
        <v>0</v>
      </c>
      <c r="AF49" s="130">
        <v>0</v>
      </c>
      <c r="AG49" s="164"/>
    </row>
    <row r="50" spans="2:33" x14ac:dyDescent="0.2">
      <c r="B50" s="89" t="s">
        <v>194</v>
      </c>
      <c r="C50" s="80">
        <v>0</v>
      </c>
      <c r="D50" s="80">
        <v>0</v>
      </c>
      <c r="E50" s="80">
        <v>0</v>
      </c>
      <c r="F50" s="80">
        <v>0</v>
      </c>
      <c r="G50" s="80">
        <v>0</v>
      </c>
      <c r="H50" s="80">
        <v>0</v>
      </c>
      <c r="I50" s="80">
        <v>0</v>
      </c>
      <c r="J50" s="80">
        <v>0</v>
      </c>
      <c r="K50" s="80">
        <v>0</v>
      </c>
      <c r="L50" s="80">
        <v>0</v>
      </c>
      <c r="M50" s="80">
        <v>0</v>
      </c>
      <c r="N50" s="80">
        <v>0</v>
      </c>
      <c r="O50" s="80">
        <v>0</v>
      </c>
      <c r="P50" s="80">
        <v>0</v>
      </c>
      <c r="Q50" s="80">
        <v>0</v>
      </c>
      <c r="R50" s="80">
        <v>0</v>
      </c>
      <c r="S50" s="80">
        <v>0</v>
      </c>
      <c r="T50" s="80">
        <v>0</v>
      </c>
      <c r="U50" s="80" t="s">
        <v>236</v>
      </c>
      <c r="V50" s="80">
        <v>0</v>
      </c>
      <c r="W50" s="80">
        <v>0</v>
      </c>
      <c r="X50" s="80">
        <v>0</v>
      </c>
      <c r="Y50" s="130">
        <v>0</v>
      </c>
      <c r="Z50" s="80"/>
      <c r="AA50" s="80"/>
      <c r="AB50" s="80"/>
      <c r="AC50" s="80"/>
      <c r="AD50" s="80">
        <v>0</v>
      </c>
      <c r="AE50" s="130">
        <v>0</v>
      </c>
      <c r="AF50" s="130">
        <v>0</v>
      </c>
      <c r="AG50" s="164"/>
    </row>
    <row r="51" spans="2:33" x14ac:dyDescent="0.2">
      <c r="B51" s="89" t="s">
        <v>84</v>
      </c>
      <c r="C51" s="80">
        <v>-6196</v>
      </c>
      <c r="D51" s="80">
        <v>-1553</v>
      </c>
      <c r="E51" s="80">
        <v>-4458</v>
      </c>
      <c r="F51" s="80">
        <v>4368</v>
      </c>
      <c r="G51" s="80">
        <v>-9314</v>
      </c>
      <c r="H51" s="80">
        <v>6124</v>
      </c>
      <c r="I51" s="80">
        <v>2700</v>
      </c>
      <c r="J51" s="80">
        <v>4370</v>
      </c>
      <c r="K51" s="80">
        <v>-17288</v>
      </c>
      <c r="L51" s="80">
        <v>4592.8461829999997</v>
      </c>
      <c r="M51" s="80">
        <v>5627.1538170000003</v>
      </c>
      <c r="N51" s="80">
        <v>-10518</v>
      </c>
      <c r="O51" s="80">
        <v>-7881</v>
      </c>
      <c r="P51" s="80">
        <v>5043</v>
      </c>
      <c r="Q51" s="80">
        <v>11365</v>
      </c>
      <c r="R51" s="80">
        <v>-3212</v>
      </c>
      <c r="S51" s="80">
        <v>-17445</v>
      </c>
      <c r="T51" s="80">
        <v>-3520</v>
      </c>
      <c r="U51" s="80">
        <v>4456</v>
      </c>
      <c r="V51" s="80">
        <v>-2705</v>
      </c>
      <c r="W51" s="80">
        <v>-32382</v>
      </c>
      <c r="X51" s="80">
        <v>567</v>
      </c>
      <c r="Y51" s="130">
        <v>5452</v>
      </c>
      <c r="Z51" s="80"/>
      <c r="AA51" s="80">
        <v>-7839</v>
      </c>
      <c r="AB51" s="80">
        <v>3880</v>
      </c>
      <c r="AC51" s="80">
        <v>-17586</v>
      </c>
      <c r="AD51" s="80">
        <v>5315</v>
      </c>
      <c r="AE51" s="130">
        <v>-19214</v>
      </c>
      <c r="AF51" s="130">
        <v>-26363</v>
      </c>
      <c r="AG51" s="164"/>
    </row>
    <row r="52" spans="2:33" x14ac:dyDescent="0.2">
      <c r="B52" s="89" t="s">
        <v>85</v>
      </c>
      <c r="C52" s="80">
        <v>-4626</v>
      </c>
      <c r="D52" s="80">
        <v>3335</v>
      </c>
      <c r="E52" s="80">
        <v>5075</v>
      </c>
      <c r="F52" s="80">
        <v>-6933</v>
      </c>
      <c r="G52" s="80">
        <v>3689</v>
      </c>
      <c r="H52" s="80">
        <v>4793</v>
      </c>
      <c r="I52" s="80">
        <v>-4193</v>
      </c>
      <c r="J52" s="80">
        <v>4148</v>
      </c>
      <c r="K52" s="80">
        <v>-3792</v>
      </c>
      <c r="L52" s="80">
        <v>-1944</v>
      </c>
      <c r="M52" s="80">
        <v>6583</v>
      </c>
      <c r="N52" s="80">
        <v>7966</v>
      </c>
      <c r="O52" s="80">
        <v>-6106</v>
      </c>
      <c r="P52" s="80">
        <v>-599</v>
      </c>
      <c r="Q52" s="80">
        <v>4309</v>
      </c>
      <c r="R52" s="80">
        <v>931</v>
      </c>
      <c r="S52" s="80">
        <v>-2913</v>
      </c>
      <c r="T52" s="80">
        <v>748</v>
      </c>
      <c r="U52" s="80">
        <v>9465</v>
      </c>
      <c r="V52" s="80">
        <v>23837</v>
      </c>
      <c r="W52" s="80">
        <v>7928</v>
      </c>
      <c r="X52" s="80">
        <v>3466</v>
      </c>
      <c r="Y52" s="130">
        <v>-2852</v>
      </c>
      <c r="Z52" s="80"/>
      <c r="AA52" s="80">
        <v>-3149</v>
      </c>
      <c r="AB52" s="80">
        <v>8437</v>
      </c>
      <c r="AC52" s="80">
        <v>8813</v>
      </c>
      <c r="AD52" s="80">
        <v>-1465</v>
      </c>
      <c r="AE52" s="130">
        <v>31137</v>
      </c>
      <c r="AF52" s="130">
        <v>8542</v>
      </c>
      <c r="AG52" s="164"/>
    </row>
    <row r="53" spans="2:33" x14ac:dyDescent="0.2">
      <c r="B53" s="89" t="s">
        <v>132</v>
      </c>
      <c r="C53" s="80">
        <v>70</v>
      </c>
      <c r="D53" s="80">
        <v>-23155</v>
      </c>
      <c r="E53" s="80">
        <v>-363</v>
      </c>
      <c r="F53" s="80">
        <v>2941</v>
      </c>
      <c r="G53" s="80">
        <v>-20204</v>
      </c>
      <c r="H53" s="80">
        <v>-1383</v>
      </c>
      <c r="I53" s="80">
        <v>-4697</v>
      </c>
      <c r="J53" s="80">
        <v>7916</v>
      </c>
      <c r="K53" s="80">
        <v>-8163</v>
      </c>
      <c r="L53" s="80">
        <v>4797</v>
      </c>
      <c r="M53" s="80">
        <v>-4139</v>
      </c>
      <c r="N53" s="80">
        <v>-2058</v>
      </c>
      <c r="O53" s="80">
        <v>25084</v>
      </c>
      <c r="P53" s="80">
        <v>-9628</v>
      </c>
      <c r="Q53" s="80">
        <v>11008</v>
      </c>
      <c r="R53" s="80">
        <v>-4107</v>
      </c>
      <c r="S53" s="80">
        <v>-12492</v>
      </c>
      <c r="T53" s="80">
        <v>743</v>
      </c>
      <c r="U53" s="80">
        <v>-289</v>
      </c>
      <c r="V53" s="80">
        <v>-467</v>
      </c>
      <c r="W53" s="80">
        <v>282</v>
      </c>
      <c r="X53" s="80">
        <v>-259</v>
      </c>
      <c r="Y53" s="130">
        <v>135</v>
      </c>
      <c r="Z53" s="80"/>
      <c r="AA53" s="80">
        <v>-20507</v>
      </c>
      <c r="AB53" s="80">
        <v>-18368</v>
      </c>
      <c r="AC53" s="80">
        <v>-9563</v>
      </c>
      <c r="AD53" s="80">
        <v>22357</v>
      </c>
      <c r="AE53" s="130">
        <v>-12505</v>
      </c>
      <c r="AF53" s="130">
        <v>158</v>
      </c>
      <c r="AG53" s="164"/>
    </row>
    <row r="54" spans="2:33" x14ac:dyDescent="0.2">
      <c r="B54" s="89" t="s">
        <v>133</v>
      </c>
      <c r="C54" s="80">
        <v>-5357</v>
      </c>
      <c r="D54" s="80">
        <v>4463</v>
      </c>
      <c r="E54" s="80">
        <v>7353</v>
      </c>
      <c r="F54" s="80">
        <v>-14069</v>
      </c>
      <c r="G54" s="80">
        <v>4358</v>
      </c>
      <c r="H54" s="80">
        <v>6341</v>
      </c>
      <c r="I54" s="80">
        <v>-398</v>
      </c>
      <c r="J54" s="80">
        <v>-7529</v>
      </c>
      <c r="K54" s="80">
        <v>19096</v>
      </c>
      <c r="L54" s="80">
        <v>4527</v>
      </c>
      <c r="M54" s="80">
        <v>-7274</v>
      </c>
      <c r="N54" s="80">
        <v>-24550</v>
      </c>
      <c r="O54" s="80">
        <v>29816</v>
      </c>
      <c r="P54" s="80">
        <v>3513</v>
      </c>
      <c r="Q54" s="80">
        <v>10666</v>
      </c>
      <c r="R54" s="80">
        <v>-52263</v>
      </c>
      <c r="S54" s="80">
        <v>-12227</v>
      </c>
      <c r="T54" s="80">
        <v>4423</v>
      </c>
      <c r="U54" s="80">
        <v>-30402</v>
      </c>
      <c r="V54" s="80">
        <v>38515</v>
      </c>
      <c r="W54" s="80">
        <v>-5652</v>
      </c>
      <c r="X54" s="80">
        <v>7912</v>
      </c>
      <c r="Y54" s="130">
        <v>3900</v>
      </c>
      <c r="Z54" s="80"/>
      <c r="AA54" s="80">
        <v>-7610</v>
      </c>
      <c r="AB54" s="80">
        <v>2772</v>
      </c>
      <c r="AC54" s="80">
        <v>-8201</v>
      </c>
      <c r="AD54" s="80">
        <v>-8268</v>
      </c>
      <c r="AE54" s="130">
        <v>309</v>
      </c>
      <c r="AF54" s="130">
        <v>6160</v>
      </c>
      <c r="AG54" s="164"/>
    </row>
    <row r="55" spans="2:33" x14ac:dyDescent="0.2">
      <c r="B55" s="89" t="s">
        <v>247</v>
      </c>
      <c r="C55" s="80" t="s">
        <v>236</v>
      </c>
      <c r="D55" s="80" t="s">
        <v>236</v>
      </c>
      <c r="E55" s="80" t="s">
        <v>236</v>
      </c>
      <c r="F55" s="80" t="s">
        <v>236</v>
      </c>
      <c r="G55" s="80" t="s">
        <v>236</v>
      </c>
      <c r="H55" s="80" t="s">
        <v>236</v>
      </c>
      <c r="I55" s="80" t="s">
        <v>236</v>
      </c>
      <c r="J55" s="80" t="s">
        <v>236</v>
      </c>
      <c r="K55" s="80" t="s">
        <v>236</v>
      </c>
      <c r="L55" s="80" t="s">
        <v>236</v>
      </c>
      <c r="M55" s="80" t="s">
        <v>236</v>
      </c>
      <c r="N55" s="80" t="s">
        <v>236</v>
      </c>
      <c r="O55" s="80" t="s">
        <v>236</v>
      </c>
      <c r="P55" s="80" t="s">
        <v>236</v>
      </c>
      <c r="Q55" s="80" t="s">
        <v>236</v>
      </c>
      <c r="R55" s="80" t="s">
        <v>236</v>
      </c>
      <c r="S55" s="80" t="s">
        <v>236</v>
      </c>
      <c r="T55" s="80" t="s">
        <v>236</v>
      </c>
      <c r="U55" s="80" t="s">
        <v>236</v>
      </c>
      <c r="V55" s="80" t="s">
        <v>236</v>
      </c>
      <c r="W55" s="80" t="s">
        <v>236</v>
      </c>
      <c r="X55" s="80">
        <v>-738</v>
      </c>
      <c r="Y55" s="130">
        <v>114</v>
      </c>
      <c r="Z55" s="80"/>
      <c r="AA55" s="130" t="s">
        <v>236</v>
      </c>
      <c r="AB55" s="130" t="s">
        <v>236</v>
      </c>
      <c r="AC55" s="130" t="s">
        <v>236</v>
      </c>
      <c r="AD55" s="130" t="s">
        <v>236</v>
      </c>
      <c r="AE55" s="130" t="s">
        <v>236</v>
      </c>
      <c r="AF55" s="130">
        <v>-624</v>
      </c>
      <c r="AG55" s="164"/>
    </row>
    <row r="56" spans="2:33" x14ac:dyDescent="0.2">
      <c r="B56" s="89" t="s">
        <v>134</v>
      </c>
      <c r="C56" s="80">
        <v>-74814</v>
      </c>
      <c r="D56" s="80">
        <v>-5431</v>
      </c>
      <c r="E56" s="80">
        <v>-78062.928758260212</v>
      </c>
      <c r="F56" s="80">
        <v>-3603.0712417397881</v>
      </c>
      <c r="G56" s="80">
        <v>-85488</v>
      </c>
      <c r="H56" s="80">
        <v>-9306</v>
      </c>
      <c r="I56" s="80">
        <v>-93509</v>
      </c>
      <c r="J56" s="80">
        <v>-6391</v>
      </c>
      <c r="K56" s="80">
        <v>-116654</v>
      </c>
      <c r="L56" s="80">
        <v>-6427</v>
      </c>
      <c r="M56" s="80">
        <v>-90738</v>
      </c>
      <c r="N56" s="80">
        <v>-3926</v>
      </c>
      <c r="O56" s="80">
        <v>-96865</v>
      </c>
      <c r="P56" s="80">
        <v>-14649</v>
      </c>
      <c r="Q56" s="80">
        <v>-98282</v>
      </c>
      <c r="R56" s="80">
        <v>-16950</v>
      </c>
      <c r="S56" s="80">
        <v>-115887</v>
      </c>
      <c r="T56" s="80">
        <v>-17262</v>
      </c>
      <c r="U56" s="80">
        <v>-121079</v>
      </c>
      <c r="V56" s="80">
        <v>-17112</v>
      </c>
      <c r="W56" s="80">
        <v>-120875</v>
      </c>
      <c r="X56" s="80">
        <v>-17113</v>
      </c>
      <c r="Y56" s="130">
        <v>-130184</v>
      </c>
      <c r="Z56" s="80"/>
      <c r="AA56" s="80">
        <v>-161911</v>
      </c>
      <c r="AB56" s="80">
        <v>-194694</v>
      </c>
      <c r="AC56" s="80">
        <v>-217745</v>
      </c>
      <c r="AD56" s="80">
        <v>-226746</v>
      </c>
      <c r="AE56" s="130">
        <v>-271340</v>
      </c>
      <c r="AF56" s="130">
        <v>-268172</v>
      </c>
      <c r="AG56" s="164"/>
    </row>
    <row r="57" spans="2:33" x14ac:dyDescent="0.2">
      <c r="B57" s="89" t="s">
        <v>135</v>
      </c>
      <c r="C57" s="80">
        <v>-4986</v>
      </c>
      <c r="D57" s="80">
        <v>-3201.0063100000007</v>
      </c>
      <c r="E57" s="80">
        <v>-3475</v>
      </c>
      <c r="F57" s="80">
        <v>-28811.993689999999</v>
      </c>
      <c r="G57" s="80">
        <v>-13311</v>
      </c>
      <c r="H57" s="80">
        <v>-6794</v>
      </c>
      <c r="I57" s="80">
        <v>-14628</v>
      </c>
      <c r="J57" s="80">
        <v>-8079</v>
      </c>
      <c r="K57" s="80">
        <v>-36973</v>
      </c>
      <c r="L57" s="80">
        <v>-30465</v>
      </c>
      <c r="M57" s="80">
        <v>-6327</v>
      </c>
      <c r="N57" s="80">
        <v>-11080</v>
      </c>
      <c r="O57" s="80">
        <v>-39421</v>
      </c>
      <c r="P57" s="80">
        <v>-21014</v>
      </c>
      <c r="Q57" s="80">
        <v>-5134</v>
      </c>
      <c r="R57" s="80">
        <v>-22135</v>
      </c>
      <c r="S57" s="80">
        <v>-9884</v>
      </c>
      <c r="T57" s="80">
        <v>-29516</v>
      </c>
      <c r="U57" s="80">
        <v>-26526</v>
      </c>
      <c r="V57" s="80">
        <v>-9054</v>
      </c>
      <c r="W57" s="80">
        <v>-6164</v>
      </c>
      <c r="X57" s="80">
        <v>-37578</v>
      </c>
      <c r="Y57" s="130">
        <v>-39697</v>
      </c>
      <c r="Z57" s="80"/>
      <c r="AA57" s="80">
        <v>-40474</v>
      </c>
      <c r="AB57" s="80">
        <v>-42812</v>
      </c>
      <c r="AC57" s="80">
        <v>-84845</v>
      </c>
      <c r="AD57" s="80">
        <v>-87704</v>
      </c>
      <c r="AE57" s="130">
        <v>-74980</v>
      </c>
      <c r="AF57" s="130">
        <v>-83439</v>
      </c>
      <c r="AG57" s="164"/>
    </row>
    <row r="58" spans="2:33" x14ac:dyDescent="0.2">
      <c r="B58" s="79" t="s">
        <v>136</v>
      </c>
      <c r="C58" s="85">
        <v>-65618</v>
      </c>
      <c r="D58" s="85">
        <v>87253.321591357555</v>
      </c>
      <c r="E58" s="85">
        <v>-6465.0290937667014</v>
      </c>
      <c r="F58" s="85">
        <v>111518.70750240918</v>
      </c>
      <c r="G58" s="85">
        <v>-29844</v>
      </c>
      <c r="H58" s="85">
        <v>119145</v>
      </c>
      <c r="I58" s="85">
        <v>24539</v>
      </c>
      <c r="J58" s="85">
        <v>124592</v>
      </c>
      <c r="K58" s="85">
        <f t="shared" ref="K58:R58" si="0">SUM(K5:K37,K40:K45,K48:K57)</f>
        <v>-257056</v>
      </c>
      <c r="L58" s="85">
        <f t="shared" si="0"/>
        <v>244875</v>
      </c>
      <c r="M58" s="85">
        <f t="shared" si="0"/>
        <v>-59398.999999999985</v>
      </c>
      <c r="N58" s="85">
        <f t="shared" si="0"/>
        <v>119311</v>
      </c>
      <c r="O58" s="85">
        <f t="shared" si="0"/>
        <v>40950</v>
      </c>
      <c r="P58" s="85">
        <f t="shared" si="0"/>
        <v>106796</v>
      </c>
      <c r="Q58" s="85">
        <f t="shared" si="0"/>
        <v>262693</v>
      </c>
      <c r="R58" s="85">
        <f t="shared" si="0"/>
        <v>105762</v>
      </c>
      <c r="S58" s="85">
        <v>-98418</v>
      </c>
      <c r="T58" s="85">
        <v>246091</v>
      </c>
      <c r="U58" s="85">
        <v>166510</v>
      </c>
      <c r="V58" s="85">
        <v>127433</v>
      </c>
      <c r="W58" s="85">
        <v>-32651</v>
      </c>
      <c r="X58" s="85">
        <v>171059</v>
      </c>
      <c r="Y58" s="85">
        <v>43616</v>
      </c>
      <c r="Z58" s="80"/>
      <c r="AA58" s="85">
        <v>126689.00000000003</v>
      </c>
      <c r="AB58" s="85">
        <v>238432</v>
      </c>
      <c r="AC58" s="85">
        <v>47731.000000000015</v>
      </c>
      <c r="AD58" s="85">
        <f>SUM(O58:R58)</f>
        <v>516201</v>
      </c>
      <c r="AE58" s="85">
        <v>441616</v>
      </c>
      <c r="AF58" s="85">
        <v>182024</v>
      </c>
      <c r="AG58" s="164"/>
    </row>
    <row r="59" spans="2:33" x14ac:dyDescent="0.2">
      <c r="B59" s="82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130"/>
      <c r="Z59" s="80"/>
      <c r="AA59" s="80"/>
      <c r="AB59" s="80"/>
      <c r="AC59" s="80"/>
      <c r="AD59" s="80"/>
      <c r="AE59" s="130"/>
      <c r="AF59" s="130"/>
    </row>
    <row r="60" spans="2:33" x14ac:dyDescent="0.2">
      <c r="B60" s="79" t="s">
        <v>137</v>
      </c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130"/>
      <c r="Z60" s="80"/>
      <c r="AA60" s="80"/>
      <c r="AB60" s="80"/>
      <c r="AC60" s="80"/>
      <c r="AD60" s="80"/>
      <c r="AE60" s="130"/>
      <c r="AF60" s="130"/>
    </row>
    <row r="61" spans="2:33" x14ac:dyDescent="0.2">
      <c r="B61" s="89" t="s">
        <v>250</v>
      </c>
      <c r="C61" s="80">
        <v>-26454</v>
      </c>
      <c r="D61" s="80">
        <v>-23244.294999999998</v>
      </c>
      <c r="E61" s="80">
        <v>-19969.657999999996</v>
      </c>
      <c r="F61" s="80">
        <v>-29531.047000000006</v>
      </c>
      <c r="G61" s="80">
        <v>-47023</v>
      </c>
      <c r="H61" s="80">
        <v>-71522</v>
      </c>
      <c r="I61" s="80">
        <v>-54420</v>
      </c>
      <c r="J61" s="80">
        <v>-129679</v>
      </c>
      <c r="K61" s="80">
        <v>-95781</v>
      </c>
      <c r="L61" s="80">
        <v>-136553</v>
      </c>
      <c r="M61" s="80">
        <v>-120090</v>
      </c>
      <c r="N61" s="80">
        <v>-181642</v>
      </c>
      <c r="O61" s="80">
        <v>-28625</v>
      </c>
      <c r="P61" s="80">
        <v>-87086</v>
      </c>
      <c r="Q61" s="80">
        <v>-98717</v>
      </c>
      <c r="R61" s="80">
        <v>-66530</v>
      </c>
      <c r="S61" s="80">
        <v>-45435</v>
      </c>
      <c r="T61" s="80">
        <v>-57861</v>
      </c>
      <c r="U61" s="80">
        <v>-62290</v>
      </c>
      <c r="V61" s="80">
        <v>-108388</v>
      </c>
      <c r="W61" s="80">
        <v>-22786</v>
      </c>
      <c r="X61" s="80">
        <v>-67976</v>
      </c>
      <c r="Y61" s="130">
        <v>-66161</v>
      </c>
      <c r="Z61" s="80"/>
      <c r="AA61" s="80">
        <v>-99199</v>
      </c>
      <c r="AB61" s="80">
        <v>-302644</v>
      </c>
      <c r="AC61" s="80">
        <v>-534066</v>
      </c>
      <c r="AD61" s="80">
        <v>-280958</v>
      </c>
      <c r="AE61" s="80">
        <v>-273974</v>
      </c>
      <c r="AF61" s="80">
        <v>-156923</v>
      </c>
      <c r="AG61" s="164"/>
    </row>
    <row r="62" spans="2:33" x14ac:dyDescent="0.2">
      <c r="B62" s="89" t="s">
        <v>138</v>
      </c>
      <c r="C62" s="80">
        <v>0</v>
      </c>
      <c r="D62" s="80">
        <v>0</v>
      </c>
      <c r="E62" s="80">
        <v>0</v>
      </c>
      <c r="F62" s="80">
        <v>0</v>
      </c>
      <c r="G62" s="80">
        <v>0</v>
      </c>
      <c r="H62" s="80">
        <v>0</v>
      </c>
      <c r="I62" s="80">
        <v>25574</v>
      </c>
      <c r="J62" s="80">
        <v>-25574</v>
      </c>
      <c r="K62" s="80">
        <v>0</v>
      </c>
      <c r="L62" s="80">
        <v>0</v>
      </c>
      <c r="M62" s="80">
        <v>0</v>
      </c>
      <c r="N62" s="80">
        <v>0</v>
      </c>
      <c r="O62" s="80">
        <v>0</v>
      </c>
      <c r="P62" s="80">
        <v>0</v>
      </c>
      <c r="Q62" s="80">
        <v>0</v>
      </c>
      <c r="R62" s="80">
        <v>0</v>
      </c>
      <c r="S62" s="80">
        <v>0</v>
      </c>
      <c r="T62" s="80">
        <v>0</v>
      </c>
      <c r="U62" s="80" t="s">
        <v>236</v>
      </c>
      <c r="V62" s="80">
        <v>0</v>
      </c>
      <c r="W62" s="80">
        <v>0</v>
      </c>
      <c r="X62" s="80">
        <v>0</v>
      </c>
      <c r="Y62" s="130">
        <v>0</v>
      </c>
      <c r="Z62" s="80"/>
      <c r="AA62" s="80">
        <v>0</v>
      </c>
      <c r="AB62" s="80">
        <v>0</v>
      </c>
      <c r="AC62" s="80">
        <v>0</v>
      </c>
      <c r="AD62" s="80">
        <v>0</v>
      </c>
      <c r="AE62" s="130">
        <v>0</v>
      </c>
      <c r="AF62" s="130">
        <v>0</v>
      </c>
      <c r="AG62" s="164"/>
    </row>
    <row r="63" spans="2:33" outlineLevel="1" x14ac:dyDescent="0.2">
      <c r="B63" s="89" t="s">
        <v>139</v>
      </c>
      <c r="C63" s="80">
        <v>0</v>
      </c>
      <c r="D63" s="80">
        <v>0</v>
      </c>
      <c r="E63" s="80">
        <v>0</v>
      </c>
      <c r="F63" s="80">
        <v>0</v>
      </c>
      <c r="G63" s="80">
        <v>0</v>
      </c>
      <c r="H63" s="80">
        <v>0</v>
      </c>
      <c r="I63" s="80">
        <v>0</v>
      </c>
      <c r="J63" s="80">
        <v>0</v>
      </c>
      <c r="K63" s="80">
        <v>0</v>
      </c>
      <c r="L63" s="80">
        <v>0</v>
      </c>
      <c r="M63" s="80">
        <v>0</v>
      </c>
      <c r="N63" s="80">
        <v>0</v>
      </c>
      <c r="O63" s="80">
        <v>0</v>
      </c>
      <c r="P63" s="80">
        <v>0</v>
      </c>
      <c r="Q63" s="80">
        <v>0</v>
      </c>
      <c r="R63" s="80">
        <v>0</v>
      </c>
      <c r="S63" s="80">
        <v>0</v>
      </c>
      <c r="T63" s="80">
        <v>0</v>
      </c>
      <c r="U63" s="80" t="s">
        <v>236</v>
      </c>
      <c r="V63" s="80">
        <v>7343</v>
      </c>
      <c r="W63" s="80">
        <v>0</v>
      </c>
      <c r="X63" s="80">
        <v>0</v>
      </c>
      <c r="Y63" s="130">
        <v>0</v>
      </c>
      <c r="Z63" s="80"/>
      <c r="AA63" s="80">
        <v>0</v>
      </c>
      <c r="AB63" s="80">
        <v>0</v>
      </c>
      <c r="AC63" s="80">
        <v>0</v>
      </c>
      <c r="AD63" s="80">
        <v>0</v>
      </c>
      <c r="AE63" s="130">
        <v>7343</v>
      </c>
      <c r="AF63" s="130">
        <v>0</v>
      </c>
      <c r="AG63" s="164"/>
    </row>
    <row r="64" spans="2:33" outlineLevel="1" x14ac:dyDescent="0.2">
      <c r="B64" s="89" t="s">
        <v>252</v>
      </c>
      <c r="C64" s="80">
        <v>0</v>
      </c>
      <c r="D64" s="80">
        <v>0</v>
      </c>
      <c r="E64" s="80">
        <v>0</v>
      </c>
      <c r="F64" s="80">
        <v>0</v>
      </c>
      <c r="G64" s="80">
        <v>0</v>
      </c>
      <c r="H64" s="80">
        <v>0</v>
      </c>
      <c r="I64" s="80">
        <v>0</v>
      </c>
      <c r="J64" s="80">
        <v>0</v>
      </c>
      <c r="K64" s="80">
        <v>0</v>
      </c>
      <c r="L64" s="80">
        <v>0</v>
      </c>
      <c r="M64" s="80">
        <v>0</v>
      </c>
      <c r="N64" s="80">
        <v>0</v>
      </c>
      <c r="O64" s="80">
        <v>0</v>
      </c>
      <c r="P64" s="80">
        <v>0</v>
      </c>
      <c r="Q64" s="80">
        <v>0</v>
      </c>
      <c r="R64" s="80">
        <v>2718</v>
      </c>
      <c r="S64" s="80">
        <v>0</v>
      </c>
      <c r="T64" s="80">
        <v>0</v>
      </c>
      <c r="U64" s="80" t="s">
        <v>236</v>
      </c>
      <c r="V64" s="80">
        <v>13104</v>
      </c>
      <c r="W64" s="80">
        <v>0</v>
      </c>
      <c r="X64" s="80">
        <v>0</v>
      </c>
      <c r="Y64" s="130">
        <v>0</v>
      </c>
      <c r="Z64" s="80"/>
      <c r="AA64" s="80">
        <v>0</v>
      </c>
      <c r="AB64" s="80">
        <v>0</v>
      </c>
      <c r="AC64" s="80">
        <v>0</v>
      </c>
      <c r="AD64" s="80">
        <v>2718</v>
      </c>
      <c r="AE64" s="130">
        <v>13104</v>
      </c>
      <c r="AF64" s="130">
        <v>0</v>
      </c>
      <c r="AG64" s="164"/>
    </row>
    <row r="65" spans="2:33" outlineLevel="1" x14ac:dyDescent="0.2">
      <c r="B65" s="89" t="s">
        <v>196</v>
      </c>
      <c r="C65" s="80">
        <v>0</v>
      </c>
      <c r="D65" s="80">
        <v>0</v>
      </c>
      <c r="E65" s="80">
        <v>0</v>
      </c>
      <c r="F65" s="80">
        <v>0</v>
      </c>
      <c r="G65" s="80">
        <v>0</v>
      </c>
      <c r="H65" s="80">
        <v>0</v>
      </c>
      <c r="I65" s="80">
        <v>0</v>
      </c>
      <c r="J65" s="80">
        <v>0</v>
      </c>
      <c r="K65" s="80">
        <v>0</v>
      </c>
      <c r="L65" s="80">
        <v>-468201</v>
      </c>
      <c r="M65" s="80">
        <v>12046</v>
      </c>
      <c r="N65" s="80">
        <v>456155</v>
      </c>
      <c r="O65" s="80">
        <v>0</v>
      </c>
      <c r="P65" s="80">
        <v>0</v>
      </c>
      <c r="Q65" s="80">
        <v>0</v>
      </c>
      <c r="R65" s="80">
        <v>0</v>
      </c>
      <c r="S65" s="80">
        <v>0</v>
      </c>
      <c r="T65" s="80">
        <v>0</v>
      </c>
      <c r="U65" s="80" t="s">
        <v>236</v>
      </c>
      <c r="V65" s="80">
        <v>0</v>
      </c>
      <c r="W65" s="80">
        <v>0</v>
      </c>
      <c r="X65" s="80">
        <v>0</v>
      </c>
      <c r="Y65" s="130">
        <v>0</v>
      </c>
      <c r="Z65" s="80"/>
      <c r="AA65" s="80">
        <v>0</v>
      </c>
      <c r="AB65" s="80">
        <v>0</v>
      </c>
      <c r="AC65" s="80">
        <v>0</v>
      </c>
      <c r="AD65" s="80">
        <v>0</v>
      </c>
      <c r="AE65" s="130">
        <v>0</v>
      </c>
      <c r="AF65" s="130">
        <v>0</v>
      </c>
      <c r="AG65" s="164"/>
    </row>
    <row r="66" spans="2:33" x14ac:dyDescent="0.2">
      <c r="B66" s="89" t="s">
        <v>226</v>
      </c>
      <c r="C66" s="80">
        <v>-147031</v>
      </c>
      <c r="D66" s="80">
        <v>-636754.06402000005</v>
      </c>
      <c r="E66" s="80">
        <v>-462362.88619999995</v>
      </c>
      <c r="F66" s="80">
        <v>-444855.04978</v>
      </c>
      <c r="G66" s="80">
        <v>-245325</v>
      </c>
      <c r="H66" s="80">
        <v>-569901</v>
      </c>
      <c r="I66" s="80">
        <v>-693169</v>
      </c>
      <c r="J66" s="80">
        <v>-599464</v>
      </c>
      <c r="K66" s="80">
        <v>-758093</v>
      </c>
      <c r="L66" s="80">
        <v>-434690.63779000007</v>
      </c>
      <c r="M66" s="80">
        <v>-367154.36220999993</v>
      </c>
      <c r="N66" s="80">
        <v>-1088889</v>
      </c>
      <c r="O66" s="80">
        <v>0</v>
      </c>
      <c r="P66" s="80">
        <v>-1193587</v>
      </c>
      <c r="Q66" s="80">
        <v>-328342</v>
      </c>
      <c r="R66" s="80">
        <v>-177090</v>
      </c>
      <c r="S66" s="80">
        <v>-212965</v>
      </c>
      <c r="T66" s="80">
        <v>-308365</v>
      </c>
      <c r="U66" s="80">
        <v>-119995</v>
      </c>
      <c r="V66" s="80">
        <v>-90733</v>
      </c>
      <c r="W66" s="80">
        <v>-135089</v>
      </c>
      <c r="X66" s="80">
        <v>8343</v>
      </c>
      <c r="Y66" s="130">
        <v>-86820</v>
      </c>
      <c r="Z66" s="80"/>
      <c r="AA66" s="80">
        <v>-1691003</v>
      </c>
      <c r="AB66" s="80">
        <v>-2107859</v>
      </c>
      <c r="AC66" s="80">
        <v>-2648827</v>
      </c>
      <c r="AD66" s="80">
        <v>-1699019</v>
      </c>
      <c r="AE66" s="130">
        <v>-732058</v>
      </c>
      <c r="AF66" s="130">
        <v>-213566</v>
      </c>
      <c r="AG66" s="164"/>
    </row>
    <row r="67" spans="2:33" x14ac:dyDescent="0.2">
      <c r="B67" s="89" t="s">
        <v>227</v>
      </c>
      <c r="C67" s="80">
        <v>405552</v>
      </c>
      <c r="D67" s="80">
        <v>519687.12871665601</v>
      </c>
      <c r="E67" s="80">
        <v>480487.43972425605</v>
      </c>
      <c r="F67" s="80">
        <v>376343.43155908794</v>
      </c>
      <c r="G67" s="80">
        <v>433408</v>
      </c>
      <c r="H67" s="80">
        <v>480410</v>
      </c>
      <c r="I67" s="80">
        <v>698775</v>
      </c>
      <c r="J67" s="80">
        <v>813624</v>
      </c>
      <c r="K67" s="80">
        <v>798756</v>
      </c>
      <c r="L67" s="80">
        <v>912493.3997500001</v>
      </c>
      <c r="M67" s="80">
        <v>455323.6002499999</v>
      </c>
      <c r="N67" s="80">
        <v>756570</v>
      </c>
      <c r="O67" s="80">
        <v>256949</v>
      </c>
      <c r="P67" s="80">
        <v>1028944</v>
      </c>
      <c r="Q67" s="80">
        <v>479133</v>
      </c>
      <c r="R67" s="80">
        <v>179490</v>
      </c>
      <c r="S67" s="80">
        <v>277721</v>
      </c>
      <c r="T67" s="80">
        <v>253380</v>
      </c>
      <c r="U67" s="80">
        <v>280030</v>
      </c>
      <c r="V67" s="80">
        <v>75448</v>
      </c>
      <c r="W67" s="80">
        <v>171868</v>
      </c>
      <c r="X67" s="80">
        <v>64869</v>
      </c>
      <c r="Y67" s="130">
        <v>65629</v>
      </c>
      <c r="Z67" s="80"/>
      <c r="AA67" s="80">
        <v>1782070</v>
      </c>
      <c r="AB67" s="80">
        <v>2426217</v>
      </c>
      <c r="AC67" s="80">
        <v>2923143</v>
      </c>
      <c r="AD67" s="80">
        <v>1944516</v>
      </c>
      <c r="AE67" s="130">
        <v>886579</v>
      </c>
      <c r="AF67" s="130">
        <v>302366</v>
      </c>
      <c r="AG67" s="164"/>
    </row>
    <row r="68" spans="2:33" x14ac:dyDescent="0.2">
      <c r="B68" s="89" t="s">
        <v>251</v>
      </c>
      <c r="C68" s="80">
        <v>0</v>
      </c>
      <c r="D68" s="80">
        <v>0</v>
      </c>
      <c r="E68" s="80">
        <v>0</v>
      </c>
      <c r="F68" s="80">
        <v>0</v>
      </c>
      <c r="G68" s="80">
        <v>0</v>
      </c>
      <c r="H68" s="80">
        <v>0</v>
      </c>
      <c r="I68" s="80">
        <v>0</v>
      </c>
      <c r="J68" s="80">
        <v>0</v>
      </c>
      <c r="K68" s="80">
        <v>0</v>
      </c>
      <c r="L68" s="80">
        <v>0</v>
      </c>
      <c r="M68" s="80">
        <v>0</v>
      </c>
      <c r="N68" s="80">
        <v>0</v>
      </c>
      <c r="O68" s="80">
        <v>0</v>
      </c>
      <c r="P68" s="80">
        <v>0</v>
      </c>
      <c r="Q68" s="80">
        <v>0</v>
      </c>
      <c r="R68" s="80">
        <v>0</v>
      </c>
      <c r="S68" s="80">
        <v>0</v>
      </c>
      <c r="T68" s="80">
        <v>0</v>
      </c>
      <c r="U68" s="80">
        <v>0</v>
      </c>
      <c r="V68" s="80">
        <v>0</v>
      </c>
      <c r="W68" s="80">
        <v>0</v>
      </c>
      <c r="X68" s="80">
        <v>44</v>
      </c>
      <c r="Y68" s="130">
        <v>255</v>
      </c>
      <c r="Z68" s="80"/>
      <c r="AA68" s="80">
        <v>0</v>
      </c>
      <c r="AB68" s="80">
        <v>0</v>
      </c>
      <c r="AC68" s="80">
        <v>0</v>
      </c>
      <c r="AD68" s="80">
        <v>0</v>
      </c>
      <c r="AE68" s="80">
        <v>0</v>
      </c>
      <c r="AF68" s="130">
        <v>299</v>
      </c>
      <c r="AG68" s="164"/>
    </row>
    <row r="69" spans="2:33" x14ac:dyDescent="0.2">
      <c r="B69" s="89" t="s">
        <v>140</v>
      </c>
      <c r="C69" s="80">
        <v>0</v>
      </c>
      <c r="D69" s="80">
        <v>0</v>
      </c>
      <c r="E69" s="80">
        <v>0</v>
      </c>
      <c r="F69" s="80">
        <v>2406</v>
      </c>
      <c r="G69" s="80">
        <v>6316</v>
      </c>
      <c r="H69" s="80">
        <v>0</v>
      </c>
      <c r="I69" s="80">
        <v>0</v>
      </c>
      <c r="J69" s="80">
        <v>523</v>
      </c>
      <c r="K69" s="80">
        <v>0</v>
      </c>
      <c r="L69" s="80">
        <v>0</v>
      </c>
      <c r="M69" s="80">
        <v>2762</v>
      </c>
      <c r="N69" s="80">
        <v>2911</v>
      </c>
      <c r="O69" s="80">
        <v>0</v>
      </c>
      <c r="P69" s="80">
        <v>0</v>
      </c>
      <c r="Q69" s="80">
        <v>0</v>
      </c>
      <c r="R69" s="80">
        <v>0</v>
      </c>
      <c r="S69" s="80">
        <v>0</v>
      </c>
      <c r="T69" s="80">
        <v>0</v>
      </c>
      <c r="U69" s="80">
        <v>2529</v>
      </c>
      <c r="V69" s="80">
        <v>9348</v>
      </c>
      <c r="W69" s="80">
        <v>0</v>
      </c>
      <c r="X69" s="80">
        <v>0</v>
      </c>
      <c r="Y69" s="130">
        <v>2705</v>
      </c>
      <c r="Z69" s="80"/>
      <c r="AA69" s="80">
        <v>2406</v>
      </c>
      <c r="AB69" s="80">
        <v>6839</v>
      </c>
      <c r="AC69" s="80">
        <v>5673</v>
      </c>
      <c r="AD69" s="80">
        <v>0</v>
      </c>
      <c r="AE69" s="130">
        <v>11877</v>
      </c>
      <c r="AF69" s="130">
        <v>2705</v>
      </c>
      <c r="AG69" s="164"/>
    </row>
    <row r="70" spans="2:33" x14ac:dyDescent="0.2">
      <c r="B70" s="89" t="s">
        <v>177</v>
      </c>
      <c r="C70" s="80">
        <v>0</v>
      </c>
      <c r="D70" s="80">
        <v>0</v>
      </c>
      <c r="E70" s="80">
        <v>0</v>
      </c>
      <c r="F70" s="80">
        <v>0</v>
      </c>
      <c r="G70" s="80">
        <v>0</v>
      </c>
      <c r="H70" s="80">
        <v>0</v>
      </c>
      <c r="I70" s="80">
        <v>-4145</v>
      </c>
      <c r="J70" s="80">
        <v>325</v>
      </c>
      <c r="K70" s="80">
        <v>1213</v>
      </c>
      <c r="L70" s="80">
        <v>-4224</v>
      </c>
      <c r="M70" s="80">
        <v>3011</v>
      </c>
      <c r="N70" s="80">
        <v>0</v>
      </c>
      <c r="O70" s="80">
        <v>0</v>
      </c>
      <c r="P70" s="80">
        <v>0</v>
      </c>
      <c r="Q70" s="80">
        <v>0</v>
      </c>
      <c r="R70" s="80">
        <v>0</v>
      </c>
      <c r="S70" s="80">
        <v>0</v>
      </c>
      <c r="T70" s="80">
        <v>0</v>
      </c>
      <c r="U70" s="80">
        <v>161</v>
      </c>
      <c r="V70" s="80">
        <v>0</v>
      </c>
      <c r="W70" s="80">
        <v>0</v>
      </c>
      <c r="X70" s="80">
        <v>0</v>
      </c>
      <c r="Y70" s="130">
        <v>0</v>
      </c>
      <c r="Z70" s="80"/>
      <c r="AA70" s="80">
        <v>0</v>
      </c>
      <c r="AB70" s="80">
        <v>-3820</v>
      </c>
      <c r="AC70" s="80">
        <v>0</v>
      </c>
      <c r="AD70" s="80">
        <v>0</v>
      </c>
      <c r="AE70" s="130">
        <v>161</v>
      </c>
      <c r="AF70" s="130">
        <v>0</v>
      </c>
      <c r="AG70" s="164"/>
    </row>
    <row r="71" spans="2:33" x14ac:dyDescent="0.2">
      <c r="B71" s="89" t="s">
        <v>195</v>
      </c>
      <c r="C71" s="80">
        <v>0</v>
      </c>
      <c r="D71" s="80">
        <v>0</v>
      </c>
      <c r="E71" s="80">
        <v>0</v>
      </c>
      <c r="F71" s="80">
        <v>0</v>
      </c>
      <c r="G71" s="80">
        <v>0</v>
      </c>
      <c r="H71" s="80">
        <v>0</v>
      </c>
      <c r="I71" s="80">
        <v>0</v>
      </c>
      <c r="J71" s="80">
        <v>0</v>
      </c>
      <c r="K71" s="80">
        <v>0</v>
      </c>
      <c r="L71" s="80">
        <v>0</v>
      </c>
      <c r="M71" s="80">
        <v>0</v>
      </c>
      <c r="N71" s="80">
        <v>0</v>
      </c>
      <c r="O71" s="80">
        <v>0</v>
      </c>
      <c r="P71" s="80">
        <v>0</v>
      </c>
      <c r="Q71" s="80">
        <v>0</v>
      </c>
      <c r="R71" s="80">
        <v>0</v>
      </c>
      <c r="S71" s="80">
        <v>0</v>
      </c>
      <c r="T71" s="80">
        <v>0</v>
      </c>
      <c r="U71" s="80" t="s">
        <v>236</v>
      </c>
      <c r="V71" s="80">
        <v>0</v>
      </c>
      <c r="W71" s="80">
        <v>0</v>
      </c>
      <c r="X71" s="80">
        <v>0</v>
      </c>
      <c r="Y71" s="130">
        <v>0</v>
      </c>
      <c r="Z71" s="80"/>
      <c r="AA71" s="80">
        <v>0</v>
      </c>
      <c r="AB71" s="80">
        <v>0</v>
      </c>
      <c r="AC71" s="80">
        <v>0</v>
      </c>
      <c r="AD71" s="80">
        <v>0</v>
      </c>
      <c r="AE71" s="130">
        <v>0</v>
      </c>
      <c r="AF71" s="130">
        <v>0</v>
      </c>
      <c r="AG71" s="164"/>
    </row>
    <row r="72" spans="2:33" x14ac:dyDescent="0.2">
      <c r="B72" s="89" t="s">
        <v>145</v>
      </c>
      <c r="C72" s="80">
        <v>0</v>
      </c>
      <c r="D72" s="80">
        <v>0</v>
      </c>
      <c r="E72" s="80">
        <v>0</v>
      </c>
      <c r="F72" s="80">
        <v>0</v>
      </c>
      <c r="G72" s="80">
        <v>0</v>
      </c>
      <c r="H72" s="80">
        <v>0</v>
      </c>
      <c r="I72" s="80">
        <v>0</v>
      </c>
      <c r="J72" s="80">
        <v>0</v>
      </c>
      <c r="K72" s="80">
        <v>0</v>
      </c>
      <c r="L72" s="80">
        <v>0</v>
      </c>
      <c r="M72" s="80">
        <v>0</v>
      </c>
      <c r="N72" s="80">
        <v>0</v>
      </c>
      <c r="O72" s="80">
        <v>0</v>
      </c>
      <c r="P72" s="80">
        <v>0</v>
      </c>
      <c r="Q72" s="80">
        <v>0</v>
      </c>
      <c r="R72" s="80">
        <v>0</v>
      </c>
      <c r="S72" s="80">
        <v>0</v>
      </c>
      <c r="T72" s="80">
        <v>0</v>
      </c>
      <c r="U72" s="80" t="s">
        <v>236</v>
      </c>
      <c r="V72" s="80">
        <v>0</v>
      </c>
      <c r="W72" s="80">
        <v>0</v>
      </c>
      <c r="X72" s="80">
        <v>0</v>
      </c>
      <c r="Y72" s="130">
        <v>0</v>
      </c>
      <c r="Z72" s="80"/>
      <c r="AA72" s="80">
        <v>0</v>
      </c>
      <c r="AB72" s="80">
        <v>0</v>
      </c>
      <c r="AC72" s="80">
        <v>0</v>
      </c>
      <c r="AD72" s="80">
        <v>0</v>
      </c>
      <c r="AE72" s="130">
        <v>0</v>
      </c>
      <c r="AF72" s="130">
        <v>0</v>
      </c>
      <c r="AG72" s="164"/>
    </row>
    <row r="73" spans="2:33" x14ac:dyDescent="0.2">
      <c r="B73" s="89" t="s">
        <v>197</v>
      </c>
      <c r="C73" s="80">
        <v>0</v>
      </c>
      <c r="D73" s="80">
        <v>0</v>
      </c>
      <c r="E73" s="80">
        <v>0</v>
      </c>
      <c r="F73" s="80">
        <v>0</v>
      </c>
      <c r="G73" s="80">
        <v>0</v>
      </c>
      <c r="H73" s="80">
        <v>0</v>
      </c>
      <c r="I73" s="80">
        <v>0</v>
      </c>
      <c r="J73" s="80">
        <v>0</v>
      </c>
      <c r="K73" s="80">
        <v>0</v>
      </c>
      <c r="L73" s="80">
        <v>0</v>
      </c>
      <c r="M73" s="80">
        <v>-12046</v>
      </c>
      <c r="N73" s="80">
        <v>-456155</v>
      </c>
      <c r="O73" s="80">
        <v>0</v>
      </c>
      <c r="P73" s="80">
        <v>0</v>
      </c>
      <c r="Q73" s="80">
        <v>0</v>
      </c>
      <c r="R73" s="80">
        <v>0</v>
      </c>
      <c r="S73" s="80">
        <v>0</v>
      </c>
      <c r="T73" s="80">
        <v>0</v>
      </c>
      <c r="U73" s="80" t="s">
        <v>236</v>
      </c>
      <c r="V73" s="80">
        <v>0</v>
      </c>
      <c r="W73" s="80">
        <v>0</v>
      </c>
      <c r="X73" s="80">
        <v>0</v>
      </c>
      <c r="Y73" s="130">
        <v>0</v>
      </c>
      <c r="Z73" s="80"/>
      <c r="AA73" s="80">
        <v>0</v>
      </c>
      <c r="AB73" s="80">
        <v>0</v>
      </c>
      <c r="AC73" s="80">
        <v>-468201</v>
      </c>
      <c r="AD73" s="80">
        <v>0</v>
      </c>
      <c r="AE73" s="130">
        <v>0</v>
      </c>
      <c r="AF73" s="130">
        <v>0</v>
      </c>
      <c r="AG73" s="164"/>
    </row>
    <row r="74" spans="2:33" x14ac:dyDescent="0.2">
      <c r="B74" s="89" t="s">
        <v>198</v>
      </c>
      <c r="C74" s="80">
        <v>0</v>
      </c>
      <c r="D74" s="80">
        <v>0</v>
      </c>
      <c r="E74" s="80">
        <v>0</v>
      </c>
      <c r="F74" s="80">
        <v>0</v>
      </c>
      <c r="G74" s="80">
        <v>0</v>
      </c>
      <c r="H74" s="80">
        <v>0</v>
      </c>
      <c r="I74" s="80">
        <v>0</v>
      </c>
      <c r="J74" s="80">
        <v>0</v>
      </c>
      <c r="K74" s="80">
        <v>0</v>
      </c>
      <c r="L74" s="80">
        <v>0</v>
      </c>
      <c r="M74" s="80">
        <v>0</v>
      </c>
      <c r="N74" s="80">
        <v>0</v>
      </c>
      <c r="O74" s="80">
        <v>0</v>
      </c>
      <c r="P74" s="80">
        <v>0</v>
      </c>
      <c r="Q74" s="80">
        <v>0</v>
      </c>
      <c r="R74" s="80">
        <v>0</v>
      </c>
      <c r="S74" s="80">
        <v>0</v>
      </c>
      <c r="T74" s="80">
        <v>0</v>
      </c>
      <c r="U74" s="80" t="s">
        <v>236</v>
      </c>
      <c r="V74" s="80">
        <v>0</v>
      </c>
      <c r="W74" s="80">
        <v>0</v>
      </c>
      <c r="X74" s="80">
        <v>0</v>
      </c>
      <c r="Y74" s="130">
        <v>0</v>
      </c>
      <c r="Z74" s="80"/>
      <c r="AA74" s="80">
        <v>0</v>
      </c>
      <c r="AB74" s="80">
        <v>0</v>
      </c>
      <c r="AC74" s="80">
        <v>0</v>
      </c>
      <c r="AD74" s="80">
        <v>0</v>
      </c>
      <c r="AE74" s="130">
        <v>0</v>
      </c>
      <c r="AF74" s="130">
        <v>0</v>
      </c>
      <c r="AG74" s="164"/>
    </row>
    <row r="75" spans="2:33" x14ac:dyDescent="0.2">
      <c r="B75" s="89" t="s">
        <v>199</v>
      </c>
      <c r="C75" s="80">
        <v>0</v>
      </c>
      <c r="D75" s="80">
        <v>0</v>
      </c>
      <c r="E75" s="80">
        <v>0</v>
      </c>
      <c r="F75" s="80">
        <v>0</v>
      </c>
      <c r="G75" s="80">
        <v>0</v>
      </c>
      <c r="H75" s="80">
        <v>0</v>
      </c>
      <c r="I75" s="80">
        <v>0</v>
      </c>
      <c r="J75" s="80">
        <v>0</v>
      </c>
      <c r="K75" s="80">
        <v>0</v>
      </c>
      <c r="L75" s="80">
        <v>0</v>
      </c>
      <c r="M75" s="80">
        <v>0</v>
      </c>
      <c r="N75" s="80">
        <v>0</v>
      </c>
      <c r="O75" s="80">
        <v>0</v>
      </c>
      <c r="P75" s="80">
        <v>0</v>
      </c>
      <c r="Q75" s="80">
        <v>0</v>
      </c>
      <c r="R75" s="80">
        <v>0</v>
      </c>
      <c r="S75" s="80">
        <v>0</v>
      </c>
      <c r="T75" s="80">
        <v>0</v>
      </c>
      <c r="U75" s="80" t="s">
        <v>236</v>
      </c>
      <c r="V75" s="80">
        <v>0</v>
      </c>
      <c r="W75" s="80">
        <v>0</v>
      </c>
      <c r="X75" s="80">
        <v>0</v>
      </c>
      <c r="Y75" s="130">
        <v>0</v>
      </c>
      <c r="Z75" s="80"/>
      <c r="AA75" s="80">
        <v>0</v>
      </c>
      <c r="AB75" s="80">
        <v>0</v>
      </c>
      <c r="AC75" s="80">
        <v>0</v>
      </c>
      <c r="AD75" s="80">
        <v>0</v>
      </c>
      <c r="AE75" s="130">
        <v>0</v>
      </c>
      <c r="AF75" s="130">
        <v>0</v>
      </c>
      <c r="AG75" s="164"/>
    </row>
    <row r="76" spans="2:33" outlineLevel="1" x14ac:dyDescent="0.2">
      <c r="B76" s="89" t="s">
        <v>141</v>
      </c>
      <c r="C76" s="80">
        <v>0</v>
      </c>
      <c r="D76" s="80">
        <v>0</v>
      </c>
      <c r="E76" s="80">
        <v>0</v>
      </c>
      <c r="F76" s="80">
        <v>0</v>
      </c>
      <c r="G76" s="80">
        <v>0</v>
      </c>
      <c r="H76" s="80">
        <v>0</v>
      </c>
      <c r="I76" s="80">
        <v>0</v>
      </c>
      <c r="J76" s="80">
        <v>0</v>
      </c>
      <c r="K76" s="80">
        <v>0</v>
      </c>
      <c r="L76" s="80">
        <v>0</v>
      </c>
      <c r="M76" s="80">
        <v>0</v>
      </c>
      <c r="N76" s="80">
        <v>-18721</v>
      </c>
      <c r="O76" s="80">
        <v>0</v>
      </c>
      <c r="P76" s="80">
        <v>0</v>
      </c>
      <c r="Q76" s="80">
        <v>0</v>
      </c>
      <c r="R76" s="80">
        <v>0</v>
      </c>
      <c r="S76" s="80">
        <v>0</v>
      </c>
      <c r="T76" s="80">
        <v>0</v>
      </c>
      <c r="U76" s="80" t="s">
        <v>236</v>
      </c>
      <c r="V76" s="80">
        <v>0</v>
      </c>
      <c r="W76" s="80">
        <v>0</v>
      </c>
      <c r="X76" s="80">
        <v>0</v>
      </c>
      <c r="Y76" s="130">
        <v>0</v>
      </c>
      <c r="Z76" s="80"/>
      <c r="AA76" s="80">
        <v>0</v>
      </c>
      <c r="AB76" s="80">
        <v>0</v>
      </c>
      <c r="AC76" s="80">
        <v>-18721</v>
      </c>
      <c r="AD76" s="80">
        <v>0</v>
      </c>
      <c r="AE76" s="130">
        <v>0</v>
      </c>
      <c r="AF76" s="130">
        <v>0</v>
      </c>
      <c r="AG76" s="164"/>
    </row>
    <row r="77" spans="2:33" x14ac:dyDescent="0.2">
      <c r="B77" s="79" t="s">
        <v>142</v>
      </c>
      <c r="C77" s="85">
        <v>232067</v>
      </c>
      <c r="D77" s="85">
        <v>-140311.23030334408</v>
      </c>
      <c r="E77" s="85">
        <v>-1845.104475743894</v>
      </c>
      <c r="F77" s="85">
        <v>-95636.66522091208</v>
      </c>
      <c r="G77" s="85">
        <v>147376</v>
      </c>
      <c r="H77" s="85">
        <v>-161013</v>
      </c>
      <c r="I77" s="85">
        <v>-27385</v>
      </c>
      <c r="J77" s="85">
        <v>59755</v>
      </c>
      <c r="K77" s="85">
        <f t="shared" ref="K77:R77" si="1">SUM(K62:K76)</f>
        <v>41876</v>
      </c>
      <c r="L77" s="85">
        <f t="shared" si="1"/>
        <v>5377.7619600000326</v>
      </c>
      <c r="M77" s="85">
        <f t="shared" si="1"/>
        <v>93942.238039999967</v>
      </c>
      <c r="N77" s="85">
        <f t="shared" si="1"/>
        <v>-348129</v>
      </c>
      <c r="O77" s="85">
        <f t="shared" si="1"/>
        <v>256949</v>
      </c>
      <c r="P77" s="85">
        <f t="shared" si="1"/>
        <v>-164643</v>
      </c>
      <c r="Q77" s="85">
        <f t="shared" si="1"/>
        <v>150791</v>
      </c>
      <c r="R77" s="85">
        <f t="shared" si="1"/>
        <v>5118</v>
      </c>
      <c r="S77" s="85">
        <v>19321</v>
      </c>
      <c r="T77" s="85">
        <v>-112846</v>
      </c>
      <c r="U77" s="85">
        <v>100435</v>
      </c>
      <c r="V77" s="85">
        <v>-93878</v>
      </c>
      <c r="W77" s="85">
        <v>13993</v>
      </c>
      <c r="X77" s="85">
        <v>5280</v>
      </c>
      <c r="Y77" s="85">
        <v>-84392</v>
      </c>
      <c r="Z77" s="80"/>
      <c r="AA77" s="85">
        <v>-5726.0000000000582</v>
      </c>
      <c r="AB77" s="85">
        <v>18733</v>
      </c>
      <c r="AC77" s="85">
        <v>-740999</v>
      </c>
      <c r="AD77" s="85">
        <v>-32743</v>
      </c>
      <c r="AE77" s="149">
        <v>-86968</v>
      </c>
      <c r="AF77" s="149">
        <v>-65119</v>
      </c>
      <c r="AG77" s="164"/>
    </row>
    <row r="78" spans="2:33" x14ac:dyDescent="0.2">
      <c r="B78" s="86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130"/>
      <c r="Z78" s="80"/>
      <c r="AA78" s="80"/>
      <c r="AB78" s="80"/>
      <c r="AC78" s="80"/>
      <c r="AD78" s="80"/>
      <c r="AE78" s="130"/>
      <c r="AF78" s="130"/>
    </row>
    <row r="79" spans="2:33" x14ac:dyDescent="0.2">
      <c r="B79" s="79" t="s">
        <v>143</v>
      </c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130"/>
      <c r="Z79" s="80"/>
      <c r="AA79" s="80"/>
      <c r="AB79" s="22"/>
      <c r="AC79" s="22"/>
      <c r="AD79" s="22"/>
      <c r="AE79" s="130"/>
      <c r="AF79" s="130"/>
    </row>
    <row r="80" spans="2:33" x14ac:dyDescent="0.2">
      <c r="B80" s="89" t="s">
        <v>228</v>
      </c>
      <c r="C80" s="80">
        <v>0</v>
      </c>
      <c r="D80" s="80">
        <v>0</v>
      </c>
      <c r="E80" s="80">
        <v>0</v>
      </c>
      <c r="F80" s="80">
        <v>0</v>
      </c>
      <c r="G80" s="80">
        <v>0</v>
      </c>
      <c r="H80" s="80">
        <v>0</v>
      </c>
      <c r="I80" s="80">
        <v>51786</v>
      </c>
      <c r="J80" s="80">
        <v>0</v>
      </c>
      <c r="K80" s="80">
        <v>2848650</v>
      </c>
      <c r="L80" s="80">
        <v>0</v>
      </c>
      <c r="M80" s="80">
        <v>0</v>
      </c>
      <c r="N80" s="80">
        <v>380000</v>
      </c>
      <c r="O80" s="80">
        <v>0</v>
      </c>
      <c r="P80" s="80">
        <v>19801</v>
      </c>
      <c r="Q80" s="80">
        <v>499999</v>
      </c>
      <c r="R80" s="80">
        <v>0</v>
      </c>
      <c r="S80" s="80">
        <v>0</v>
      </c>
      <c r="T80" s="80">
        <v>17691</v>
      </c>
      <c r="U80" s="80" t="s">
        <v>236</v>
      </c>
      <c r="V80" s="130">
        <v>228</v>
      </c>
      <c r="W80" s="80">
        <v>0</v>
      </c>
      <c r="X80" s="80">
        <v>0</v>
      </c>
      <c r="Y80" s="130">
        <v>0</v>
      </c>
      <c r="Z80" s="80"/>
      <c r="AA80" s="80">
        <v>0</v>
      </c>
      <c r="AB80" s="80">
        <v>51786</v>
      </c>
      <c r="AC80" s="80">
        <v>3228650</v>
      </c>
      <c r="AD80" s="80">
        <v>519800</v>
      </c>
      <c r="AE80" s="130">
        <v>17919</v>
      </c>
      <c r="AF80" s="130">
        <v>0</v>
      </c>
      <c r="AG80" s="164"/>
    </row>
    <row r="81" spans="1:33" outlineLevel="1" x14ac:dyDescent="0.2">
      <c r="B81" s="92" t="s">
        <v>89</v>
      </c>
      <c r="C81" s="80">
        <v>0</v>
      </c>
      <c r="D81" s="80">
        <v>0</v>
      </c>
      <c r="E81" s="80">
        <v>0</v>
      </c>
      <c r="F81" s="80">
        <v>0</v>
      </c>
      <c r="G81" s="80">
        <v>0</v>
      </c>
      <c r="H81" s="80">
        <v>0</v>
      </c>
      <c r="I81" s="80">
        <v>0</v>
      </c>
      <c r="J81" s="80">
        <v>0</v>
      </c>
      <c r="K81" s="80">
        <v>0</v>
      </c>
      <c r="L81" s="80">
        <v>0</v>
      </c>
      <c r="M81" s="80">
        <v>0</v>
      </c>
      <c r="N81" s="80">
        <v>0</v>
      </c>
      <c r="O81" s="80">
        <v>0</v>
      </c>
      <c r="P81" s="80">
        <v>0</v>
      </c>
      <c r="Q81" s="80">
        <v>0</v>
      </c>
      <c r="R81" s="80">
        <v>0</v>
      </c>
      <c r="S81" s="80">
        <v>0</v>
      </c>
      <c r="T81" s="80">
        <v>0</v>
      </c>
      <c r="U81" s="80" t="s">
        <v>236</v>
      </c>
      <c r="V81" s="130">
        <v>0</v>
      </c>
      <c r="W81" s="80">
        <v>0</v>
      </c>
      <c r="X81" s="80">
        <v>0</v>
      </c>
      <c r="Y81" s="130">
        <v>0</v>
      </c>
      <c r="Z81" s="80"/>
      <c r="AA81" s="80">
        <v>0</v>
      </c>
      <c r="AB81" s="80">
        <v>0</v>
      </c>
      <c r="AC81" s="80">
        <v>0</v>
      </c>
      <c r="AD81" s="80">
        <v>0</v>
      </c>
      <c r="AE81" s="130">
        <v>0</v>
      </c>
      <c r="AF81" s="130">
        <v>0</v>
      </c>
      <c r="AG81" s="164"/>
    </row>
    <row r="82" spans="1:33" outlineLevel="1" x14ac:dyDescent="0.2">
      <c r="B82" s="92" t="s">
        <v>229</v>
      </c>
      <c r="C82" s="80">
        <v>0</v>
      </c>
      <c r="D82" s="80">
        <v>0</v>
      </c>
      <c r="E82" s="80">
        <v>0</v>
      </c>
      <c r="F82" s="80">
        <v>0</v>
      </c>
      <c r="G82" s="80">
        <v>0</v>
      </c>
      <c r="H82" s="80">
        <v>0</v>
      </c>
      <c r="I82" s="80">
        <v>0</v>
      </c>
      <c r="J82" s="80">
        <v>0</v>
      </c>
      <c r="K82" s="80">
        <v>-18141</v>
      </c>
      <c r="L82" s="80">
        <v>0</v>
      </c>
      <c r="M82" s="80">
        <v>0</v>
      </c>
      <c r="N82" s="80">
        <v>0</v>
      </c>
      <c r="O82" s="80">
        <v>-20054</v>
      </c>
      <c r="P82" s="80">
        <v>0</v>
      </c>
      <c r="Q82" s="80">
        <v>0</v>
      </c>
      <c r="R82" s="80">
        <v>0</v>
      </c>
      <c r="S82" s="80">
        <v>-21176</v>
      </c>
      <c r="T82" s="80">
        <v>0</v>
      </c>
      <c r="U82" s="80" t="s">
        <v>236</v>
      </c>
      <c r="V82" s="130"/>
      <c r="W82" s="130">
        <v>-22129</v>
      </c>
      <c r="X82" s="130">
        <v>0</v>
      </c>
      <c r="Y82" s="130">
        <v>0</v>
      </c>
      <c r="Z82" s="80"/>
      <c r="AA82" s="80">
        <v>0</v>
      </c>
      <c r="AB82" s="80">
        <v>0</v>
      </c>
      <c r="AC82" s="80">
        <v>-18141</v>
      </c>
      <c r="AD82" s="80">
        <v>-20054</v>
      </c>
      <c r="AE82" s="130">
        <v>-21176</v>
      </c>
      <c r="AF82" s="130">
        <v>-22129</v>
      </c>
      <c r="AG82" s="164"/>
    </row>
    <row r="83" spans="1:33" x14ac:dyDescent="0.2">
      <c r="B83" s="92" t="s">
        <v>230</v>
      </c>
      <c r="C83" s="80">
        <v>-1671</v>
      </c>
      <c r="D83" s="80">
        <v>-1670.824008560262</v>
      </c>
      <c r="E83" s="80">
        <v>-2782.2442498317359</v>
      </c>
      <c r="F83" s="80">
        <v>-1891.9317416080021</v>
      </c>
      <c r="G83" s="80">
        <v>-2573</v>
      </c>
      <c r="H83" s="80">
        <v>-1562</v>
      </c>
      <c r="I83" s="80">
        <v>-2906</v>
      </c>
      <c r="J83" s="80">
        <v>-9991</v>
      </c>
      <c r="K83" s="80">
        <v>-5882</v>
      </c>
      <c r="L83" s="80">
        <v>-39732</v>
      </c>
      <c r="M83" s="80">
        <v>-27474</v>
      </c>
      <c r="N83" s="80">
        <v>-8837</v>
      </c>
      <c r="O83" s="80">
        <v>-13352</v>
      </c>
      <c r="P83" s="80">
        <v>-14158</v>
      </c>
      <c r="Q83" s="80">
        <v>-20864</v>
      </c>
      <c r="R83" s="80">
        <v>-23423</v>
      </c>
      <c r="S83" s="80">
        <v>-9686</v>
      </c>
      <c r="T83" s="80">
        <v>-15378</v>
      </c>
      <c r="U83" s="80">
        <v>-13818</v>
      </c>
      <c r="V83" s="130">
        <v>-11875</v>
      </c>
      <c r="W83" s="130">
        <v>-12382</v>
      </c>
      <c r="X83" s="130">
        <v>-12421</v>
      </c>
      <c r="Y83" s="130">
        <v>-24807</v>
      </c>
      <c r="Z83" s="80"/>
      <c r="AA83" s="80">
        <v>-8016</v>
      </c>
      <c r="AB83" s="80">
        <v>-17032</v>
      </c>
      <c r="AC83" s="80">
        <v>-81925</v>
      </c>
      <c r="AD83" s="80">
        <v>-71797</v>
      </c>
      <c r="AE83" s="130">
        <v>-50757</v>
      </c>
      <c r="AF83" s="130">
        <v>-49610</v>
      </c>
      <c r="AG83" s="164"/>
    </row>
    <row r="84" spans="1:33" outlineLevel="1" x14ac:dyDescent="0.2">
      <c r="B84" s="89" t="s">
        <v>144</v>
      </c>
      <c r="C84" s="80">
        <v>0</v>
      </c>
      <c r="D84" s="80">
        <v>0</v>
      </c>
      <c r="E84" s="80">
        <v>0</v>
      </c>
      <c r="F84" s="80">
        <v>0</v>
      </c>
      <c r="G84" s="80">
        <v>0</v>
      </c>
      <c r="H84" s="80">
        <v>0</v>
      </c>
      <c r="I84" s="80">
        <v>0</v>
      </c>
      <c r="J84" s="80">
        <v>0</v>
      </c>
      <c r="K84" s="80">
        <v>0</v>
      </c>
      <c r="L84" s="80">
        <v>0</v>
      </c>
      <c r="M84" s="80">
        <v>0</v>
      </c>
      <c r="N84" s="80">
        <v>0</v>
      </c>
      <c r="O84" s="80">
        <v>0</v>
      </c>
      <c r="P84" s="80">
        <v>0</v>
      </c>
      <c r="Q84" s="80">
        <v>0</v>
      </c>
      <c r="R84" s="80">
        <v>0</v>
      </c>
      <c r="S84" s="80">
        <v>0</v>
      </c>
      <c r="T84" s="80">
        <v>0</v>
      </c>
      <c r="U84" s="80" t="s">
        <v>236</v>
      </c>
      <c r="V84" s="130">
        <v>0</v>
      </c>
      <c r="W84" s="80">
        <v>0</v>
      </c>
      <c r="X84" s="130">
        <v>0</v>
      </c>
      <c r="Y84" s="130">
        <v>0</v>
      </c>
      <c r="Z84" s="80"/>
      <c r="AA84" s="80">
        <v>0</v>
      </c>
      <c r="AB84" s="80">
        <v>0</v>
      </c>
      <c r="AC84" s="80">
        <v>0</v>
      </c>
      <c r="AD84" s="80">
        <v>0</v>
      </c>
      <c r="AE84" s="130">
        <v>0</v>
      </c>
      <c r="AF84" s="130">
        <v>0</v>
      </c>
      <c r="AG84" s="164"/>
    </row>
    <row r="85" spans="1:33" x14ac:dyDescent="0.2">
      <c r="B85" s="89" t="s">
        <v>231</v>
      </c>
      <c r="C85" s="80">
        <v>-21108</v>
      </c>
      <c r="D85" s="80">
        <v>-22266</v>
      </c>
      <c r="E85" s="80">
        <v>-12587.212543781548</v>
      </c>
      <c r="F85" s="80">
        <v>-13171.787456218452</v>
      </c>
      <c r="G85" s="80">
        <v>-13988</v>
      </c>
      <c r="H85" s="80">
        <v>-7384</v>
      </c>
      <c r="I85" s="80">
        <v>-1478</v>
      </c>
      <c r="J85" s="80">
        <v>-9656</v>
      </c>
      <c r="K85" s="80">
        <v>-2439267</v>
      </c>
      <c r="L85" s="80">
        <v>-14627</v>
      </c>
      <c r="M85" s="80">
        <v>-14503</v>
      </c>
      <c r="N85" s="80">
        <v>-15211</v>
      </c>
      <c r="O85" s="80">
        <v>-14413</v>
      </c>
      <c r="P85" s="80">
        <v>-13829</v>
      </c>
      <c r="Q85" s="80">
        <v>-14328</v>
      </c>
      <c r="R85" s="80">
        <v>-14356</v>
      </c>
      <c r="S85" s="80">
        <v>-14391</v>
      </c>
      <c r="T85" s="80">
        <v>-13747</v>
      </c>
      <c r="U85" s="80">
        <v>-13565</v>
      </c>
      <c r="V85" s="130">
        <v>-13767</v>
      </c>
      <c r="W85" s="130">
        <v>-13635</v>
      </c>
      <c r="X85" s="130">
        <v>-14192</v>
      </c>
      <c r="Y85" s="130">
        <v>-16458</v>
      </c>
      <c r="Z85" s="80"/>
      <c r="AA85" s="80">
        <v>-69133</v>
      </c>
      <c r="AB85" s="80">
        <v>-32506</v>
      </c>
      <c r="AC85" s="80">
        <v>-2483608</v>
      </c>
      <c r="AD85" s="80">
        <v>-56926</v>
      </c>
      <c r="AE85" s="130">
        <v>-55470</v>
      </c>
      <c r="AF85" s="130">
        <v>-44285</v>
      </c>
      <c r="AG85" s="164"/>
    </row>
    <row r="86" spans="1:33" x14ac:dyDescent="0.2">
      <c r="B86" s="93" t="s">
        <v>232</v>
      </c>
      <c r="C86" s="80">
        <v>0</v>
      </c>
      <c r="D86" s="80">
        <v>-2626</v>
      </c>
      <c r="E86" s="80">
        <v>2626</v>
      </c>
      <c r="F86" s="80">
        <v>-808</v>
      </c>
      <c r="G86" s="80">
        <v>0</v>
      </c>
      <c r="H86" s="80">
        <v>-4604</v>
      </c>
      <c r="I86" s="80">
        <v>-51</v>
      </c>
      <c r="J86" s="80">
        <v>5086</v>
      </c>
      <c r="K86" s="80">
        <v>2078</v>
      </c>
      <c r="L86" s="80">
        <v>-2078</v>
      </c>
      <c r="M86" s="80">
        <v>0</v>
      </c>
      <c r="N86" s="80">
        <v>0</v>
      </c>
      <c r="O86" s="80">
        <v>0</v>
      </c>
      <c r="P86" s="80">
        <v>0</v>
      </c>
      <c r="Q86" s="80">
        <v>-5242</v>
      </c>
      <c r="R86" s="80">
        <v>-1357</v>
      </c>
      <c r="S86" s="80">
        <v>-2361</v>
      </c>
      <c r="T86" s="80">
        <v>0</v>
      </c>
      <c r="U86" s="80" t="s">
        <v>236</v>
      </c>
      <c r="V86" s="130">
        <v>0</v>
      </c>
      <c r="W86" s="130" t="s">
        <v>236</v>
      </c>
      <c r="X86" s="130">
        <v>0</v>
      </c>
      <c r="Y86" s="130">
        <v>0</v>
      </c>
      <c r="Z86" s="80"/>
      <c r="AA86" s="80">
        <v>-808</v>
      </c>
      <c r="AB86" s="80">
        <v>431</v>
      </c>
      <c r="AC86" s="80">
        <v>0</v>
      </c>
      <c r="AD86" s="80">
        <v>-6599</v>
      </c>
      <c r="AE86" s="130">
        <v>-2361</v>
      </c>
      <c r="AF86" s="130">
        <v>0</v>
      </c>
      <c r="AG86" s="164"/>
    </row>
    <row r="87" spans="1:33" x14ac:dyDescent="0.2">
      <c r="B87" s="91" t="s">
        <v>146</v>
      </c>
      <c r="C87" s="80">
        <v>0</v>
      </c>
      <c r="D87" s="80">
        <v>-135798</v>
      </c>
      <c r="E87" s="80">
        <v>0</v>
      </c>
      <c r="F87" s="80">
        <v>-65</v>
      </c>
      <c r="G87" s="80">
        <v>0</v>
      </c>
      <c r="H87" s="80">
        <v>-4359</v>
      </c>
      <c r="I87" s="80">
        <v>0</v>
      </c>
      <c r="J87" s="80">
        <v>2398</v>
      </c>
      <c r="K87" s="80">
        <v>0</v>
      </c>
      <c r="L87" s="80">
        <v>0</v>
      </c>
      <c r="M87" s="80">
        <v>0</v>
      </c>
      <c r="N87" s="80">
        <v>0</v>
      </c>
      <c r="O87" s="80">
        <v>0</v>
      </c>
      <c r="P87" s="80">
        <v>0</v>
      </c>
      <c r="Q87" s="80">
        <v>0</v>
      </c>
      <c r="R87" s="80">
        <v>0</v>
      </c>
      <c r="S87" s="80">
        <v>0</v>
      </c>
      <c r="T87" s="80">
        <v>0</v>
      </c>
      <c r="U87" s="80" t="s">
        <v>236</v>
      </c>
      <c r="V87" s="130">
        <v>0</v>
      </c>
      <c r="W87" s="130" t="s">
        <v>236</v>
      </c>
      <c r="X87" s="130">
        <v>0</v>
      </c>
      <c r="Y87" s="130">
        <v>0</v>
      </c>
      <c r="Z87" s="80"/>
      <c r="AA87" s="80">
        <v>-135863</v>
      </c>
      <c r="AB87" s="80">
        <v>-1961</v>
      </c>
      <c r="AC87" s="80">
        <v>0</v>
      </c>
      <c r="AD87" s="80">
        <v>0</v>
      </c>
      <c r="AE87" s="130">
        <v>0</v>
      </c>
      <c r="AF87" s="130">
        <v>0</v>
      </c>
      <c r="AG87" s="164"/>
    </row>
    <row r="88" spans="1:33" x14ac:dyDescent="0.2">
      <c r="B88" s="91" t="s">
        <v>147</v>
      </c>
      <c r="C88" s="80">
        <v>0</v>
      </c>
      <c r="D88" s="80">
        <v>0</v>
      </c>
      <c r="E88" s="80">
        <v>0</v>
      </c>
      <c r="F88" s="80">
        <v>0</v>
      </c>
      <c r="G88" s="80">
        <v>-19189</v>
      </c>
      <c r="H88" s="80">
        <v>-52575</v>
      </c>
      <c r="I88" s="80">
        <v>-28337</v>
      </c>
      <c r="J88" s="80">
        <v>0</v>
      </c>
      <c r="K88" s="80">
        <v>0</v>
      </c>
      <c r="L88" s="80">
        <v>0</v>
      </c>
      <c r="M88" s="80">
        <v>0</v>
      </c>
      <c r="N88" s="80">
        <v>0</v>
      </c>
      <c r="O88" s="80">
        <v>0</v>
      </c>
      <c r="P88" s="80">
        <v>0</v>
      </c>
      <c r="Q88" s="80">
        <v>-361971</v>
      </c>
      <c r="R88" s="80">
        <v>-139407</v>
      </c>
      <c r="S88" s="80">
        <v>0</v>
      </c>
      <c r="T88" s="80">
        <v>0</v>
      </c>
      <c r="U88" s="80" t="s">
        <v>236</v>
      </c>
      <c r="V88" s="130">
        <v>0</v>
      </c>
      <c r="W88" s="130" t="s">
        <v>236</v>
      </c>
      <c r="X88" s="130">
        <v>0</v>
      </c>
      <c r="Y88" s="130">
        <v>0</v>
      </c>
      <c r="Z88" s="80"/>
      <c r="AA88" s="80">
        <v>0</v>
      </c>
      <c r="AB88" s="80">
        <v>-100101</v>
      </c>
      <c r="AC88" s="80">
        <v>0</v>
      </c>
      <c r="AD88" s="80">
        <v>-501378</v>
      </c>
      <c r="AE88" s="130">
        <v>0</v>
      </c>
      <c r="AF88" s="130">
        <v>0</v>
      </c>
      <c r="AG88" s="164"/>
    </row>
    <row r="89" spans="1:33" outlineLevel="1" x14ac:dyDescent="0.2">
      <c r="B89" s="91" t="s">
        <v>233</v>
      </c>
      <c r="C89" s="80">
        <v>0</v>
      </c>
      <c r="D89" s="80">
        <v>0</v>
      </c>
      <c r="E89" s="80">
        <v>0</v>
      </c>
      <c r="F89" s="80">
        <v>0</v>
      </c>
      <c r="G89" s="80">
        <v>0</v>
      </c>
      <c r="H89" s="80">
        <v>0</v>
      </c>
      <c r="I89" s="80">
        <v>0</v>
      </c>
      <c r="J89" s="80">
        <v>0</v>
      </c>
      <c r="K89" s="80">
        <v>-1610</v>
      </c>
      <c r="L89" s="80">
        <v>1610</v>
      </c>
      <c r="M89" s="80">
        <v>-9163</v>
      </c>
      <c r="N89" s="80">
        <v>7205</v>
      </c>
      <c r="O89" s="80">
        <v>0</v>
      </c>
      <c r="P89" s="80">
        <v>388</v>
      </c>
      <c r="Q89" s="80">
        <v>-173</v>
      </c>
      <c r="R89" s="80">
        <v>194</v>
      </c>
      <c r="S89" s="80">
        <v>141</v>
      </c>
      <c r="T89" s="80">
        <v>269</v>
      </c>
      <c r="U89" s="80">
        <v>-410</v>
      </c>
      <c r="V89" s="130">
        <v>0</v>
      </c>
      <c r="W89" s="130">
        <v>-159</v>
      </c>
      <c r="X89" s="130">
        <v>159</v>
      </c>
      <c r="Y89" s="130">
        <v>0</v>
      </c>
      <c r="Z89" s="80"/>
      <c r="AA89" s="80">
        <v>0</v>
      </c>
      <c r="AB89" s="80">
        <v>0</v>
      </c>
      <c r="AC89" s="80">
        <v>-1958</v>
      </c>
      <c r="AD89" s="80">
        <v>409</v>
      </c>
      <c r="AE89" s="130">
        <v>0</v>
      </c>
      <c r="AF89" s="130">
        <v>0</v>
      </c>
      <c r="AG89" s="164"/>
    </row>
    <row r="90" spans="1:33" outlineLevel="1" x14ac:dyDescent="0.2">
      <c r="B90" s="89" t="s">
        <v>200</v>
      </c>
      <c r="C90" s="80">
        <v>0</v>
      </c>
      <c r="D90" s="80">
        <v>0</v>
      </c>
      <c r="E90" s="80">
        <v>0</v>
      </c>
      <c r="F90" s="80">
        <v>0</v>
      </c>
      <c r="G90" s="80">
        <v>0</v>
      </c>
      <c r="H90" s="80">
        <v>0</v>
      </c>
      <c r="I90" s="80">
        <v>0</v>
      </c>
      <c r="J90" s="80">
        <v>0</v>
      </c>
      <c r="K90" s="80">
        <v>0</v>
      </c>
      <c r="L90" s="80">
        <v>-113441</v>
      </c>
      <c r="M90" s="80">
        <v>0</v>
      </c>
      <c r="N90" s="80">
        <v>-10934</v>
      </c>
      <c r="O90" s="80">
        <v>0</v>
      </c>
      <c r="P90" s="80">
        <v>-251</v>
      </c>
      <c r="Q90" s="80">
        <v>-3786</v>
      </c>
      <c r="R90" s="80">
        <v>0</v>
      </c>
      <c r="S90" s="80">
        <v>0</v>
      </c>
      <c r="T90" s="80">
        <v>0</v>
      </c>
      <c r="U90" s="80" t="s">
        <v>236</v>
      </c>
      <c r="V90" s="130">
        <v>-228</v>
      </c>
      <c r="W90" s="80">
        <v>0</v>
      </c>
      <c r="X90" s="130">
        <v>0</v>
      </c>
      <c r="Y90" s="130">
        <v>0</v>
      </c>
      <c r="Z90" s="80"/>
      <c r="AA90" s="80">
        <v>0</v>
      </c>
      <c r="AB90" s="80">
        <v>0</v>
      </c>
      <c r="AC90" s="80">
        <v>-124375</v>
      </c>
      <c r="AD90" s="80">
        <v>-4037</v>
      </c>
      <c r="AE90" s="130">
        <v>-228</v>
      </c>
      <c r="AF90" s="130">
        <v>0</v>
      </c>
      <c r="AG90" s="164"/>
    </row>
    <row r="91" spans="1:33" s="131" customFormat="1" outlineLevel="1" x14ac:dyDescent="0.2">
      <c r="B91" s="91" t="s">
        <v>242</v>
      </c>
      <c r="C91" s="80">
        <v>0</v>
      </c>
      <c r="D91" s="80">
        <v>0</v>
      </c>
      <c r="E91" s="80">
        <v>0</v>
      </c>
      <c r="F91" s="80">
        <v>0</v>
      </c>
      <c r="G91" s="80">
        <v>0</v>
      </c>
      <c r="H91" s="80">
        <v>0</v>
      </c>
      <c r="I91" s="80">
        <v>0</v>
      </c>
      <c r="J91" s="80">
        <v>0</v>
      </c>
      <c r="K91" s="80">
        <v>0</v>
      </c>
      <c r="L91" s="80">
        <v>0</v>
      </c>
      <c r="M91" s="80">
        <v>0</v>
      </c>
      <c r="N91" s="80">
        <v>0</v>
      </c>
      <c r="O91" s="80">
        <v>0</v>
      </c>
      <c r="P91" s="80">
        <v>0</v>
      </c>
      <c r="Q91" s="80">
        <v>0</v>
      </c>
      <c r="R91" s="80">
        <v>0</v>
      </c>
      <c r="S91" s="80">
        <v>0</v>
      </c>
      <c r="T91" s="130"/>
      <c r="U91" s="130"/>
      <c r="V91" s="130">
        <v>226</v>
      </c>
      <c r="W91" s="80">
        <v>0</v>
      </c>
      <c r="X91" s="130">
        <v>0</v>
      </c>
      <c r="Y91" s="130">
        <v>0</v>
      </c>
      <c r="Z91" s="80"/>
      <c r="AA91" s="80">
        <v>0</v>
      </c>
      <c r="AB91" s="80">
        <v>0</v>
      </c>
      <c r="AC91" s="80">
        <v>0</v>
      </c>
      <c r="AD91" s="80">
        <v>0</v>
      </c>
      <c r="AE91" s="130">
        <v>226</v>
      </c>
      <c r="AF91" s="130">
        <v>0</v>
      </c>
      <c r="AG91" s="164"/>
    </row>
    <row r="92" spans="1:33" x14ac:dyDescent="0.2">
      <c r="B92" s="79" t="s">
        <v>148</v>
      </c>
      <c r="C92" s="85">
        <v>-22779</v>
      </c>
      <c r="D92" s="85">
        <v>-162360.82400856027</v>
      </c>
      <c r="E92" s="85">
        <v>-12743.456793613284</v>
      </c>
      <c r="F92" s="85">
        <v>-15936.719197826453</v>
      </c>
      <c r="G92" s="85">
        <v>-35750</v>
      </c>
      <c r="H92" s="85">
        <v>-70484</v>
      </c>
      <c r="I92" s="85">
        <v>19014</v>
      </c>
      <c r="J92" s="85">
        <v>-12163</v>
      </c>
      <c r="K92" s="85">
        <f t="shared" ref="K92:Q92" si="2">SUM(K80:K90)</f>
        <v>385828</v>
      </c>
      <c r="L92" s="85">
        <f t="shared" si="2"/>
        <v>-168268</v>
      </c>
      <c r="M92" s="85">
        <f t="shared" si="2"/>
        <v>-51140</v>
      </c>
      <c r="N92" s="85">
        <f t="shared" si="2"/>
        <v>352223</v>
      </c>
      <c r="O92" s="85">
        <f t="shared" si="2"/>
        <v>-47819</v>
      </c>
      <c r="P92" s="85">
        <f t="shared" si="2"/>
        <v>-8049</v>
      </c>
      <c r="Q92" s="85">
        <f t="shared" si="2"/>
        <v>93635</v>
      </c>
      <c r="R92" s="85">
        <v>-178349</v>
      </c>
      <c r="S92" s="85">
        <v>-47473</v>
      </c>
      <c r="T92" s="85">
        <v>-11165</v>
      </c>
      <c r="U92" s="85">
        <v>-27793</v>
      </c>
      <c r="V92" s="149">
        <f>AE92-U92-T92-S92</f>
        <v>-25416</v>
      </c>
      <c r="W92" s="85">
        <v>-48305</v>
      </c>
      <c r="X92" s="85">
        <v>-26454</v>
      </c>
      <c r="Y92" s="85">
        <v>-41265</v>
      </c>
      <c r="Z92" s="80"/>
      <c r="AA92" s="85">
        <v>-213820.00000000003</v>
      </c>
      <c r="AB92" s="85">
        <v>-99383</v>
      </c>
      <c r="AC92" s="85">
        <v>518643</v>
      </c>
      <c r="AD92" s="85">
        <v>-140582</v>
      </c>
      <c r="AE92" s="85">
        <v>-111847</v>
      </c>
      <c r="AF92" s="85">
        <v>-116024</v>
      </c>
      <c r="AG92" s="164"/>
    </row>
    <row r="93" spans="1:33" x14ac:dyDescent="0.2">
      <c r="B93" s="82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130"/>
      <c r="Z93" s="80"/>
      <c r="AA93" s="80"/>
      <c r="AB93" s="80"/>
      <c r="AC93" s="80"/>
      <c r="AD93" s="80"/>
      <c r="AE93" s="130"/>
      <c r="AF93" s="130"/>
    </row>
    <row r="94" spans="1:33" x14ac:dyDescent="0.2">
      <c r="B94" s="81" t="s">
        <v>234</v>
      </c>
      <c r="C94" s="80">
        <v>4450</v>
      </c>
      <c r="D94" s="80">
        <v>-4007</v>
      </c>
      <c r="E94" s="80">
        <v>9826.3679311227461</v>
      </c>
      <c r="F94" s="80">
        <v>-7913.3679311227461</v>
      </c>
      <c r="G94" s="80">
        <v>22677.929565580998</v>
      </c>
      <c r="H94" s="80">
        <v>-15358.890407270053</v>
      </c>
      <c r="I94" s="80">
        <v>3192.3892229756748</v>
      </c>
      <c r="J94" s="80">
        <v>1388.5716187133803</v>
      </c>
      <c r="K94" s="80">
        <v>14572</v>
      </c>
      <c r="L94" s="80">
        <v>-20568.572358817502</v>
      </c>
      <c r="M94" s="80">
        <v>29158.572358817502</v>
      </c>
      <c r="N94" s="80">
        <v>13069</v>
      </c>
      <c r="O94" s="80">
        <v>-33185</v>
      </c>
      <c r="P94" s="80">
        <v>12187</v>
      </c>
      <c r="Q94" s="80">
        <v>-31744</v>
      </c>
      <c r="R94" s="80">
        <v>36437</v>
      </c>
      <c r="S94" s="80">
        <v>-6341</v>
      </c>
      <c r="T94" s="80">
        <v>13539</v>
      </c>
      <c r="U94" s="80">
        <v>5387</v>
      </c>
      <c r="V94" s="80">
        <f>AE94-U94-T94-S94</f>
        <v>6988</v>
      </c>
      <c r="W94" s="80">
        <v>56007</v>
      </c>
      <c r="X94" s="80">
        <v>-23664</v>
      </c>
      <c r="Y94" s="130">
        <v>-10154</v>
      </c>
      <c r="Z94" s="80"/>
      <c r="AA94" s="80">
        <v>2356</v>
      </c>
      <c r="AB94" s="80">
        <v>11900</v>
      </c>
      <c r="AC94" s="80">
        <v>36231</v>
      </c>
      <c r="AD94" s="80">
        <v>-16159</v>
      </c>
      <c r="AE94" s="130">
        <v>19573</v>
      </c>
      <c r="AF94" s="130">
        <v>22189</v>
      </c>
      <c r="AG94" s="164"/>
    </row>
    <row r="95" spans="1:33" x14ac:dyDescent="0.2">
      <c r="B95" s="82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130"/>
      <c r="Z95" s="80"/>
      <c r="AA95" s="80"/>
      <c r="AB95" s="80"/>
      <c r="AC95" s="80"/>
      <c r="AD95" s="80"/>
      <c r="AE95" s="80"/>
      <c r="AF95" s="80"/>
    </row>
    <row r="96" spans="1:33" ht="15" x14ac:dyDescent="0.25">
      <c r="A96" s="84" t="s">
        <v>205</v>
      </c>
      <c r="B96" s="79" t="s">
        <v>149</v>
      </c>
      <c r="C96" s="85">
        <v>148120</v>
      </c>
      <c r="D96" s="85">
        <v>-219425.7327205468</v>
      </c>
      <c r="E96" s="85">
        <v>-11227.222432001134</v>
      </c>
      <c r="F96" s="85">
        <v>-7968.0448474521036</v>
      </c>
      <c r="G96" s="85">
        <v>104459.929565581</v>
      </c>
      <c r="H96" s="85">
        <v>-127710.89040727005</v>
      </c>
      <c r="I96" s="85">
        <v>19360.389222975675</v>
      </c>
      <c r="J96" s="85">
        <v>173572.57161871338</v>
      </c>
      <c r="K96" s="85">
        <f t="shared" ref="K96:R96" si="3">K92+K94+K77+K58</f>
        <v>185220</v>
      </c>
      <c r="L96" s="85">
        <f t="shared" si="3"/>
        <v>61416.18960118253</v>
      </c>
      <c r="M96" s="85">
        <f t="shared" si="3"/>
        <v>12561.810398817484</v>
      </c>
      <c r="N96" s="85">
        <f t="shared" si="3"/>
        <v>136474</v>
      </c>
      <c r="O96" s="85">
        <f t="shared" si="3"/>
        <v>216895</v>
      </c>
      <c r="P96" s="85">
        <f t="shared" si="3"/>
        <v>-53709</v>
      </c>
      <c r="Q96" s="85">
        <f t="shared" si="3"/>
        <v>475375</v>
      </c>
      <c r="R96" s="85">
        <f t="shared" si="3"/>
        <v>-31032</v>
      </c>
      <c r="S96" s="85">
        <v>-132911</v>
      </c>
      <c r="T96" s="85">
        <v>135619</v>
      </c>
      <c r="U96" s="85">
        <v>244539</v>
      </c>
      <c r="V96" s="85">
        <v>15127</v>
      </c>
      <c r="W96" s="85">
        <v>-10956</v>
      </c>
      <c r="X96" s="85">
        <v>126221</v>
      </c>
      <c r="Y96" s="85">
        <v>-92195</v>
      </c>
      <c r="Z96" s="80"/>
      <c r="AA96" s="85">
        <v>-90501.000000000029</v>
      </c>
      <c r="AB96" s="85">
        <v>169682</v>
      </c>
      <c r="AC96" s="85">
        <v>-138394</v>
      </c>
      <c r="AD96" s="85">
        <v>326571</v>
      </c>
      <c r="AE96" s="85">
        <v>262374</v>
      </c>
      <c r="AF96" s="85">
        <v>23070</v>
      </c>
      <c r="AG96" s="164"/>
    </row>
    <row r="97" spans="1:33" ht="15" x14ac:dyDescent="0.25">
      <c r="A97" s="84"/>
      <c r="B97" s="82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130"/>
      <c r="Z97" s="80"/>
      <c r="AA97" s="80"/>
      <c r="AB97" s="80"/>
      <c r="AC97" s="80"/>
      <c r="AD97" s="80"/>
      <c r="AE97" s="130"/>
      <c r="AF97" s="130"/>
    </row>
    <row r="98" spans="1:33" ht="15" x14ac:dyDescent="0.25">
      <c r="A98" s="84"/>
      <c r="B98" s="81" t="s">
        <v>150</v>
      </c>
      <c r="C98" s="80">
        <v>135667</v>
      </c>
      <c r="D98" s="80">
        <f>C99</f>
        <v>283787</v>
      </c>
      <c r="E98" s="80">
        <f t="shared" ref="E98:R98" si="4">D99</f>
        <v>64361</v>
      </c>
      <c r="F98" s="80">
        <f t="shared" si="4"/>
        <v>53132</v>
      </c>
      <c r="G98" s="80">
        <f t="shared" si="4"/>
        <v>45166</v>
      </c>
      <c r="H98" s="80">
        <f t="shared" si="4"/>
        <v>149626</v>
      </c>
      <c r="I98" s="80">
        <f t="shared" si="4"/>
        <v>21915</v>
      </c>
      <c r="J98" s="80">
        <f t="shared" si="4"/>
        <v>41275</v>
      </c>
      <c r="K98" s="80">
        <f t="shared" si="4"/>
        <v>214848</v>
      </c>
      <c r="L98" s="80">
        <f>K99</f>
        <v>304696</v>
      </c>
      <c r="M98" s="80">
        <f t="shared" si="4"/>
        <v>229150</v>
      </c>
      <c r="N98" s="80">
        <f t="shared" si="4"/>
        <v>121622</v>
      </c>
      <c r="O98" s="80">
        <f t="shared" si="4"/>
        <v>76454</v>
      </c>
      <c r="P98" s="80">
        <f t="shared" si="4"/>
        <v>264724</v>
      </c>
      <c r="Q98" s="80">
        <f t="shared" si="4"/>
        <v>123929</v>
      </c>
      <c r="R98" s="80">
        <f t="shared" si="4"/>
        <v>500587</v>
      </c>
      <c r="S98" s="80">
        <v>401545</v>
      </c>
      <c r="T98" s="80">
        <v>0</v>
      </c>
      <c r="U98" s="80">
        <v>0</v>
      </c>
      <c r="V98" s="80" t="s">
        <v>236</v>
      </c>
      <c r="W98" s="80">
        <v>663919</v>
      </c>
      <c r="X98" s="80">
        <v>0</v>
      </c>
      <c r="Y98" s="130">
        <v>0</v>
      </c>
      <c r="Z98" s="80"/>
      <c r="AA98" s="80">
        <v>135667</v>
      </c>
      <c r="AB98" s="80">
        <v>45166</v>
      </c>
      <c r="AC98" s="80">
        <v>121622</v>
      </c>
      <c r="AD98" s="80">
        <v>965694</v>
      </c>
      <c r="AE98" s="130">
        <v>401545</v>
      </c>
      <c r="AF98" s="130">
        <v>663919</v>
      </c>
      <c r="AG98" s="164"/>
    </row>
    <row r="99" spans="1:33" ht="15" x14ac:dyDescent="0.25">
      <c r="A99" s="84" t="s">
        <v>207</v>
      </c>
      <c r="B99" s="81" t="s">
        <v>151</v>
      </c>
      <c r="C99" s="80">
        <v>283787</v>
      </c>
      <c r="D99" s="80">
        <v>64361</v>
      </c>
      <c r="E99" s="80">
        <v>53132</v>
      </c>
      <c r="F99" s="80">
        <v>45166</v>
      </c>
      <c r="G99" s="80">
        <v>149626</v>
      </c>
      <c r="H99" s="80">
        <v>21915</v>
      </c>
      <c r="I99" s="80">
        <v>41275</v>
      </c>
      <c r="J99" s="80">
        <v>214848</v>
      </c>
      <c r="K99" s="80">
        <v>304696</v>
      </c>
      <c r="L99" s="80">
        <v>229150</v>
      </c>
      <c r="M99" s="80">
        <v>121622</v>
      </c>
      <c r="N99" s="80">
        <v>76454</v>
      </c>
      <c r="O99" s="80">
        <v>264724</v>
      </c>
      <c r="P99" s="80">
        <v>123929</v>
      </c>
      <c r="Q99" s="80">
        <v>500587</v>
      </c>
      <c r="R99" s="80">
        <v>401545</v>
      </c>
      <c r="S99" s="80">
        <v>268634</v>
      </c>
      <c r="T99" s="80">
        <v>135619</v>
      </c>
      <c r="U99" s="80">
        <v>244539</v>
      </c>
      <c r="V99" s="80">
        <f>AE99-U99-T99-S99</f>
        <v>15127</v>
      </c>
      <c r="W99" s="80">
        <v>652963</v>
      </c>
      <c r="X99" s="80">
        <v>126221</v>
      </c>
      <c r="Y99" s="130">
        <v>-92195</v>
      </c>
      <c r="Z99" s="80"/>
      <c r="AA99" s="80">
        <v>45166</v>
      </c>
      <c r="AB99" s="80">
        <v>214848</v>
      </c>
      <c r="AC99" s="80">
        <v>76454</v>
      </c>
      <c r="AD99" s="80">
        <v>1290785</v>
      </c>
      <c r="AE99" s="130">
        <v>663919</v>
      </c>
      <c r="AF99" s="130">
        <v>686989</v>
      </c>
      <c r="AG99" s="164"/>
    </row>
    <row r="100" spans="1:33" ht="15" x14ac:dyDescent="0.25">
      <c r="A100" s="84" t="s">
        <v>206</v>
      </c>
      <c r="B100" s="79" t="s">
        <v>149</v>
      </c>
      <c r="C100" s="85">
        <v>148120</v>
      </c>
      <c r="D100" s="85">
        <v>-219426</v>
      </c>
      <c r="E100" s="85">
        <v>-11229</v>
      </c>
      <c r="F100" s="85">
        <v>-7966</v>
      </c>
      <c r="G100" s="85">
        <v>104460</v>
      </c>
      <c r="H100" s="85">
        <v>-127711</v>
      </c>
      <c r="I100" s="85">
        <v>19360</v>
      </c>
      <c r="J100" s="85">
        <v>173573</v>
      </c>
      <c r="K100" s="85">
        <f t="shared" ref="K100:M100" si="5">K99-K98</f>
        <v>89848</v>
      </c>
      <c r="L100" s="85">
        <f t="shared" si="5"/>
        <v>-75546</v>
      </c>
      <c r="M100" s="85">
        <f t="shared" si="5"/>
        <v>-107528</v>
      </c>
      <c r="N100" s="85">
        <f>N99-N98</f>
        <v>-45168</v>
      </c>
      <c r="O100" s="85">
        <f>O99-O98</f>
        <v>188270</v>
      </c>
      <c r="P100" s="85">
        <f>P99-P98</f>
        <v>-140795</v>
      </c>
      <c r="Q100" s="85">
        <f>Q99-Q98</f>
        <v>376658</v>
      </c>
      <c r="R100" s="85">
        <f>R99-R98</f>
        <v>-99042</v>
      </c>
      <c r="S100" s="85">
        <v>-132911</v>
      </c>
      <c r="T100" s="85">
        <v>135619</v>
      </c>
      <c r="U100" s="85">
        <v>244539</v>
      </c>
      <c r="V100" s="85">
        <f>AE100-U100-T100-S100</f>
        <v>15127</v>
      </c>
      <c r="W100" s="85">
        <v>-10956</v>
      </c>
      <c r="X100" s="85">
        <v>126221</v>
      </c>
      <c r="Y100" s="85">
        <v>-92195</v>
      </c>
      <c r="Z100" s="80"/>
      <c r="AA100" s="85">
        <v>-90501</v>
      </c>
      <c r="AB100" s="85">
        <v>169682</v>
      </c>
      <c r="AC100" s="85">
        <v>-45168</v>
      </c>
      <c r="AD100" s="85">
        <v>325091</v>
      </c>
      <c r="AE100" s="85">
        <v>262374</v>
      </c>
      <c r="AF100" s="85">
        <v>23070</v>
      </c>
      <c r="AG100" s="164"/>
    </row>
    <row r="101" spans="1:33" x14ac:dyDescent="0.2">
      <c r="C101" s="83"/>
      <c r="D101" s="83"/>
      <c r="E101" s="83"/>
      <c r="F101" s="83"/>
      <c r="G101" s="83"/>
      <c r="H101" s="83"/>
      <c r="I101" s="83"/>
      <c r="J101" s="83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AA101" s="87"/>
      <c r="AB101" s="87"/>
      <c r="AC101" s="87"/>
      <c r="AD101" s="87"/>
      <c r="AE101" s="131"/>
      <c r="AF101" s="131"/>
    </row>
    <row r="102" spans="1:33" s="123" customFormat="1" x14ac:dyDescent="0.2">
      <c r="B102" s="124"/>
      <c r="C102" s="125"/>
      <c r="D102" s="125"/>
      <c r="E102" s="125"/>
      <c r="F102" s="125"/>
      <c r="G102" s="125"/>
      <c r="H102" s="125"/>
      <c r="I102" s="125"/>
      <c r="J102" s="126"/>
      <c r="K102" s="126"/>
      <c r="L102" s="126"/>
      <c r="M102" s="126"/>
      <c r="N102" s="126"/>
      <c r="O102" s="126"/>
      <c r="P102" s="126"/>
      <c r="Q102" s="126"/>
      <c r="R102" s="126"/>
      <c r="S102" s="126"/>
      <c r="T102" s="126"/>
      <c r="U102" s="126"/>
      <c r="V102" s="126"/>
      <c r="W102" s="126"/>
      <c r="X102" s="126"/>
      <c r="Y102" s="126"/>
      <c r="AA102" s="125"/>
      <c r="AB102" s="125"/>
      <c r="AC102" s="125"/>
      <c r="AD102" s="125"/>
      <c r="AE102" s="132"/>
      <c r="AF102" s="132"/>
    </row>
    <row r="103" spans="1:33" x14ac:dyDescent="0.2">
      <c r="AE103" s="131"/>
      <c r="AF103" s="131"/>
    </row>
    <row r="104" spans="1:33" x14ac:dyDescent="0.2">
      <c r="AE104" s="131"/>
      <c r="AF104" s="131"/>
    </row>
    <row r="105" spans="1:33" x14ac:dyDescent="0.2"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AA105" s="77"/>
      <c r="AB105" s="77"/>
      <c r="AC105" s="77"/>
      <c r="AD105" s="77"/>
      <c r="AE105" s="131"/>
      <c r="AF105" s="131"/>
    </row>
    <row r="106" spans="1:33" x14ac:dyDescent="0.2"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AA106" s="77"/>
      <c r="AB106" s="77"/>
      <c r="AC106" s="77"/>
      <c r="AD106" s="77"/>
      <c r="AE106" s="131"/>
      <c r="AF106" s="131"/>
    </row>
    <row r="107" spans="1:33" x14ac:dyDescent="0.2"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AA107" s="77"/>
      <c r="AB107" s="77"/>
      <c r="AC107" s="77"/>
      <c r="AD107" s="77"/>
      <c r="AE107" s="131"/>
      <c r="AF107" s="131"/>
    </row>
    <row r="108" spans="1:33" x14ac:dyDescent="0.2">
      <c r="AE108" s="131"/>
      <c r="AF108" s="131"/>
    </row>
    <row r="109" spans="1:33" x14ac:dyDescent="0.2">
      <c r="AE109" s="131"/>
      <c r="AF109" s="131"/>
    </row>
    <row r="110" spans="1:33" x14ac:dyDescent="0.2">
      <c r="AE110" s="131"/>
      <c r="AF110" s="131"/>
    </row>
    <row r="111" spans="1:33" x14ac:dyDescent="0.2">
      <c r="AE111" s="131"/>
      <c r="AF111" s="131"/>
    </row>
    <row r="112" spans="1:33" x14ac:dyDescent="0.2">
      <c r="AE112" s="131"/>
      <c r="AF112" s="131"/>
    </row>
    <row r="113" spans="31:32" x14ac:dyDescent="0.2">
      <c r="AE113" s="131"/>
      <c r="AF113" s="131"/>
    </row>
  </sheetData>
  <autoFilter ref="A3:AE100" xr:uid="{00000000-0001-0000-0500-000000000000}"/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F117"/>
  <sheetViews>
    <sheetView showGridLines="0" zoomScale="70" zoomScaleNormal="70" workbookViewId="0">
      <selection activeCell="F33" sqref="F33"/>
    </sheetView>
  </sheetViews>
  <sheetFormatPr defaultRowHeight="15" x14ac:dyDescent="0.25"/>
  <cols>
    <col min="2" max="3" width="34.140625" customWidth="1"/>
    <col min="5" max="6" width="31.140625" customWidth="1"/>
  </cols>
  <sheetData>
    <row r="3" spans="2:6" x14ac:dyDescent="0.25">
      <c r="B3" t="s">
        <v>58</v>
      </c>
      <c r="C3" t="s">
        <v>59</v>
      </c>
      <c r="E3" t="s">
        <v>58</v>
      </c>
      <c r="F3" t="s">
        <v>59</v>
      </c>
    </row>
    <row r="4" spans="2:6" ht="17.25" thickBot="1" x14ac:dyDescent="0.3">
      <c r="B4" s="5" t="s">
        <v>0</v>
      </c>
      <c r="C4" s="5" t="s">
        <v>1</v>
      </c>
      <c r="E4" s="5" t="s">
        <v>35</v>
      </c>
      <c r="F4" s="5" t="s">
        <v>35</v>
      </c>
    </row>
    <row r="5" spans="2:6" ht="16.5" x14ac:dyDescent="0.3">
      <c r="B5" s="6" t="s">
        <v>7</v>
      </c>
      <c r="C5" s="6" t="s">
        <v>8</v>
      </c>
      <c r="E5" s="6" t="s">
        <v>170</v>
      </c>
      <c r="F5" s="6" t="s">
        <v>171</v>
      </c>
    </row>
    <row r="6" spans="2:6" ht="16.5" x14ac:dyDescent="0.3">
      <c r="B6" s="8" t="s">
        <v>9</v>
      </c>
      <c r="C6" s="8" t="s">
        <v>10</v>
      </c>
      <c r="E6" s="8" t="s">
        <v>36</v>
      </c>
      <c r="F6" s="8" t="s">
        <v>39</v>
      </c>
    </row>
    <row r="7" spans="2:6" ht="16.5" x14ac:dyDescent="0.3">
      <c r="B7" s="8" t="s">
        <v>55</v>
      </c>
      <c r="C7" s="8" t="s">
        <v>56</v>
      </c>
      <c r="E7" s="8" t="s">
        <v>37</v>
      </c>
      <c r="F7" s="8" t="s">
        <v>40</v>
      </c>
    </row>
    <row r="8" spans="2:6" ht="16.5" x14ac:dyDescent="0.3">
      <c r="B8" s="8" t="s">
        <v>12</v>
      </c>
      <c r="C8" s="10" t="s">
        <v>12</v>
      </c>
      <c r="E8" s="8" t="s">
        <v>60</v>
      </c>
      <c r="F8" s="8" t="s">
        <v>60</v>
      </c>
    </row>
    <row r="9" spans="2:6" ht="16.5" x14ac:dyDescent="0.3">
      <c r="B9" s="2" t="s">
        <v>13</v>
      </c>
      <c r="C9" s="2" t="s">
        <v>14</v>
      </c>
      <c r="E9" s="6" t="s">
        <v>30</v>
      </c>
      <c r="F9" s="6" t="s">
        <v>31</v>
      </c>
    </row>
    <row r="10" spans="2:6" ht="16.5" x14ac:dyDescent="0.3">
      <c r="B10" s="8" t="s">
        <v>13</v>
      </c>
      <c r="C10" s="8" t="s">
        <v>14</v>
      </c>
      <c r="E10" s="8" t="s">
        <v>49</v>
      </c>
      <c r="F10" s="8" t="s">
        <v>50</v>
      </c>
    </row>
    <row r="11" spans="2:6" ht="16.5" x14ac:dyDescent="0.3">
      <c r="B11" s="8" t="s">
        <v>55</v>
      </c>
      <c r="C11" s="8" t="s">
        <v>56</v>
      </c>
      <c r="E11" s="8" t="s">
        <v>36</v>
      </c>
      <c r="F11" s="8" t="s">
        <v>39</v>
      </c>
    </row>
    <row r="12" spans="2:6" ht="16.5" x14ac:dyDescent="0.3">
      <c r="B12" s="2" t="s">
        <v>15</v>
      </c>
      <c r="C12" s="2" t="s">
        <v>16</v>
      </c>
      <c r="E12" s="8" t="s">
        <v>37</v>
      </c>
      <c r="F12" s="8" t="s">
        <v>40</v>
      </c>
    </row>
    <row r="13" spans="2:6" ht="16.5" x14ac:dyDescent="0.3">
      <c r="B13" s="2" t="s">
        <v>17</v>
      </c>
      <c r="C13" s="2" t="s">
        <v>18</v>
      </c>
      <c r="E13" s="8" t="s">
        <v>21</v>
      </c>
      <c r="F13" s="8" t="s">
        <v>22</v>
      </c>
    </row>
    <row r="14" spans="2:6" ht="16.5" x14ac:dyDescent="0.3">
      <c r="B14" s="2" t="s">
        <v>19</v>
      </c>
      <c r="C14" s="2" t="s">
        <v>20</v>
      </c>
      <c r="E14" s="8" t="s">
        <v>173</v>
      </c>
      <c r="F14" s="8" t="s">
        <v>173</v>
      </c>
    </row>
    <row r="15" spans="2:6" ht="16.5" x14ac:dyDescent="0.3">
      <c r="B15" s="2" t="s">
        <v>21</v>
      </c>
      <c r="C15" s="2" t="s">
        <v>22</v>
      </c>
      <c r="E15" s="6" t="s">
        <v>28</v>
      </c>
      <c r="F15" s="6" t="s">
        <v>29</v>
      </c>
    </row>
    <row r="16" spans="2:6" ht="16.5" x14ac:dyDescent="0.3">
      <c r="B16" s="6" t="s">
        <v>23</v>
      </c>
      <c r="C16" s="6" t="s">
        <v>23</v>
      </c>
      <c r="E16" s="8" t="s">
        <v>38</v>
      </c>
      <c r="F16" s="8" t="s">
        <v>41</v>
      </c>
    </row>
    <row r="17" spans="2:6" ht="17.25" thickBot="1" x14ac:dyDescent="0.35">
      <c r="B17" s="12" t="s">
        <v>24</v>
      </c>
      <c r="C17" s="12" t="s">
        <v>25</v>
      </c>
      <c r="E17" s="8" t="s">
        <v>21</v>
      </c>
      <c r="F17" s="8" t="s">
        <v>22</v>
      </c>
    </row>
    <row r="18" spans="2:6" ht="17.25" thickTop="1" x14ac:dyDescent="0.3">
      <c r="B18" s="2" t="s">
        <v>12</v>
      </c>
      <c r="C18" s="2" t="str">
        <f>B18</f>
        <v>Hedge Accounting</v>
      </c>
      <c r="E18" s="6" t="s">
        <v>152</v>
      </c>
      <c r="F18" s="6" t="s">
        <v>154</v>
      </c>
    </row>
    <row r="19" spans="2:6" ht="16.5" x14ac:dyDescent="0.3">
      <c r="B19" s="2" t="s">
        <v>19</v>
      </c>
      <c r="C19" s="2" t="s">
        <v>20</v>
      </c>
      <c r="E19" s="8" t="s">
        <v>37</v>
      </c>
      <c r="F19" s="8" t="s">
        <v>40</v>
      </c>
    </row>
    <row r="20" spans="2:6" ht="16.5" x14ac:dyDescent="0.3">
      <c r="B20" s="2" t="s">
        <v>33</v>
      </c>
      <c r="C20" s="2" t="s">
        <v>34</v>
      </c>
      <c r="E20" s="8" t="s">
        <v>153</v>
      </c>
      <c r="F20" s="8" t="s">
        <v>155</v>
      </c>
    </row>
    <row r="21" spans="2:6" ht="16.5" x14ac:dyDescent="0.3">
      <c r="B21" s="6" t="s">
        <v>26</v>
      </c>
      <c r="C21" s="6" t="s">
        <v>27</v>
      </c>
    </row>
    <row r="22" spans="2:6" ht="15.75" thickBot="1" x14ac:dyDescent="0.3">
      <c r="B22" s="12" t="s">
        <v>24</v>
      </c>
      <c r="C22" s="12" t="s">
        <v>25</v>
      </c>
    </row>
    <row r="23" spans="2:6" ht="17.25" thickTop="1" x14ac:dyDescent="0.3">
      <c r="B23" s="2" t="s">
        <v>51</v>
      </c>
      <c r="C23" s="2" t="s">
        <v>52</v>
      </c>
    </row>
    <row r="24" spans="2:6" ht="16.5" x14ac:dyDescent="0.3">
      <c r="B24" s="6" t="s">
        <v>53</v>
      </c>
      <c r="C24" s="6" t="s">
        <v>54</v>
      </c>
    </row>
    <row r="25" spans="2:6" ht="15.75" thickBot="1" x14ac:dyDescent="0.3">
      <c r="B25" s="12" t="s">
        <v>24</v>
      </c>
      <c r="C25" s="12" t="s">
        <v>25</v>
      </c>
    </row>
    <row r="26" spans="2:6" ht="17.25" thickTop="1" x14ac:dyDescent="0.3">
      <c r="B26" s="2"/>
      <c r="C26" s="2"/>
    </row>
    <row r="27" spans="2:6" ht="16.5" x14ac:dyDescent="0.3">
      <c r="B27" s="2"/>
      <c r="C27" s="2"/>
    </row>
    <row r="28" spans="2:6" ht="17.25" thickBot="1" x14ac:dyDescent="0.3">
      <c r="B28" s="5" t="s">
        <v>170</v>
      </c>
      <c r="C28" s="5" t="s">
        <v>171</v>
      </c>
    </row>
    <row r="29" spans="2:6" ht="16.5" x14ac:dyDescent="0.3">
      <c r="B29" s="6" t="s">
        <v>7</v>
      </c>
      <c r="C29" s="6" t="s">
        <v>8</v>
      </c>
    </row>
    <row r="30" spans="2:6" ht="16.5" x14ac:dyDescent="0.3">
      <c r="B30" s="8" t="s">
        <v>9</v>
      </c>
      <c r="C30" s="8" t="s">
        <v>10</v>
      </c>
    </row>
    <row r="31" spans="2:6" ht="16.5" x14ac:dyDescent="0.3">
      <c r="B31" s="8" t="s">
        <v>11</v>
      </c>
      <c r="C31" s="8" t="s">
        <v>11</v>
      </c>
    </row>
    <row r="32" spans="2:6" ht="16.5" x14ac:dyDescent="0.3">
      <c r="B32" s="2" t="s">
        <v>13</v>
      </c>
      <c r="C32" s="2" t="s">
        <v>14</v>
      </c>
    </row>
    <row r="33" spans="2:3" ht="16.5" x14ac:dyDescent="0.3">
      <c r="B33" s="8" t="s">
        <v>13</v>
      </c>
      <c r="C33" s="8" t="s">
        <v>14</v>
      </c>
    </row>
    <row r="34" spans="2:3" ht="16.5" x14ac:dyDescent="0.3">
      <c r="B34" s="8" t="s">
        <v>11</v>
      </c>
      <c r="C34" s="8" t="s">
        <v>11</v>
      </c>
    </row>
    <row r="35" spans="2:3" ht="16.5" x14ac:dyDescent="0.3">
      <c r="B35" s="2" t="s">
        <v>15</v>
      </c>
      <c r="C35" s="2" t="s">
        <v>16</v>
      </c>
    </row>
    <row r="36" spans="2:3" ht="16.5" x14ac:dyDescent="0.3">
      <c r="B36" s="2" t="s">
        <v>17</v>
      </c>
      <c r="C36" s="2" t="s">
        <v>18</v>
      </c>
    </row>
    <row r="37" spans="2:3" ht="16.5" x14ac:dyDescent="0.3">
      <c r="B37" s="2" t="s">
        <v>21</v>
      </c>
      <c r="C37" s="2" t="s">
        <v>22</v>
      </c>
    </row>
    <row r="38" spans="2:3" ht="16.5" x14ac:dyDescent="0.3">
      <c r="B38" s="6" t="s">
        <v>23</v>
      </c>
      <c r="C38" s="6" t="s">
        <v>23</v>
      </c>
    </row>
    <row r="39" spans="2:3" ht="15.75" thickBot="1" x14ac:dyDescent="0.3">
      <c r="B39" s="12" t="s">
        <v>24</v>
      </c>
      <c r="C39" s="12" t="s">
        <v>25</v>
      </c>
    </row>
    <row r="40" spans="2:3" ht="17.25" thickTop="1" x14ac:dyDescent="0.3">
      <c r="B40" s="2" t="s">
        <v>33</v>
      </c>
      <c r="C40" s="2" t="s">
        <v>34</v>
      </c>
    </row>
    <row r="41" spans="2:3" ht="16.5" x14ac:dyDescent="0.3">
      <c r="B41" s="6" t="s">
        <v>26</v>
      </c>
      <c r="C41" s="6" t="s">
        <v>27</v>
      </c>
    </row>
    <row r="42" spans="2:3" ht="15.75" thickBot="1" x14ac:dyDescent="0.3">
      <c r="B42" s="12" t="s">
        <v>24</v>
      </c>
      <c r="C42" s="12" t="s">
        <v>25</v>
      </c>
    </row>
    <row r="43" spans="2:3" ht="17.25" thickTop="1" x14ac:dyDescent="0.3">
      <c r="B43" s="2"/>
      <c r="C43" s="2"/>
    </row>
    <row r="44" spans="2:3" ht="16.5" x14ac:dyDescent="0.3">
      <c r="B44" s="2"/>
      <c r="C44" s="2"/>
    </row>
    <row r="45" spans="2:3" ht="16.5" x14ac:dyDescent="0.3">
      <c r="B45" s="2"/>
      <c r="C45" s="2"/>
    </row>
    <row r="46" spans="2:3" ht="17.25" thickBot="1" x14ac:dyDescent="0.3">
      <c r="B46" s="5" t="s">
        <v>28</v>
      </c>
      <c r="C46" s="5" t="s">
        <v>29</v>
      </c>
    </row>
    <row r="47" spans="2:3" ht="16.5" x14ac:dyDescent="0.3">
      <c r="B47" s="6" t="s">
        <v>7</v>
      </c>
      <c r="C47" s="6" t="s">
        <v>8</v>
      </c>
    </row>
    <row r="48" spans="2:3" ht="16.5" x14ac:dyDescent="0.3">
      <c r="B48" s="8" t="s">
        <v>9</v>
      </c>
      <c r="C48" s="8" t="s">
        <v>10</v>
      </c>
    </row>
    <row r="49" spans="2:3" ht="16.5" x14ac:dyDescent="0.3">
      <c r="B49" s="8" t="s">
        <v>12</v>
      </c>
      <c r="C49" s="10" t="s">
        <v>12</v>
      </c>
    </row>
    <row r="50" spans="2:3" ht="16.5" x14ac:dyDescent="0.3">
      <c r="B50" s="2" t="s">
        <v>13</v>
      </c>
      <c r="C50" s="2" t="s">
        <v>14</v>
      </c>
    </row>
    <row r="51" spans="2:3" ht="16.5" x14ac:dyDescent="0.3">
      <c r="B51" s="8" t="s">
        <v>13</v>
      </c>
      <c r="C51" s="8" t="s">
        <v>14</v>
      </c>
    </row>
    <row r="52" spans="2:3" ht="16.5" x14ac:dyDescent="0.3">
      <c r="B52" s="2" t="s">
        <v>15</v>
      </c>
      <c r="C52" s="2" t="s">
        <v>16</v>
      </c>
    </row>
    <row r="53" spans="2:3" ht="16.5" x14ac:dyDescent="0.3">
      <c r="B53" s="2" t="s">
        <v>17</v>
      </c>
      <c r="C53" s="2" t="s">
        <v>18</v>
      </c>
    </row>
    <row r="54" spans="2:3" ht="16.5" x14ac:dyDescent="0.3">
      <c r="B54" s="2" t="s">
        <v>21</v>
      </c>
      <c r="C54" s="2" t="s">
        <v>22</v>
      </c>
    </row>
    <row r="55" spans="2:3" ht="16.5" x14ac:dyDescent="0.3">
      <c r="B55" s="6" t="s">
        <v>23</v>
      </c>
      <c r="C55" s="6" t="s">
        <v>23</v>
      </c>
    </row>
    <row r="56" spans="2:3" ht="15.75" thickBot="1" x14ac:dyDescent="0.3">
      <c r="B56" s="12" t="s">
        <v>24</v>
      </c>
      <c r="C56" s="12" t="s">
        <v>25</v>
      </c>
    </row>
    <row r="57" spans="2:3" ht="17.25" thickTop="1" x14ac:dyDescent="0.3">
      <c r="B57" s="2" t="s">
        <v>12</v>
      </c>
      <c r="C57" s="2" t="str">
        <f>B57</f>
        <v>Hedge Accounting</v>
      </c>
    </row>
    <row r="58" spans="2:3" ht="16.5" x14ac:dyDescent="0.3">
      <c r="B58" s="2" t="s">
        <v>33</v>
      </c>
      <c r="C58" s="2" t="s">
        <v>34</v>
      </c>
    </row>
    <row r="59" spans="2:3" ht="16.5" x14ac:dyDescent="0.3">
      <c r="B59" s="6" t="s">
        <v>26</v>
      </c>
      <c r="C59" s="6" t="s">
        <v>27</v>
      </c>
    </row>
    <row r="60" spans="2:3" ht="15.75" thickBot="1" x14ac:dyDescent="0.3">
      <c r="B60" s="12" t="s">
        <v>24</v>
      </c>
      <c r="C60" s="12" t="s">
        <v>25</v>
      </c>
    </row>
    <row r="61" spans="2:3" ht="17.25" thickTop="1" x14ac:dyDescent="0.3">
      <c r="B61" s="2"/>
      <c r="C61" s="2"/>
    </row>
    <row r="62" spans="2:3" ht="16.5" x14ac:dyDescent="0.3">
      <c r="B62" s="2"/>
      <c r="C62" s="2"/>
    </row>
    <row r="63" spans="2:3" ht="16.5" x14ac:dyDescent="0.3">
      <c r="B63" s="2"/>
      <c r="C63" s="2"/>
    </row>
    <row r="64" spans="2:3" ht="17.25" thickBot="1" x14ac:dyDescent="0.3">
      <c r="B64" s="5" t="s">
        <v>30</v>
      </c>
      <c r="C64" s="5" t="s">
        <v>31</v>
      </c>
    </row>
    <row r="65" spans="2:3" ht="16.5" x14ac:dyDescent="0.3">
      <c r="B65" s="6" t="s">
        <v>7</v>
      </c>
      <c r="C65" s="6" t="s">
        <v>8</v>
      </c>
    </row>
    <row r="66" spans="2:3" ht="16.5" x14ac:dyDescent="0.3">
      <c r="B66" s="8" t="s">
        <v>9</v>
      </c>
      <c r="C66" s="8" t="s">
        <v>10</v>
      </c>
    </row>
    <row r="67" spans="2:3" ht="16.5" x14ac:dyDescent="0.3">
      <c r="B67" s="8" t="s">
        <v>12</v>
      </c>
      <c r="C67" s="10" t="s">
        <v>12</v>
      </c>
    </row>
    <row r="68" spans="2:3" ht="16.5" x14ac:dyDescent="0.3">
      <c r="B68" s="2" t="s">
        <v>13</v>
      </c>
      <c r="C68" s="2" t="s">
        <v>14</v>
      </c>
    </row>
    <row r="69" spans="2:3" ht="16.5" x14ac:dyDescent="0.3">
      <c r="B69" s="8" t="s">
        <v>13</v>
      </c>
      <c r="C69" s="8" t="s">
        <v>14</v>
      </c>
    </row>
    <row r="70" spans="2:3" ht="16.5" x14ac:dyDescent="0.3">
      <c r="B70" s="2" t="s">
        <v>15</v>
      </c>
      <c r="C70" s="2" t="s">
        <v>16</v>
      </c>
    </row>
    <row r="71" spans="2:3" ht="16.5" x14ac:dyDescent="0.3">
      <c r="B71" s="2" t="s">
        <v>17</v>
      </c>
      <c r="C71" s="2" t="s">
        <v>18</v>
      </c>
    </row>
    <row r="72" spans="2:3" ht="16.5" x14ac:dyDescent="0.3">
      <c r="B72" s="2" t="s">
        <v>19</v>
      </c>
      <c r="C72" s="2" t="s">
        <v>20</v>
      </c>
    </row>
    <row r="73" spans="2:3" ht="16.5" x14ac:dyDescent="0.3">
      <c r="B73" s="2" t="s">
        <v>21</v>
      </c>
      <c r="C73" s="2" t="s">
        <v>22</v>
      </c>
    </row>
    <row r="74" spans="2:3" ht="16.5" x14ac:dyDescent="0.3">
      <c r="B74" s="6" t="s">
        <v>23</v>
      </c>
      <c r="C74" s="6" t="s">
        <v>23</v>
      </c>
    </row>
    <row r="75" spans="2:3" ht="15.75" thickBot="1" x14ac:dyDescent="0.3">
      <c r="B75" s="12" t="s">
        <v>24</v>
      </c>
      <c r="C75" s="12" t="s">
        <v>25</v>
      </c>
    </row>
    <row r="76" spans="2:3" ht="17.25" thickTop="1" x14ac:dyDescent="0.3">
      <c r="B76" s="2" t="s">
        <v>12</v>
      </c>
      <c r="C76" s="2" t="str">
        <f>B76</f>
        <v>Hedge Accounting</v>
      </c>
    </row>
    <row r="77" spans="2:3" ht="16.5" x14ac:dyDescent="0.3">
      <c r="B77" s="2" t="s">
        <v>19</v>
      </c>
      <c r="C77" s="2" t="s">
        <v>20</v>
      </c>
    </row>
    <row r="78" spans="2:3" ht="16.5" x14ac:dyDescent="0.3">
      <c r="B78" s="2" t="s">
        <v>33</v>
      </c>
      <c r="C78" s="2" t="s">
        <v>34</v>
      </c>
    </row>
    <row r="79" spans="2:3" ht="16.5" x14ac:dyDescent="0.3">
      <c r="B79" s="6" t="s">
        <v>26</v>
      </c>
      <c r="C79" s="6" t="s">
        <v>27</v>
      </c>
    </row>
    <row r="80" spans="2:3" ht="15.75" thickBot="1" x14ac:dyDescent="0.3">
      <c r="B80" s="12" t="s">
        <v>24</v>
      </c>
      <c r="C80" s="12" t="s">
        <v>25</v>
      </c>
    </row>
    <row r="81" spans="2:3" ht="17.25" thickTop="1" x14ac:dyDescent="0.3">
      <c r="B81" s="2" t="s">
        <v>51</v>
      </c>
      <c r="C81" s="2" t="s">
        <v>52</v>
      </c>
    </row>
    <row r="82" spans="2:3" ht="16.5" x14ac:dyDescent="0.3">
      <c r="B82" s="6" t="s">
        <v>53</v>
      </c>
      <c r="C82" s="6" t="s">
        <v>54</v>
      </c>
    </row>
    <row r="83" spans="2:3" ht="15.75" thickBot="1" x14ac:dyDescent="0.3">
      <c r="B83" s="12" t="s">
        <v>24</v>
      </c>
      <c r="C83" s="12" t="s">
        <v>25</v>
      </c>
    </row>
    <row r="84" spans="2:3" ht="17.25" thickTop="1" x14ac:dyDescent="0.3">
      <c r="B84" s="2"/>
      <c r="C84" s="2"/>
    </row>
    <row r="85" spans="2:3" ht="16.5" x14ac:dyDescent="0.3">
      <c r="B85" s="2"/>
      <c r="C85" s="2"/>
    </row>
    <row r="86" spans="2:3" ht="16.5" x14ac:dyDescent="0.3">
      <c r="B86" s="2"/>
      <c r="C86" s="2"/>
    </row>
    <row r="87" spans="2:3" ht="17.25" thickBot="1" x14ac:dyDescent="0.3">
      <c r="B87" s="5" t="s">
        <v>152</v>
      </c>
      <c r="C87" s="5" t="s">
        <v>154</v>
      </c>
    </row>
    <row r="88" spans="2:3" ht="16.5" x14ac:dyDescent="0.3">
      <c r="B88" s="6" t="s">
        <v>7</v>
      </c>
      <c r="C88" s="6" t="s">
        <v>8</v>
      </c>
    </row>
    <row r="89" spans="2:3" ht="16.5" x14ac:dyDescent="0.3">
      <c r="B89" s="8" t="s">
        <v>9</v>
      </c>
      <c r="C89" s="8" t="s">
        <v>10</v>
      </c>
    </row>
    <row r="90" spans="2:3" ht="16.5" x14ac:dyDescent="0.3">
      <c r="B90" s="2" t="s">
        <v>13</v>
      </c>
      <c r="C90" s="2" t="s">
        <v>14</v>
      </c>
    </row>
    <row r="91" spans="2:3" ht="16.5" x14ac:dyDescent="0.3">
      <c r="B91" s="8" t="s">
        <v>13</v>
      </c>
      <c r="C91" s="8" t="s">
        <v>14</v>
      </c>
    </row>
    <row r="92" spans="2:3" ht="16.5" x14ac:dyDescent="0.3">
      <c r="B92" s="2" t="s">
        <v>15</v>
      </c>
      <c r="C92" s="2" t="s">
        <v>16</v>
      </c>
    </row>
    <row r="93" spans="2:3" ht="16.5" x14ac:dyDescent="0.3">
      <c r="B93" s="2" t="s">
        <v>17</v>
      </c>
      <c r="C93" s="2" t="s">
        <v>18</v>
      </c>
    </row>
    <row r="94" spans="2:3" ht="16.5" x14ac:dyDescent="0.3">
      <c r="B94" s="2" t="s">
        <v>21</v>
      </c>
      <c r="C94" s="2" t="s">
        <v>22</v>
      </c>
    </row>
    <row r="95" spans="2:3" ht="16.5" x14ac:dyDescent="0.3">
      <c r="B95" s="6" t="s">
        <v>23</v>
      </c>
      <c r="C95" s="6" t="s">
        <v>23</v>
      </c>
    </row>
    <row r="96" spans="2:3" ht="15.75" thickBot="1" x14ac:dyDescent="0.3">
      <c r="B96" s="12" t="s">
        <v>24</v>
      </c>
      <c r="C96" s="12" t="s">
        <v>25</v>
      </c>
    </row>
    <row r="97" spans="2:3" ht="17.25" thickTop="1" x14ac:dyDescent="0.3">
      <c r="B97" s="2" t="s">
        <v>33</v>
      </c>
      <c r="C97" s="2" t="s">
        <v>34</v>
      </c>
    </row>
    <row r="98" spans="2:3" ht="16.5" x14ac:dyDescent="0.3">
      <c r="B98" s="6" t="s">
        <v>26</v>
      </c>
      <c r="C98" s="6" t="s">
        <v>27</v>
      </c>
    </row>
    <row r="99" spans="2:3" ht="15.75" thickBot="1" x14ac:dyDescent="0.3">
      <c r="B99" s="12" t="s">
        <v>24</v>
      </c>
      <c r="C99" s="12" t="s">
        <v>25</v>
      </c>
    </row>
    <row r="100" spans="2:3" ht="17.25" thickTop="1" x14ac:dyDescent="0.3">
      <c r="B100" s="2"/>
      <c r="C100" s="2"/>
    </row>
    <row r="101" spans="2:3" ht="16.5" x14ac:dyDescent="0.3">
      <c r="B101" s="2"/>
      <c r="C101" s="2"/>
    </row>
    <row r="102" spans="2:3" ht="16.5" x14ac:dyDescent="0.3">
      <c r="B102" s="2"/>
      <c r="C102" s="2"/>
    </row>
    <row r="103" spans="2:3" ht="17.25" thickBot="1" x14ac:dyDescent="0.3">
      <c r="B103" s="5" t="s">
        <v>32</v>
      </c>
      <c r="C103" s="5" t="s">
        <v>32</v>
      </c>
    </row>
    <row r="104" spans="2:3" ht="16.5" x14ac:dyDescent="0.3">
      <c r="B104" s="6" t="s">
        <v>7</v>
      </c>
      <c r="C104" s="6" t="s">
        <v>8</v>
      </c>
    </row>
    <row r="105" spans="2:3" ht="16.5" x14ac:dyDescent="0.3">
      <c r="B105" s="8" t="s">
        <v>9</v>
      </c>
      <c r="C105" s="8" t="s">
        <v>10</v>
      </c>
    </row>
    <row r="106" spans="2:3" ht="16.5" x14ac:dyDescent="0.3">
      <c r="B106" s="2" t="s">
        <v>13</v>
      </c>
      <c r="C106" s="2" t="s">
        <v>14</v>
      </c>
    </row>
    <row r="107" spans="2:3" ht="16.5" x14ac:dyDescent="0.3">
      <c r="B107" s="8" t="s">
        <v>13</v>
      </c>
      <c r="C107" s="8" t="s">
        <v>14</v>
      </c>
    </row>
    <row r="108" spans="2:3" ht="16.5" x14ac:dyDescent="0.3">
      <c r="B108" s="2" t="s">
        <v>15</v>
      </c>
      <c r="C108" s="2" t="s">
        <v>16</v>
      </c>
    </row>
    <row r="109" spans="2:3" ht="16.5" x14ac:dyDescent="0.3">
      <c r="B109" s="2" t="s">
        <v>17</v>
      </c>
      <c r="C109" s="2" t="s">
        <v>18</v>
      </c>
    </row>
    <row r="110" spans="2:3" ht="16.5" x14ac:dyDescent="0.3">
      <c r="B110" s="2" t="s">
        <v>19</v>
      </c>
      <c r="C110" s="2" t="s">
        <v>20</v>
      </c>
    </row>
    <row r="111" spans="2:3" ht="16.5" x14ac:dyDescent="0.3">
      <c r="B111" s="2" t="s">
        <v>21</v>
      </c>
      <c r="C111" s="2" t="s">
        <v>22</v>
      </c>
    </row>
    <row r="112" spans="2:3" ht="16.5" x14ac:dyDescent="0.3">
      <c r="B112" s="6" t="s">
        <v>23</v>
      </c>
      <c r="C112" s="6" t="s">
        <v>23</v>
      </c>
    </row>
    <row r="113" spans="2:3" ht="15.75" thickBot="1" x14ac:dyDescent="0.3">
      <c r="B113" s="12" t="s">
        <v>24</v>
      </c>
      <c r="C113" s="12" t="s">
        <v>25</v>
      </c>
    </row>
    <row r="114" spans="2:3" ht="17.25" thickTop="1" x14ac:dyDescent="0.3">
      <c r="B114" s="2" t="s">
        <v>33</v>
      </c>
      <c r="C114" s="2" t="s">
        <v>34</v>
      </c>
    </row>
    <row r="115" spans="2:3" ht="16.5" x14ac:dyDescent="0.3">
      <c r="B115" s="6" t="s">
        <v>26</v>
      </c>
      <c r="C115" s="6" t="s">
        <v>27</v>
      </c>
    </row>
    <row r="116" spans="2:3" ht="15.75" thickBot="1" x14ac:dyDescent="0.3">
      <c r="B116" s="12" t="s">
        <v>24</v>
      </c>
      <c r="C116" s="12" t="s">
        <v>25</v>
      </c>
    </row>
    <row r="117" spans="2:3" ht="15.75" thickTop="1" x14ac:dyDescent="0.2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97F68D5208D6B4AB60260A1CF03EBA5" ma:contentTypeVersion="15" ma:contentTypeDescription="Crie um novo documento." ma:contentTypeScope="" ma:versionID="dafe9a4379194aa0c44331bd47c3139b">
  <xsd:schema xmlns:xsd="http://www.w3.org/2001/XMLSchema" xmlns:xs="http://www.w3.org/2001/XMLSchema" xmlns:p="http://schemas.microsoft.com/office/2006/metadata/properties" xmlns:ns2="b24d1963-1759-47cd-a8cc-6adf058e2eac" xmlns:ns3="46eb06b4-9d91-4019-b206-f7510326dca7" targetNamespace="http://schemas.microsoft.com/office/2006/metadata/properties" ma:root="true" ma:fieldsID="4a0c59bc8f204790e1a03a57850039c0" ns2:_="" ns3:_="">
    <xsd:import namespace="b24d1963-1759-47cd-a8cc-6adf058e2eac"/>
    <xsd:import namespace="46eb06b4-9d91-4019-b206-f7510326d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4d1963-1759-47cd-a8cc-6adf058e2e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75c98211-4402-44f6-bc96-964d5c42e5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eb06b4-9d91-4019-b206-f7510326dca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66849bf-df86-40ec-8fe0-726ce2d68ba5}" ma:internalName="TaxCatchAll" ma:showField="CatchAllData" ma:web="46eb06b4-9d91-4019-b206-f7510326d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eb06b4-9d91-4019-b206-f7510326dca7" xsi:nil="true"/>
    <lcf76f155ced4ddcb4097134ff3c332f xmlns="b24d1963-1759-47cd-a8cc-6adf058e2ea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EE7FFA5-790E-410D-99D8-6CF4BD81C7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16C5FF-4235-4F90-BCEC-C7F94B66B9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4d1963-1759-47cd-a8cc-6adf058e2eac"/>
    <ds:schemaRef ds:uri="46eb06b4-9d91-4019-b206-f7510326d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E1A86F3-7B06-4305-9F72-4B880835378C}">
  <ds:schemaRefs>
    <ds:schemaRef ds:uri="http://purl.org/dc/elements/1.1/"/>
    <ds:schemaRef ds:uri="http://purl.org/dc/terms/"/>
    <ds:schemaRef ds:uri="0a681ce6-74f6-4765-90a2-f8ede6ce66dc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3198e549-3b68-428d-ab96-df7645619ab9"/>
    <ds:schemaRef ds:uri="46eb06b4-9d91-4019-b206-f7510326dca7"/>
    <ds:schemaRef ds:uri="b24d1963-1759-47cd-a8cc-6adf058e2eac"/>
  </ds:schemaRefs>
</ds:datastoreItem>
</file>

<file path=docMetadata/LabelInfo.xml><?xml version="1.0" encoding="utf-8"?>
<clbl:labelList xmlns:clbl="http://schemas.microsoft.com/office/2020/mipLabelMetadata">
  <clbl:label id="{f97ff7c0-cb14-4ce9-80dd-93c9228fe4b6}" enabled="1" method="Privileged" siteId="{5681df8d-b7d7-4579-8f7a-cbfe2dcc5fc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1</vt:i4>
      </vt:variant>
    </vt:vector>
  </HeadingPairs>
  <TitlesOfParts>
    <vt:vector size="8" baseType="lpstr">
      <vt:lpstr>EBITDA</vt:lpstr>
      <vt:lpstr>Volume</vt:lpstr>
      <vt:lpstr>Financial Statements &gt;&gt;</vt:lpstr>
      <vt:lpstr>BS - Balanço</vt:lpstr>
      <vt:lpstr>P&amp;L - DRE</vt:lpstr>
      <vt:lpstr>DFC</vt:lpstr>
      <vt:lpstr>Control</vt:lpstr>
      <vt:lpstr>'P&amp;L - DRE'!OLE_LINK9</vt:lpstr>
    </vt:vector>
  </TitlesOfParts>
  <Company>Hidrovias do Brasil 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Hilton Kappaun Junior</dc:creator>
  <cp:lastModifiedBy>Caroline Antunes Garcia</cp:lastModifiedBy>
  <dcterms:created xsi:type="dcterms:W3CDTF">2020-06-26T23:25:35Z</dcterms:created>
  <dcterms:modified xsi:type="dcterms:W3CDTF">2024-11-08T18:59:58Z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0x010100297F68D5208D6B4AB60260A1CF03EBA5</vt:lpwstr>
  </property>
  <property fmtid="{D5CDD505-2E9C-101B-9397-08002B2CF9AE}" pid="3" name="MediaServiceImageTags">
    <vt:lpwstr/>
  </property>
</Properties>
</file>