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hidroviasbrasil.sharepoint.com/sites/BRSPRI/Documentos Compartilhados/2025/2025-Q2/Planilha de fundamentos/"/>
    </mc:Choice>
  </mc:AlternateContent>
  <xr:revisionPtr revIDLastSave="91" documentId="8_{710E1A24-E551-4889-9618-F6399530909F}" xr6:coauthVersionLast="47" xr6:coauthVersionMax="47" xr10:uidLastSave="{1CDA6660-903C-4A11-B316-D3D3A10E2C5C}"/>
  <bookViews>
    <workbookView xWindow="-120" yWindow="-120" windowWidth="20730" windowHeight="11040" xr2:uid="{00000000-000D-0000-FFFF-FFFF00000000}"/>
  </bookViews>
  <sheets>
    <sheet name="EBITDA" sheetId="1" r:id="rId1"/>
    <sheet name="Volume" sheetId="2" r:id="rId2"/>
    <sheet name="Financial Statements &gt;&gt;" sheetId="7" r:id="rId3"/>
    <sheet name="Balanço." sheetId="10" r:id="rId4"/>
    <sheet name="DRE." sheetId="11" r:id="rId5"/>
    <sheet name="DFC." sheetId="12" r:id="rId6"/>
    <sheet name="Financial Statements - old&gt;&gt;" sheetId="9" r:id="rId7"/>
    <sheet name="BS - Balanço" sheetId="4" r:id="rId8"/>
    <sheet name="P&amp;L - DRE" sheetId="5" r:id="rId9"/>
    <sheet name="DFC" sheetId="8" r:id="rId10"/>
    <sheet name="Control" sheetId="3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</externalReferences>
  <definedNames>
    <definedName name="_" localSheetId="9" hidden="1">#REF!</definedName>
    <definedName name="_" localSheetId="5" hidden="1">#REF!</definedName>
    <definedName name="_" hidden="1">#REF!</definedName>
    <definedName name="________ep1" localSheetId="9" hidden="1">{#N/A,#N/A,FALSE,"CONTROLE"}</definedName>
    <definedName name="________ep1" localSheetId="5" hidden="1">{#N/A,#N/A,FALSE,"CONTROLE"}</definedName>
    <definedName name="________ep1" localSheetId="4" hidden="1">{#N/A,#N/A,FALSE,"CONTROLE"}</definedName>
    <definedName name="________ep1" localSheetId="8" hidden="1">{#N/A,#N/A,FALSE,"CONTROLE"}</definedName>
    <definedName name="________ep1" hidden="1">{#N/A,#N/A,FALSE,"CONTROLE"}</definedName>
    <definedName name="_____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1" localSheetId="9" hidden="1">{#N/A,#N/A,FALSE,"ENERGIA";#N/A,#N/A,FALSE,"PERDIDAS";#N/A,#N/A,FALSE,"CLIENTES";#N/A,#N/A,FALSE,"ESTADO";#N/A,#N/A,FALSE,"TECNICA"}</definedName>
    <definedName name="_______bb1" localSheetId="5" hidden="1">{#N/A,#N/A,FALSE,"ENERGIA";#N/A,#N/A,FALSE,"PERDIDAS";#N/A,#N/A,FALSE,"CLIENTES";#N/A,#N/A,FALSE,"ESTADO";#N/A,#N/A,FALSE,"TECNICA"}</definedName>
    <definedName name="_______bb1" localSheetId="4" hidden="1">{#N/A,#N/A,FALSE,"ENERGIA";#N/A,#N/A,FALSE,"PERDIDAS";#N/A,#N/A,FALSE,"CLIENTES";#N/A,#N/A,FALSE,"ESTADO";#N/A,#N/A,FALSE,"TECNICA"}</definedName>
    <definedName name="_______bb1" localSheetId="8" hidden="1">{#N/A,#N/A,FALSE,"ENERGIA";#N/A,#N/A,FALSE,"PERDIDAS";#N/A,#N/A,FALSE,"CLIENTES";#N/A,#N/A,FALSE,"ESTADO";#N/A,#N/A,FALSE,"TECNICA"}</definedName>
    <definedName name="_______bb1" hidden="1">{#N/A,#N/A,FALSE,"ENERGIA";#N/A,#N/A,FALSE,"PERDIDAS";#N/A,#N/A,FALSE,"CLIENTES";#N/A,#N/A,FALSE,"ESTADO";#N/A,#N/A,FALSE,"TECNICA"}</definedName>
    <definedName name="_____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e1" localSheetId="9" hidden="1">{#N/A,#N/A,FALSE,"ENERGIA";#N/A,#N/A,FALSE,"PERDIDAS";#N/A,#N/A,FALSE,"CLIENTES";#N/A,#N/A,FALSE,"ESTADO";#N/A,#N/A,FALSE,"TECNICA"}</definedName>
    <definedName name="_______e1" localSheetId="5" hidden="1">{#N/A,#N/A,FALSE,"ENERGIA";#N/A,#N/A,FALSE,"PERDIDAS";#N/A,#N/A,FALSE,"CLIENTES";#N/A,#N/A,FALSE,"ESTADO";#N/A,#N/A,FALSE,"TECNICA"}</definedName>
    <definedName name="_______e1" localSheetId="4" hidden="1">{#N/A,#N/A,FALSE,"ENERGIA";#N/A,#N/A,FALSE,"PERDIDAS";#N/A,#N/A,FALSE,"CLIENTES";#N/A,#N/A,FALSE,"ESTADO";#N/A,#N/A,FALSE,"TECNICA"}</definedName>
    <definedName name="_______e1" localSheetId="8" hidden="1">{#N/A,#N/A,FALSE,"ENERGIA";#N/A,#N/A,FALSE,"PERDIDAS";#N/A,#N/A,FALSE,"CLIENTES";#N/A,#N/A,FALSE,"ESTADO";#N/A,#N/A,FALSE,"TECNICA"}</definedName>
    <definedName name="_______e1" hidden="1">{#N/A,#N/A,FALSE,"ENERGIA";#N/A,#N/A,FALSE,"PERDIDAS";#N/A,#N/A,FALSE,"CLIENTES";#N/A,#N/A,FALSE,"ESTADO";#N/A,#N/A,FALSE,"TECNICA"}</definedName>
    <definedName name="_______ep1" localSheetId="9" hidden="1">{#N/A,#N/A,FALSE,"CONTROLE"}</definedName>
    <definedName name="_______ep1" localSheetId="5" hidden="1">{#N/A,#N/A,FALSE,"CONTROLE"}</definedName>
    <definedName name="_______ep1" localSheetId="4" hidden="1">{#N/A,#N/A,FALSE,"CONTROLE"}</definedName>
    <definedName name="_______ep1" localSheetId="8" hidden="1">{#N/A,#N/A,FALSE,"CONTROLE"}</definedName>
    <definedName name="_______ep1" hidden="1">{#N/A,#N/A,FALSE,"CONTROLE"}</definedName>
    <definedName name="_______FT08" hidden="1">"3OYHDJRF05V1IN1D1R6C32J5E"</definedName>
    <definedName name="_______TF2" hidden="1">#REF!,#REF!</definedName>
    <definedName name="_______TF2222" hidden="1">#REF!</definedName>
    <definedName name="_______xx1" hidden="1">#REF!,#REF!</definedName>
    <definedName name="_______yh7" localSheetId="9" hidden="1">{#N/A,#N/A,FALSE,"CONTROLE";#N/A,#N/A,FALSE,"CONTROLE"}</definedName>
    <definedName name="_______yh7" localSheetId="5" hidden="1">{#N/A,#N/A,FALSE,"CONTROLE";#N/A,#N/A,FALSE,"CONTROLE"}</definedName>
    <definedName name="_______yh7" localSheetId="4" hidden="1">{#N/A,#N/A,FALSE,"CONTROLE";#N/A,#N/A,FALSE,"CONTROLE"}</definedName>
    <definedName name="_______yh7" localSheetId="8" hidden="1">{#N/A,#N/A,FALSE,"CONTROLE";#N/A,#N/A,FALSE,"CONTROLE"}</definedName>
    <definedName name="_______yh7" hidden="1">{#N/A,#N/A,FALSE,"CONTROLE";#N/A,#N/A,FALSE,"CONTROLE"}</definedName>
    <definedName name="____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1" localSheetId="9" hidden="1">{#N/A,#N/A,FALSE,"ENERGIA";#N/A,#N/A,FALSE,"PERDIDAS";#N/A,#N/A,FALSE,"CLIENTES";#N/A,#N/A,FALSE,"ESTADO";#N/A,#N/A,FALSE,"TECNICA"}</definedName>
    <definedName name="______bb1" localSheetId="5" hidden="1">{#N/A,#N/A,FALSE,"ENERGIA";#N/A,#N/A,FALSE,"PERDIDAS";#N/A,#N/A,FALSE,"CLIENTES";#N/A,#N/A,FALSE,"ESTADO";#N/A,#N/A,FALSE,"TECNICA"}</definedName>
    <definedName name="______bb1" localSheetId="4" hidden="1">{#N/A,#N/A,FALSE,"ENERGIA";#N/A,#N/A,FALSE,"PERDIDAS";#N/A,#N/A,FALSE,"CLIENTES";#N/A,#N/A,FALSE,"ESTADO";#N/A,#N/A,FALSE,"TECNICA"}</definedName>
    <definedName name="______bb1" localSheetId="8" hidden="1">{#N/A,#N/A,FALSE,"ENERGIA";#N/A,#N/A,FALSE,"PERDIDAS";#N/A,#N/A,FALSE,"CLIENTES";#N/A,#N/A,FALSE,"ESTADO";#N/A,#N/A,FALSE,"TECNICA"}</definedName>
    <definedName name="______bb1" hidden="1">{#N/A,#N/A,FALSE,"ENERGIA";#N/A,#N/A,FALSE,"PERDIDAS";#N/A,#N/A,FALSE,"CLIENTES";#N/A,#N/A,FALSE,"ESTADO";#N/A,#N/A,FALSE,"TECNICA"}</definedName>
    <definedName name="____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e1" localSheetId="9" hidden="1">{#N/A,#N/A,FALSE,"ENERGIA";#N/A,#N/A,FALSE,"PERDIDAS";#N/A,#N/A,FALSE,"CLIENTES";#N/A,#N/A,FALSE,"ESTADO";#N/A,#N/A,FALSE,"TECNICA"}</definedName>
    <definedName name="______e1" localSheetId="5" hidden="1">{#N/A,#N/A,FALSE,"ENERGIA";#N/A,#N/A,FALSE,"PERDIDAS";#N/A,#N/A,FALSE,"CLIENTES";#N/A,#N/A,FALSE,"ESTADO";#N/A,#N/A,FALSE,"TECNICA"}</definedName>
    <definedName name="______e1" localSheetId="4" hidden="1">{#N/A,#N/A,FALSE,"ENERGIA";#N/A,#N/A,FALSE,"PERDIDAS";#N/A,#N/A,FALSE,"CLIENTES";#N/A,#N/A,FALSE,"ESTADO";#N/A,#N/A,FALSE,"TECNICA"}</definedName>
    <definedName name="______e1" localSheetId="8" hidden="1">{#N/A,#N/A,FALSE,"ENERGIA";#N/A,#N/A,FALSE,"PERDIDAS";#N/A,#N/A,FALSE,"CLIENTES";#N/A,#N/A,FALSE,"ESTADO";#N/A,#N/A,FALSE,"TECNICA"}</definedName>
    <definedName name="______e1" hidden="1">{#N/A,#N/A,FALSE,"ENERGIA";#N/A,#N/A,FALSE,"PERDIDAS";#N/A,#N/A,FALSE,"CLIENTES";#N/A,#N/A,FALSE,"ESTADO";#N/A,#N/A,FALSE,"TECNICA"}</definedName>
    <definedName name="______ep1" localSheetId="9" hidden="1">{#N/A,#N/A,FALSE,"CONTROLE"}</definedName>
    <definedName name="______ep1" localSheetId="5" hidden="1">{#N/A,#N/A,FALSE,"CONTROLE"}</definedName>
    <definedName name="______ep1" localSheetId="4" hidden="1">{#N/A,#N/A,FALSE,"CONTROLE"}</definedName>
    <definedName name="______ep1" localSheetId="8" hidden="1">{#N/A,#N/A,FALSE,"CONTROLE"}</definedName>
    <definedName name="______ep1" hidden="1">{#N/A,#N/A,FALSE,"CONTROLE"}</definedName>
    <definedName name="______FT08" hidden="1">"3OYHDJRF05V1IN1D1R6C32J5E"</definedName>
    <definedName name="______TF2" hidden="1">#REF!,#REF!</definedName>
    <definedName name="______TF2222" hidden="1">#REF!</definedName>
    <definedName name="______xx1" hidden="1">#REF!,#REF!</definedName>
    <definedName name="______yh7" localSheetId="9" hidden="1">{#N/A,#N/A,FALSE,"CONTROLE";#N/A,#N/A,FALSE,"CONTROLE"}</definedName>
    <definedName name="______yh7" localSheetId="5" hidden="1">{#N/A,#N/A,FALSE,"CONTROLE";#N/A,#N/A,FALSE,"CONTROLE"}</definedName>
    <definedName name="______yh7" localSheetId="4" hidden="1">{#N/A,#N/A,FALSE,"CONTROLE";#N/A,#N/A,FALSE,"CONTROLE"}</definedName>
    <definedName name="______yh7" localSheetId="8" hidden="1">{#N/A,#N/A,FALSE,"CONTROLE";#N/A,#N/A,FALSE,"CONTROLE"}</definedName>
    <definedName name="______yh7" hidden="1">{#N/A,#N/A,FALSE,"CONTROLE";#N/A,#N/A,FALSE,"CONTROLE"}</definedName>
    <definedName name="___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1" localSheetId="9" hidden="1">{#N/A,#N/A,FALSE,"ENERGIA";#N/A,#N/A,FALSE,"PERDIDAS";#N/A,#N/A,FALSE,"CLIENTES";#N/A,#N/A,FALSE,"ESTADO";#N/A,#N/A,FALSE,"TECNICA"}</definedName>
    <definedName name="_____bb1" localSheetId="5" hidden="1">{#N/A,#N/A,FALSE,"ENERGIA";#N/A,#N/A,FALSE,"PERDIDAS";#N/A,#N/A,FALSE,"CLIENTES";#N/A,#N/A,FALSE,"ESTADO";#N/A,#N/A,FALSE,"TECNICA"}</definedName>
    <definedName name="_____bb1" localSheetId="4" hidden="1">{#N/A,#N/A,FALSE,"ENERGIA";#N/A,#N/A,FALSE,"PERDIDAS";#N/A,#N/A,FALSE,"CLIENTES";#N/A,#N/A,FALSE,"ESTADO";#N/A,#N/A,FALSE,"TECNICA"}</definedName>
    <definedName name="_____bb1" localSheetId="8" hidden="1">{#N/A,#N/A,FALSE,"ENERGIA";#N/A,#N/A,FALSE,"PERDIDAS";#N/A,#N/A,FALSE,"CLIENTES";#N/A,#N/A,FALSE,"ESTADO";#N/A,#N/A,FALSE,"TECNICA"}</definedName>
    <definedName name="_____bb1" hidden="1">{#N/A,#N/A,FALSE,"ENERGIA";#N/A,#N/A,FALSE,"PERDIDAS";#N/A,#N/A,FALSE,"CLIENTES";#N/A,#N/A,FALSE,"ESTADO";#N/A,#N/A,FALSE,"TECNICA"}</definedName>
    <definedName name="___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EN30" localSheetId="9" hidden="1">{#N/A,#N/A,FALSE,"SIM95"}</definedName>
    <definedName name="_____CEN30" localSheetId="5" hidden="1">{#N/A,#N/A,FALSE,"SIM95"}</definedName>
    <definedName name="_____CEN30" localSheetId="4" hidden="1">{#N/A,#N/A,FALSE,"SIM95"}</definedName>
    <definedName name="_____CEN30" localSheetId="8" hidden="1">{#N/A,#N/A,FALSE,"SIM95"}</definedName>
    <definedName name="_____CEN30" hidden="1">{#N/A,#N/A,FALSE,"SIM95"}</definedName>
    <definedName name="_____CEN300" localSheetId="9" hidden="1">{#N/A,#N/A,FALSE,"SIM95"}</definedName>
    <definedName name="_____CEN300" localSheetId="5" hidden="1">{#N/A,#N/A,FALSE,"SIM95"}</definedName>
    <definedName name="_____CEN300" localSheetId="4" hidden="1">{#N/A,#N/A,FALSE,"SIM95"}</definedName>
    <definedName name="_____CEN300" localSheetId="8" hidden="1">{#N/A,#N/A,FALSE,"SIM95"}</definedName>
    <definedName name="_____CEN300" hidden="1">{#N/A,#N/A,FALSE,"SIM95"}</definedName>
    <definedName name="_____cen301" localSheetId="9" hidden="1">{#N/A,#N/A,FALSE,"SIM95"}</definedName>
    <definedName name="_____cen301" localSheetId="5" hidden="1">{#N/A,#N/A,FALSE,"SIM95"}</definedName>
    <definedName name="_____cen301" localSheetId="4" hidden="1">{#N/A,#N/A,FALSE,"SIM95"}</definedName>
    <definedName name="_____cen301" localSheetId="8" hidden="1">{#N/A,#N/A,FALSE,"SIM95"}</definedName>
    <definedName name="_____cen301" hidden="1">{#N/A,#N/A,FALSE,"SIM95"}</definedName>
    <definedName name="_____cen31" localSheetId="9" hidden="1">{#N/A,#N/A,FALSE,"SIM95"}</definedName>
    <definedName name="_____cen31" localSheetId="5" hidden="1">{#N/A,#N/A,FALSE,"SIM95"}</definedName>
    <definedName name="_____cen31" localSheetId="4" hidden="1">{#N/A,#N/A,FALSE,"SIM95"}</definedName>
    <definedName name="_____cen31" localSheetId="8" hidden="1">{#N/A,#N/A,FALSE,"SIM95"}</definedName>
    <definedName name="_____cen31" hidden="1">{#N/A,#N/A,FALSE,"SIM95"}</definedName>
    <definedName name="___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e1" localSheetId="9" hidden="1">{#N/A,#N/A,FALSE,"ENERGIA";#N/A,#N/A,FALSE,"PERDIDAS";#N/A,#N/A,FALSE,"CLIENTES";#N/A,#N/A,FALSE,"ESTADO";#N/A,#N/A,FALSE,"TECNICA"}</definedName>
    <definedName name="_____e1" localSheetId="5" hidden="1">{#N/A,#N/A,FALSE,"ENERGIA";#N/A,#N/A,FALSE,"PERDIDAS";#N/A,#N/A,FALSE,"CLIENTES";#N/A,#N/A,FALSE,"ESTADO";#N/A,#N/A,FALSE,"TECNICA"}</definedName>
    <definedName name="_____e1" localSheetId="4" hidden="1">{#N/A,#N/A,FALSE,"ENERGIA";#N/A,#N/A,FALSE,"PERDIDAS";#N/A,#N/A,FALSE,"CLIENTES";#N/A,#N/A,FALSE,"ESTADO";#N/A,#N/A,FALSE,"TECNICA"}</definedName>
    <definedName name="_____e1" localSheetId="8" hidden="1">{#N/A,#N/A,FALSE,"ENERGIA";#N/A,#N/A,FALSE,"PERDIDAS";#N/A,#N/A,FALSE,"CLIENTES";#N/A,#N/A,FALSE,"ESTADO";#N/A,#N/A,FALSE,"TECNICA"}</definedName>
    <definedName name="_____e1" hidden="1">{#N/A,#N/A,FALSE,"ENERGIA";#N/A,#N/A,FALSE,"PERDIDAS";#N/A,#N/A,FALSE,"CLIENTES";#N/A,#N/A,FALSE,"ESTADO";#N/A,#N/A,FALSE,"TECNICA"}</definedName>
    <definedName name="_____ep1" localSheetId="9" hidden="1">{#N/A,#N/A,FALSE,"CONTROLE"}</definedName>
    <definedName name="_____ep1" localSheetId="5" hidden="1">{#N/A,#N/A,FALSE,"CONTROLE"}</definedName>
    <definedName name="_____ep1" localSheetId="4" hidden="1">{#N/A,#N/A,FALSE,"CONTROLE"}</definedName>
    <definedName name="_____ep1" localSheetId="8" hidden="1">{#N/A,#N/A,FALSE,"CONTROLE"}</definedName>
    <definedName name="_____ep1" hidden="1">{#N/A,#N/A,FALSE,"CONTROLE"}</definedName>
    <definedName name="_____fpp07" localSheetId="9" hidden="1">{"TotalGeralDespesasPorArea",#N/A,FALSE,"VinculosAccessEfetivo"}</definedName>
    <definedName name="_____fpp07" localSheetId="5" hidden="1">{"TotalGeralDespesasPorArea",#N/A,FALSE,"VinculosAccessEfetivo"}</definedName>
    <definedName name="_____fpp07" localSheetId="4" hidden="1">{"TotalGeralDespesasPorArea",#N/A,FALSE,"VinculosAccessEfetivo"}</definedName>
    <definedName name="_____fpp07" localSheetId="8" hidden="1">{"TotalGeralDespesasPorArea",#N/A,FALSE,"VinculosAccessEfetivo"}</definedName>
    <definedName name="_____fpp07" hidden="1">{"TotalGeralDespesasPorArea",#N/A,FALSE,"VinculosAccessEfetivo"}</definedName>
    <definedName name="_____FT08" hidden="1">"3OYHDJRF05V1IN1D1R6C32J5E"</definedName>
    <definedName name="_____o022" localSheetId="9" hidden="1">{#N/A,#N/A,FALSE,"CONTROLE";#N/A,#N/A,FALSE,"CONTROLE"}</definedName>
    <definedName name="_____o022" localSheetId="5" hidden="1">{#N/A,#N/A,FALSE,"CONTROLE";#N/A,#N/A,FALSE,"CONTROLE"}</definedName>
    <definedName name="_____o022" localSheetId="4" hidden="1">{#N/A,#N/A,FALSE,"CONTROLE";#N/A,#N/A,FALSE,"CONTROLE"}</definedName>
    <definedName name="_____o022" localSheetId="8" hidden="1">{#N/A,#N/A,FALSE,"CONTROLE";#N/A,#N/A,FALSE,"CONTROLE"}</definedName>
    <definedName name="_____o022" hidden="1">{#N/A,#N/A,FALSE,"CONTROLE";#N/A,#N/A,FALSE,"CONTROLE"}</definedName>
    <definedName name="_____o023" localSheetId="9" hidden="1">{#N/A,#N/A,FALSE,"CONTROLE"}</definedName>
    <definedName name="_____o023" localSheetId="5" hidden="1">{#N/A,#N/A,FALSE,"CONTROLE"}</definedName>
    <definedName name="_____o023" localSheetId="4" hidden="1">{#N/A,#N/A,FALSE,"CONTROLE"}</definedName>
    <definedName name="_____o023" localSheetId="8" hidden="1">{#N/A,#N/A,FALSE,"CONTROLE"}</definedName>
    <definedName name="_____o023" hidden="1">{#N/A,#N/A,FALSE,"CONTROLE"}</definedName>
    <definedName name="_____o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0" localSheetId="9" hidden="1">{"TotalGeralDespesasPorArea",#N/A,FALSE,"VinculosAccessEfetivo"}</definedName>
    <definedName name="_____o10" localSheetId="5" hidden="1">{"TotalGeralDespesasPorArea",#N/A,FALSE,"VinculosAccessEfetivo"}</definedName>
    <definedName name="_____o10" localSheetId="4" hidden="1">{"TotalGeralDespesasPorArea",#N/A,FALSE,"VinculosAccessEfetivo"}</definedName>
    <definedName name="_____o10" localSheetId="8" hidden="1">{"TotalGeralDespesasPorArea",#N/A,FALSE,"VinculosAccessEfetivo"}</definedName>
    <definedName name="_____o10" hidden="1">{"TotalGeralDespesasPorArea",#N/A,FALSE,"VinculosAccessEfetivo"}</definedName>
    <definedName name="_____o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3" localSheetId="9" hidden="1">{"TotalGeralDespesasPorArea",#N/A,FALSE,"VinculosAccessEfetivo"}</definedName>
    <definedName name="_____o13" localSheetId="5" hidden="1">{"TotalGeralDespesasPorArea",#N/A,FALSE,"VinculosAccessEfetivo"}</definedName>
    <definedName name="_____o13" localSheetId="4" hidden="1">{"TotalGeralDespesasPorArea",#N/A,FALSE,"VinculosAccessEfetivo"}</definedName>
    <definedName name="_____o13" localSheetId="8" hidden="1">{"TotalGeralDespesasPorArea",#N/A,FALSE,"VinculosAccessEfetivo"}</definedName>
    <definedName name="_____o13" hidden="1">{"TotalGeralDespesasPorArea",#N/A,FALSE,"VinculosAccessEfetivo"}</definedName>
    <definedName name="_____o14" localSheetId="9" hidden="1">{#N/A,#N/A,FALSE,"CONTROLE"}</definedName>
    <definedName name="_____o14" localSheetId="5" hidden="1">{#N/A,#N/A,FALSE,"CONTROLE"}</definedName>
    <definedName name="_____o14" localSheetId="4" hidden="1">{#N/A,#N/A,FALSE,"CONTROLE"}</definedName>
    <definedName name="_____o14" localSheetId="8" hidden="1">{#N/A,#N/A,FALSE,"CONTROLE"}</definedName>
    <definedName name="_____o14" hidden="1">{#N/A,#N/A,FALSE,"CONTROLE"}</definedName>
    <definedName name="_____o15" localSheetId="9" hidden="1">{#N/A,#N/A,FALSE,"CONTROLE"}</definedName>
    <definedName name="_____o15" localSheetId="5" hidden="1">{#N/A,#N/A,FALSE,"CONTROLE"}</definedName>
    <definedName name="_____o15" localSheetId="4" hidden="1">{#N/A,#N/A,FALSE,"CONTROLE"}</definedName>
    <definedName name="_____o15" localSheetId="8" hidden="1">{#N/A,#N/A,FALSE,"CONTROLE"}</definedName>
    <definedName name="_____o15" hidden="1">{#N/A,#N/A,FALSE,"CONTROLE"}</definedName>
    <definedName name="_____o16" localSheetId="9" hidden="1">{"TotalGeralDespesasPorArea",#N/A,FALSE,"VinculosAccessEfetivo"}</definedName>
    <definedName name="_____o16" localSheetId="5" hidden="1">{"TotalGeralDespesasPorArea",#N/A,FALSE,"VinculosAccessEfetivo"}</definedName>
    <definedName name="_____o16" localSheetId="4" hidden="1">{"TotalGeralDespesasPorArea",#N/A,FALSE,"VinculosAccessEfetivo"}</definedName>
    <definedName name="_____o16" localSheetId="8" hidden="1">{"TotalGeralDespesasPorArea",#N/A,FALSE,"VinculosAccessEfetivo"}</definedName>
    <definedName name="_____o16" hidden="1">{"TotalGeralDespesasPorArea",#N/A,FALSE,"VinculosAccessEfetivo"}</definedName>
    <definedName name="_____o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9" localSheetId="9" hidden="1">{#N/A,#N/A,FALSE,"CONTROLE"}</definedName>
    <definedName name="_____o19" localSheetId="5" hidden="1">{#N/A,#N/A,FALSE,"CONTROLE"}</definedName>
    <definedName name="_____o19" localSheetId="4" hidden="1">{#N/A,#N/A,FALSE,"CONTROLE"}</definedName>
    <definedName name="_____o19" localSheetId="8" hidden="1">{#N/A,#N/A,FALSE,"CONTROLE"}</definedName>
    <definedName name="_____o19" hidden="1">{#N/A,#N/A,FALSE,"CONTROLE"}</definedName>
    <definedName name="_____o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1" localSheetId="9" hidden="1">{"TotalGeralDespesasPorArea",#N/A,FALSE,"VinculosAccessEfetivo"}</definedName>
    <definedName name="_____o21" localSheetId="5" hidden="1">{"TotalGeralDespesasPorArea",#N/A,FALSE,"VinculosAccessEfetivo"}</definedName>
    <definedName name="_____o21" localSheetId="4" hidden="1">{"TotalGeralDespesasPorArea",#N/A,FALSE,"VinculosAccessEfetivo"}</definedName>
    <definedName name="_____o21" localSheetId="8" hidden="1">{"TotalGeralDespesasPorArea",#N/A,FALSE,"VinculosAccessEfetivo"}</definedName>
    <definedName name="_____o21" hidden="1">{"TotalGeralDespesasPorArea",#N/A,FALSE,"VinculosAccessEfetivo"}</definedName>
    <definedName name="_____o2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5" localSheetId="9" hidden="1">{"TotalGeralDespesasPorArea",#N/A,FALSE,"VinculosAccessEfetivo"}</definedName>
    <definedName name="_____o25" localSheetId="5" hidden="1">{"TotalGeralDespesasPorArea",#N/A,FALSE,"VinculosAccessEfetivo"}</definedName>
    <definedName name="_____o25" localSheetId="4" hidden="1">{"TotalGeralDespesasPorArea",#N/A,FALSE,"VinculosAccessEfetivo"}</definedName>
    <definedName name="_____o25" localSheetId="8" hidden="1">{"TotalGeralDespesasPorArea",#N/A,FALSE,"VinculosAccessEfetivo"}</definedName>
    <definedName name="_____o25" hidden="1">{"TotalGeralDespesasPorArea",#N/A,FALSE,"VinculosAccessEfetivo"}</definedName>
    <definedName name="_____o26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8" localSheetId="9" hidden="1">{"TotalGeralDespesasPorArea",#N/A,FALSE,"VinculosAccessEfetivo"}</definedName>
    <definedName name="_____o28" localSheetId="5" hidden="1">{"TotalGeralDespesasPorArea",#N/A,FALSE,"VinculosAccessEfetivo"}</definedName>
    <definedName name="_____o28" localSheetId="4" hidden="1">{"TotalGeralDespesasPorArea",#N/A,FALSE,"VinculosAccessEfetivo"}</definedName>
    <definedName name="_____o28" localSheetId="8" hidden="1">{"TotalGeralDespesasPorArea",#N/A,FALSE,"VinculosAccessEfetivo"}</definedName>
    <definedName name="_____o28" hidden="1">{"TotalGeralDespesasPorArea",#N/A,FALSE,"VinculosAccessEfetivo"}</definedName>
    <definedName name="_____o29" localSheetId="9" hidden="1">{#N/A,#N/A,FALSE,"CONTROLE"}</definedName>
    <definedName name="_____o29" localSheetId="5" hidden="1">{#N/A,#N/A,FALSE,"CONTROLE"}</definedName>
    <definedName name="_____o29" localSheetId="4" hidden="1">{#N/A,#N/A,FALSE,"CONTROLE"}</definedName>
    <definedName name="_____o29" localSheetId="8" hidden="1">{#N/A,#N/A,FALSE,"CONTROLE"}</definedName>
    <definedName name="_____o29" hidden="1">{#N/A,#N/A,FALSE,"CONTROLE"}</definedName>
    <definedName name="_____o3" localSheetId="9" hidden="1">{"TotalGeralDespesasPorArea",#N/A,FALSE,"VinculosAccessEfetivo"}</definedName>
    <definedName name="_____o3" localSheetId="5" hidden="1">{"TotalGeralDespesasPorArea",#N/A,FALSE,"VinculosAccessEfetivo"}</definedName>
    <definedName name="_____o3" localSheetId="4" hidden="1">{"TotalGeralDespesasPorArea",#N/A,FALSE,"VinculosAccessEfetivo"}</definedName>
    <definedName name="_____o3" localSheetId="8" hidden="1">{"TotalGeralDespesasPorArea",#N/A,FALSE,"VinculosAccessEfetivo"}</definedName>
    <definedName name="_____o3" hidden="1">{"TotalGeralDespesasPorArea",#N/A,FALSE,"VinculosAccessEfetivo"}</definedName>
    <definedName name="_____o30" localSheetId="9" hidden="1">{#N/A,#N/A,FALSE,"CONTROLE"}</definedName>
    <definedName name="_____o30" localSheetId="5" hidden="1">{#N/A,#N/A,FALSE,"CONTROLE"}</definedName>
    <definedName name="_____o30" localSheetId="4" hidden="1">{#N/A,#N/A,FALSE,"CONTROLE"}</definedName>
    <definedName name="_____o30" localSheetId="8" hidden="1">{#N/A,#N/A,FALSE,"CONTROLE"}</definedName>
    <definedName name="_____o30" hidden="1">{#N/A,#N/A,FALSE,"CONTROLE"}</definedName>
    <definedName name="_____o3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3" localSheetId="9" hidden="1">{#N/A,#N/A,FALSE,"CONTROLE"}</definedName>
    <definedName name="_____o33" localSheetId="5" hidden="1">{#N/A,#N/A,FALSE,"CONTROLE"}</definedName>
    <definedName name="_____o33" localSheetId="4" hidden="1">{#N/A,#N/A,FALSE,"CONTROLE"}</definedName>
    <definedName name="_____o33" localSheetId="8" hidden="1">{#N/A,#N/A,FALSE,"CONTROLE"}</definedName>
    <definedName name="_____o33" hidden="1">{#N/A,#N/A,FALSE,"CONTROLE"}</definedName>
    <definedName name="_____o3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6" localSheetId="9" hidden="1">{"TotalGeralDespesasPorArea",#N/A,FALSE,"VinculosAccessEfetivo"}</definedName>
    <definedName name="_____o36" localSheetId="5" hidden="1">{"TotalGeralDespesasPorArea",#N/A,FALSE,"VinculosAccessEfetivo"}</definedName>
    <definedName name="_____o36" localSheetId="4" hidden="1">{"TotalGeralDespesasPorArea",#N/A,FALSE,"VinculosAccessEfetivo"}</definedName>
    <definedName name="_____o36" localSheetId="8" hidden="1">{"TotalGeralDespesasPorArea",#N/A,FALSE,"VinculosAccessEfetivo"}</definedName>
    <definedName name="_____o36" hidden="1">{"TotalGeralDespesasPorArea",#N/A,FALSE,"VinculosAccessEfetivo"}</definedName>
    <definedName name="_____o37" localSheetId="9" hidden="1">{#N/A,#N/A,FALSE,"CONTROLE";#N/A,#N/A,FALSE,"CONTROLE"}</definedName>
    <definedName name="_____o37" localSheetId="5" hidden="1">{#N/A,#N/A,FALSE,"CONTROLE";#N/A,#N/A,FALSE,"CONTROLE"}</definedName>
    <definedName name="_____o37" localSheetId="4" hidden="1">{#N/A,#N/A,FALSE,"CONTROLE";#N/A,#N/A,FALSE,"CONTROLE"}</definedName>
    <definedName name="_____o37" localSheetId="8" hidden="1">{#N/A,#N/A,FALSE,"CONTROLE";#N/A,#N/A,FALSE,"CONTROLE"}</definedName>
    <definedName name="_____o37" hidden="1">{#N/A,#N/A,FALSE,"CONTROLE";#N/A,#N/A,FALSE,"CONTROLE"}</definedName>
    <definedName name="_____o38" localSheetId="9" hidden="1">{#N/A,#N/A,FALSE,"CONTROLE"}</definedName>
    <definedName name="_____o38" localSheetId="5" hidden="1">{#N/A,#N/A,FALSE,"CONTROLE"}</definedName>
    <definedName name="_____o38" localSheetId="4" hidden="1">{#N/A,#N/A,FALSE,"CONTROLE"}</definedName>
    <definedName name="_____o38" localSheetId="8" hidden="1">{#N/A,#N/A,FALSE,"CONTROLE"}</definedName>
    <definedName name="_____o38" hidden="1">{#N/A,#N/A,FALSE,"CONTROLE"}</definedName>
    <definedName name="_____o39" localSheetId="9" hidden="1">{"TotalGeralDespesasPorArea",#N/A,FALSE,"VinculosAccessEfetivo"}</definedName>
    <definedName name="_____o39" localSheetId="5" hidden="1">{"TotalGeralDespesasPorArea",#N/A,FALSE,"VinculosAccessEfetivo"}</definedName>
    <definedName name="_____o39" localSheetId="4" hidden="1">{"TotalGeralDespesasPorArea",#N/A,FALSE,"VinculosAccessEfetivo"}</definedName>
    <definedName name="_____o39" localSheetId="8" hidden="1">{"TotalGeralDespesasPorArea",#N/A,FALSE,"VinculosAccessEfetivo"}</definedName>
    <definedName name="_____o39" hidden="1">{"TotalGeralDespesasPorArea",#N/A,FALSE,"VinculosAccessEfetivo"}</definedName>
    <definedName name="_____o4" localSheetId="9" hidden="1">{"TotalGeralDespesasPorArea",#N/A,FALSE,"VinculosAccessEfetivo"}</definedName>
    <definedName name="_____o4" localSheetId="5" hidden="1">{"TotalGeralDespesasPorArea",#N/A,FALSE,"VinculosAccessEfetivo"}</definedName>
    <definedName name="_____o4" localSheetId="4" hidden="1">{"TotalGeralDespesasPorArea",#N/A,FALSE,"VinculosAccessEfetivo"}</definedName>
    <definedName name="_____o4" localSheetId="8" hidden="1">{"TotalGeralDespesasPorArea",#N/A,FALSE,"VinculosAccessEfetivo"}</definedName>
    <definedName name="_____o4" hidden="1">{"TotalGeralDespesasPorArea",#N/A,FALSE,"VinculosAccessEfetivo"}</definedName>
    <definedName name="_____o45" localSheetId="9" hidden="1">{"TotalGeralDespesasPorArea",#N/A,FALSE,"VinculosAccessEfetivo"}</definedName>
    <definedName name="_____o45" localSheetId="5" hidden="1">{"TotalGeralDespesasPorArea",#N/A,FALSE,"VinculosAccessEfetivo"}</definedName>
    <definedName name="_____o45" localSheetId="4" hidden="1">{"TotalGeralDespesasPorArea",#N/A,FALSE,"VinculosAccessEfetivo"}</definedName>
    <definedName name="_____o45" localSheetId="8" hidden="1">{"TotalGeralDespesasPorArea",#N/A,FALSE,"VinculosAccessEfetivo"}</definedName>
    <definedName name="_____o45" hidden="1">{"TotalGeralDespesasPorArea",#N/A,FALSE,"VinculosAccessEfetivo"}</definedName>
    <definedName name="_____o5" localSheetId="9" hidden="1">{"TotalGeralDespesasPorArea",#N/A,FALSE,"VinculosAccessEfetivo"}</definedName>
    <definedName name="_____o5" localSheetId="5" hidden="1">{"TotalGeralDespesasPorArea",#N/A,FALSE,"VinculosAccessEfetivo"}</definedName>
    <definedName name="_____o5" localSheetId="4" hidden="1">{"TotalGeralDespesasPorArea",#N/A,FALSE,"VinculosAccessEfetivo"}</definedName>
    <definedName name="_____o5" localSheetId="8" hidden="1">{"TotalGeralDespesasPorArea",#N/A,FALSE,"VinculosAccessEfetivo"}</definedName>
    <definedName name="_____o5" hidden="1">{"TotalGeralDespesasPorArea",#N/A,FALSE,"VinculosAccessEfetivo"}</definedName>
    <definedName name="_____o6" localSheetId="9" hidden="1">{"TotalGeralDespesasPorArea",#N/A,FALSE,"VinculosAccessEfetivo"}</definedName>
    <definedName name="_____o6" localSheetId="5" hidden="1">{"TotalGeralDespesasPorArea",#N/A,FALSE,"VinculosAccessEfetivo"}</definedName>
    <definedName name="_____o6" localSheetId="4" hidden="1">{"TotalGeralDespesasPorArea",#N/A,FALSE,"VinculosAccessEfetivo"}</definedName>
    <definedName name="_____o6" localSheetId="8" hidden="1">{"TotalGeralDespesasPorArea",#N/A,FALSE,"VinculosAccessEfetivo"}</definedName>
    <definedName name="_____o6" hidden="1">{"TotalGeralDespesasPorArea",#N/A,FALSE,"VinculosAccessEfetivo"}</definedName>
    <definedName name="_____o60" localSheetId="9" hidden="1">{"TotalGeralDespesasPorArea",#N/A,FALSE,"VinculosAccessEfetivo"}</definedName>
    <definedName name="_____o60" localSheetId="5" hidden="1">{"TotalGeralDespesasPorArea",#N/A,FALSE,"VinculosAccessEfetivo"}</definedName>
    <definedName name="_____o60" localSheetId="4" hidden="1">{"TotalGeralDespesasPorArea",#N/A,FALSE,"VinculosAccessEfetivo"}</definedName>
    <definedName name="_____o60" localSheetId="8" hidden="1">{"TotalGeralDespesasPorArea",#N/A,FALSE,"VinculosAccessEfetivo"}</definedName>
    <definedName name="_____o60" hidden="1">{"TotalGeralDespesasPorArea",#N/A,FALSE,"VinculosAccessEfetivo"}</definedName>
    <definedName name="_____o7" localSheetId="9" hidden="1">{"TotalGeralDespesasPorArea",#N/A,FALSE,"VinculosAccessEfetivo"}</definedName>
    <definedName name="_____o7" localSheetId="5" hidden="1">{"TotalGeralDespesasPorArea",#N/A,FALSE,"VinculosAccessEfetivo"}</definedName>
    <definedName name="_____o7" localSheetId="4" hidden="1">{"TotalGeralDespesasPorArea",#N/A,FALSE,"VinculosAccessEfetivo"}</definedName>
    <definedName name="_____o7" localSheetId="8" hidden="1">{"TotalGeralDespesasPorArea",#N/A,FALSE,"VinculosAccessEfetivo"}</definedName>
    <definedName name="_____o7" hidden="1">{"TotalGeralDespesasPorArea",#N/A,FALSE,"VinculosAccessEfetivo"}</definedName>
    <definedName name="_____o8" localSheetId="9" hidden="1">{"TotalGeralDespesasPorArea",#N/A,FALSE,"VinculosAccessEfetivo"}</definedName>
    <definedName name="_____o8" localSheetId="5" hidden="1">{"TotalGeralDespesasPorArea",#N/A,FALSE,"VinculosAccessEfetivo"}</definedName>
    <definedName name="_____o8" localSheetId="4" hidden="1">{"TotalGeralDespesasPorArea",#N/A,FALSE,"VinculosAccessEfetivo"}</definedName>
    <definedName name="_____o8" localSheetId="8" hidden="1">{"TotalGeralDespesasPorArea",#N/A,FALSE,"VinculosAccessEfetivo"}</definedName>
    <definedName name="_____o8" hidden="1">{"TotalGeralDespesasPorArea",#N/A,FALSE,"VinculosAccessEfetivo"}</definedName>
    <definedName name="_____o840" localSheetId="9" hidden="1">{"TotalGeralDespesasPorArea",#N/A,FALSE,"VinculosAccessEfetivo"}</definedName>
    <definedName name="_____o840" localSheetId="5" hidden="1">{"TotalGeralDespesasPorArea",#N/A,FALSE,"VinculosAccessEfetivo"}</definedName>
    <definedName name="_____o840" localSheetId="4" hidden="1">{"TotalGeralDespesasPorArea",#N/A,FALSE,"VinculosAccessEfetivo"}</definedName>
    <definedName name="_____o840" localSheetId="8" hidden="1">{"TotalGeralDespesasPorArea",#N/A,FALSE,"VinculosAccessEfetivo"}</definedName>
    <definedName name="_____o840" hidden="1">{"TotalGeralDespesasPorArea",#N/A,FALSE,"VinculosAccessEfetivo"}</definedName>
    <definedName name="_____o841" localSheetId="9" hidden="1">{"TotalGeralDespesasPorArea",#N/A,FALSE,"VinculosAccessEfetivo"}</definedName>
    <definedName name="_____o841" localSheetId="5" hidden="1">{"TotalGeralDespesasPorArea",#N/A,FALSE,"VinculosAccessEfetivo"}</definedName>
    <definedName name="_____o841" localSheetId="4" hidden="1">{"TotalGeralDespesasPorArea",#N/A,FALSE,"VinculosAccessEfetivo"}</definedName>
    <definedName name="_____o841" localSheetId="8" hidden="1">{"TotalGeralDespesasPorArea",#N/A,FALSE,"VinculosAccessEfetivo"}</definedName>
    <definedName name="_____o841" hidden="1">{"TotalGeralDespesasPorArea",#N/A,FALSE,"VinculosAccessEfetivo"}</definedName>
    <definedName name="_____o847" localSheetId="9" hidden="1">{"TotalGeralDespesasPorArea",#N/A,FALSE,"VinculosAccessEfetivo"}</definedName>
    <definedName name="_____o847" localSheetId="5" hidden="1">{"TotalGeralDespesasPorArea",#N/A,FALSE,"VinculosAccessEfetivo"}</definedName>
    <definedName name="_____o847" localSheetId="4" hidden="1">{"TotalGeralDespesasPorArea",#N/A,FALSE,"VinculosAccessEfetivo"}</definedName>
    <definedName name="_____o847" localSheetId="8" hidden="1">{"TotalGeralDespesasPorArea",#N/A,FALSE,"VinculosAccessEfetivo"}</definedName>
    <definedName name="_____o847" hidden="1">{"TotalGeralDespesasPorArea",#N/A,FALSE,"VinculosAccessEfetivo"}</definedName>
    <definedName name="_____o9" localSheetId="9" hidden="1">{"TotalGeralDespesasPorArea",#N/A,FALSE,"VinculosAccessEfetivo"}</definedName>
    <definedName name="_____o9" localSheetId="5" hidden="1">{"TotalGeralDespesasPorArea",#N/A,FALSE,"VinculosAccessEfetivo"}</definedName>
    <definedName name="_____o9" localSheetId="4" hidden="1">{"TotalGeralDespesasPorArea",#N/A,FALSE,"VinculosAccessEfetivo"}</definedName>
    <definedName name="_____o9" localSheetId="8" hidden="1">{"TotalGeralDespesasPorArea",#N/A,FALSE,"VinculosAccessEfetivo"}</definedName>
    <definedName name="_____o9" hidden="1">{"TotalGeralDespesasPorArea",#N/A,FALSE,"VinculosAccessEfetivo"}</definedName>
    <definedName name="_____p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0" localSheetId="9" hidden="1">{"TotalGeralDespesasPorArea",#N/A,FALSE,"VinculosAccessEfetivo"}</definedName>
    <definedName name="_____p10" localSheetId="5" hidden="1">{"TotalGeralDespesasPorArea",#N/A,FALSE,"VinculosAccessEfetivo"}</definedName>
    <definedName name="_____p10" localSheetId="4" hidden="1">{"TotalGeralDespesasPorArea",#N/A,FALSE,"VinculosAccessEfetivo"}</definedName>
    <definedName name="_____p10" localSheetId="8" hidden="1">{"TotalGeralDespesasPorArea",#N/A,FALSE,"VinculosAccessEfetivo"}</definedName>
    <definedName name="_____p10" hidden="1">{"TotalGeralDespesasPorArea",#N/A,FALSE,"VinculosAccessEfetivo"}</definedName>
    <definedName name="_____p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3" localSheetId="9" hidden="1">{"TotalGeralDespesasPorArea",#N/A,FALSE,"VinculosAccessEfetivo"}</definedName>
    <definedName name="_____p13" localSheetId="5" hidden="1">{"TotalGeralDespesasPorArea",#N/A,FALSE,"VinculosAccessEfetivo"}</definedName>
    <definedName name="_____p13" localSheetId="4" hidden="1">{"TotalGeralDespesasPorArea",#N/A,FALSE,"VinculosAccessEfetivo"}</definedName>
    <definedName name="_____p13" localSheetId="8" hidden="1">{"TotalGeralDespesasPorArea",#N/A,FALSE,"VinculosAccessEfetivo"}</definedName>
    <definedName name="_____p13" hidden="1">{"TotalGeralDespesasPorArea",#N/A,FALSE,"VinculosAccessEfetivo"}</definedName>
    <definedName name="_____p14" localSheetId="9" hidden="1">{#N/A,#N/A,FALSE,"CONTROLE"}</definedName>
    <definedName name="_____p14" localSheetId="5" hidden="1">{#N/A,#N/A,FALSE,"CONTROLE"}</definedName>
    <definedName name="_____p14" localSheetId="4" hidden="1">{#N/A,#N/A,FALSE,"CONTROLE"}</definedName>
    <definedName name="_____p14" localSheetId="8" hidden="1">{#N/A,#N/A,FALSE,"CONTROLE"}</definedName>
    <definedName name="_____p14" hidden="1">{#N/A,#N/A,FALSE,"CONTROLE"}</definedName>
    <definedName name="_____p15" localSheetId="9" hidden="1">{#N/A,#N/A,FALSE,"CONTROLE"}</definedName>
    <definedName name="_____p15" localSheetId="5" hidden="1">{#N/A,#N/A,FALSE,"CONTROLE"}</definedName>
    <definedName name="_____p15" localSheetId="4" hidden="1">{#N/A,#N/A,FALSE,"CONTROLE"}</definedName>
    <definedName name="_____p15" localSheetId="8" hidden="1">{#N/A,#N/A,FALSE,"CONTROLE"}</definedName>
    <definedName name="_____p15" hidden="1">{#N/A,#N/A,FALSE,"CONTROLE"}</definedName>
    <definedName name="_____p16" localSheetId="9" hidden="1">{"TotalGeralDespesasPorArea",#N/A,FALSE,"VinculosAccessEfetivo"}</definedName>
    <definedName name="_____p16" localSheetId="5" hidden="1">{"TotalGeralDespesasPorArea",#N/A,FALSE,"VinculosAccessEfetivo"}</definedName>
    <definedName name="_____p16" localSheetId="4" hidden="1">{"TotalGeralDespesasPorArea",#N/A,FALSE,"VinculosAccessEfetivo"}</definedName>
    <definedName name="_____p16" localSheetId="8" hidden="1">{"TotalGeralDespesasPorArea",#N/A,FALSE,"VinculosAccessEfetivo"}</definedName>
    <definedName name="_____p16" hidden="1">{"TotalGeralDespesasPorArea",#N/A,FALSE,"VinculosAccessEfetivo"}</definedName>
    <definedName name="_____p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9" localSheetId="9" hidden="1">{#N/A,#N/A,FALSE,"CONTROLE"}</definedName>
    <definedName name="_____p19" localSheetId="5" hidden="1">{#N/A,#N/A,FALSE,"CONTROLE"}</definedName>
    <definedName name="_____p19" localSheetId="4" hidden="1">{#N/A,#N/A,FALSE,"CONTROLE"}</definedName>
    <definedName name="_____p19" localSheetId="8" hidden="1">{#N/A,#N/A,FALSE,"CONTROLE"}</definedName>
    <definedName name="_____p19" hidden="1">{#N/A,#N/A,FALSE,"CONTROLE"}</definedName>
    <definedName name="_____p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1" localSheetId="9" hidden="1">{"TotalGeralDespesasPorArea",#N/A,FALSE,"VinculosAccessEfetivo"}</definedName>
    <definedName name="_____p21" localSheetId="5" hidden="1">{"TotalGeralDespesasPorArea",#N/A,FALSE,"VinculosAccessEfetivo"}</definedName>
    <definedName name="_____p21" localSheetId="4" hidden="1">{"TotalGeralDespesasPorArea",#N/A,FALSE,"VinculosAccessEfetivo"}</definedName>
    <definedName name="_____p21" localSheetId="8" hidden="1">{"TotalGeralDespesasPorArea",#N/A,FALSE,"VinculosAccessEfetivo"}</definedName>
    <definedName name="_____p21" hidden="1">{"TotalGeralDespesasPorArea",#N/A,FALSE,"VinculosAccessEfetivo"}</definedName>
    <definedName name="_____p22" localSheetId="9" hidden="1">{#N/A,#N/A,FALSE,"CONTROLE";#N/A,#N/A,FALSE,"CONTROLE"}</definedName>
    <definedName name="_____p22" localSheetId="5" hidden="1">{#N/A,#N/A,FALSE,"CONTROLE";#N/A,#N/A,FALSE,"CONTROLE"}</definedName>
    <definedName name="_____p22" localSheetId="4" hidden="1">{#N/A,#N/A,FALSE,"CONTROLE";#N/A,#N/A,FALSE,"CONTROLE"}</definedName>
    <definedName name="_____p22" localSheetId="8" hidden="1">{#N/A,#N/A,FALSE,"CONTROLE";#N/A,#N/A,FALSE,"CONTROLE"}</definedName>
    <definedName name="_____p22" hidden="1">{#N/A,#N/A,FALSE,"CONTROLE";#N/A,#N/A,FALSE,"CONTROLE"}</definedName>
    <definedName name="_____p23" localSheetId="9" hidden="1">{#N/A,#N/A,FALSE,"CONTROLE"}</definedName>
    <definedName name="_____p23" localSheetId="5" hidden="1">{#N/A,#N/A,FALSE,"CONTROLE"}</definedName>
    <definedName name="_____p23" localSheetId="4" hidden="1">{#N/A,#N/A,FALSE,"CONTROLE"}</definedName>
    <definedName name="_____p23" localSheetId="8" hidden="1">{#N/A,#N/A,FALSE,"CONTROLE"}</definedName>
    <definedName name="_____p23" hidden="1">{#N/A,#N/A,FALSE,"CONTROLE"}</definedName>
    <definedName name="_____p3" localSheetId="9" hidden="1">{"TotalGeralDespesasPorArea",#N/A,FALSE,"VinculosAccessEfetivo"}</definedName>
    <definedName name="_____p3" localSheetId="5" hidden="1">{"TotalGeralDespesasPorArea",#N/A,FALSE,"VinculosAccessEfetivo"}</definedName>
    <definedName name="_____p3" localSheetId="4" hidden="1">{"TotalGeralDespesasPorArea",#N/A,FALSE,"VinculosAccessEfetivo"}</definedName>
    <definedName name="_____p3" localSheetId="8" hidden="1">{"TotalGeralDespesasPorArea",#N/A,FALSE,"VinculosAccessEfetivo"}</definedName>
    <definedName name="_____p3" hidden="1">{"TotalGeralDespesasPorArea",#N/A,FALSE,"VinculosAccessEfetivo"}</definedName>
    <definedName name="_____p4" localSheetId="9" hidden="1">{"TotalGeralDespesasPorArea",#N/A,FALSE,"VinculosAccessEfetivo"}</definedName>
    <definedName name="_____p4" localSheetId="5" hidden="1">{"TotalGeralDespesasPorArea",#N/A,FALSE,"VinculosAccessEfetivo"}</definedName>
    <definedName name="_____p4" localSheetId="4" hidden="1">{"TotalGeralDespesasPorArea",#N/A,FALSE,"VinculosAccessEfetivo"}</definedName>
    <definedName name="_____p4" localSheetId="8" hidden="1">{"TotalGeralDespesasPorArea",#N/A,FALSE,"VinculosAccessEfetivo"}</definedName>
    <definedName name="_____p4" hidden="1">{"TotalGeralDespesasPorArea",#N/A,FALSE,"VinculosAccessEfetivo"}</definedName>
    <definedName name="_____p5" localSheetId="9" hidden="1">{"TotalGeralDespesasPorArea",#N/A,FALSE,"VinculosAccessEfetivo"}</definedName>
    <definedName name="_____p5" localSheetId="5" hidden="1">{"TotalGeralDespesasPorArea",#N/A,FALSE,"VinculosAccessEfetivo"}</definedName>
    <definedName name="_____p5" localSheetId="4" hidden="1">{"TotalGeralDespesasPorArea",#N/A,FALSE,"VinculosAccessEfetivo"}</definedName>
    <definedName name="_____p5" localSheetId="8" hidden="1">{"TotalGeralDespesasPorArea",#N/A,FALSE,"VinculosAccessEfetivo"}</definedName>
    <definedName name="_____p5" hidden="1">{"TotalGeralDespesasPorArea",#N/A,FALSE,"VinculosAccessEfetivo"}</definedName>
    <definedName name="_____p6" localSheetId="9" hidden="1">{"TotalGeralDespesasPorArea",#N/A,FALSE,"VinculosAccessEfetivo"}</definedName>
    <definedName name="_____p6" localSheetId="5" hidden="1">{"TotalGeralDespesasPorArea",#N/A,FALSE,"VinculosAccessEfetivo"}</definedName>
    <definedName name="_____p6" localSheetId="4" hidden="1">{"TotalGeralDespesasPorArea",#N/A,FALSE,"VinculosAccessEfetivo"}</definedName>
    <definedName name="_____p6" localSheetId="8" hidden="1">{"TotalGeralDespesasPorArea",#N/A,FALSE,"VinculosAccessEfetivo"}</definedName>
    <definedName name="_____p6" hidden="1">{"TotalGeralDespesasPorArea",#N/A,FALSE,"VinculosAccessEfetivo"}</definedName>
    <definedName name="_____p7" localSheetId="9" hidden="1">{"TotalGeralDespesasPorArea",#N/A,FALSE,"VinculosAccessEfetivo"}</definedName>
    <definedName name="_____p7" localSheetId="5" hidden="1">{"TotalGeralDespesasPorArea",#N/A,FALSE,"VinculosAccessEfetivo"}</definedName>
    <definedName name="_____p7" localSheetId="4" hidden="1">{"TotalGeralDespesasPorArea",#N/A,FALSE,"VinculosAccessEfetivo"}</definedName>
    <definedName name="_____p7" localSheetId="8" hidden="1">{"TotalGeralDespesasPorArea",#N/A,FALSE,"VinculosAccessEfetivo"}</definedName>
    <definedName name="_____p7" hidden="1">{"TotalGeralDespesasPorArea",#N/A,FALSE,"VinculosAccessEfetivo"}</definedName>
    <definedName name="_____p8" localSheetId="9" hidden="1">{"TotalGeralDespesasPorArea",#N/A,FALSE,"VinculosAccessEfetivo"}</definedName>
    <definedName name="_____p8" localSheetId="5" hidden="1">{"TotalGeralDespesasPorArea",#N/A,FALSE,"VinculosAccessEfetivo"}</definedName>
    <definedName name="_____p8" localSheetId="4" hidden="1">{"TotalGeralDespesasPorArea",#N/A,FALSE,"VinculosAccessEfetivo"}</definedName>
    <definedName name="_____p8" localSheetId="8" hidden="1">{"TotalGeralDespesasPorArea",#N/A,FALSE,"VinculosAccessEfetivo"}</definedName>
    <definedName name="_____p8" hidden="1">{"TotalGeralDespesasPorArea",#N/A,FALSE,"VinculosAccessEfetivo"}</definedName>
    <definedName name="_____p9" localSheetId="9" hidden="1">{"TotalGeralDespesasPorArea",#N/A,FALSE,"VinculosAccessEfetivo"}</definedName>
    <definedName name="_____p9" localSheetId="5" hidden="1">{"TotalGeralDespesasPorArea",#N/A,FALSE,"VinculosAccessEfetivo"}</definedName>
    <definedName name="_____p9" localSheetId="4" hidden="1">{"TotalGeralDespesasPorArea",#N/A,FALSE,"VinculosAccessEfetivo"}</definedName>
    <definedName name="_____p9" localSheetId="8" hidden="1">{"TotalGeralDespesasPorArea",#N/A,FALSE,"VinculosAccessEfetivo"}</definedName>
    <definedName name="_____p9" hidden="1">{"TotalGeralDespesasPorArea",#N/A,FALSE,"VinculosAccessEfetivo"}</definedName>
    <definedName name="_____TF2" hidden="1">#REF!,#REF!</definedName>
    <definedName name="_____TF2222" hidden="1">#REF!</definedName>
    <definedName name="_____xx1" hidden="1">#REF!,#REF!</definedName>
    <definedName name="_____yh7" localSheetId="9" hidden="1">{#N/A,#N/A,FALSE,"CONTROLE";#N/A,#N/A,FALSE,"CONTROLE"}</definedName>
    <definedName name="_____yh7" localSheetId="5" hidden="1">{#N/A,#N/A,FALSE,"CONTROLE";#N/A,#N/A,FALSE,"CONTROLE"}</definedName>
    <definedName name="_____yh7" localSheetId="4" hidden="1">{#N/A,#N/A,FALSE,"CONTROLE";#N/A,#N/A,FALSE,"CONTROLE"}</definedName>
    <definedName name="_____yh7" localSheetId="8" hidden="1">{#N/A,#N/A,FALSE,"CONTROLE";#N/A,#N/A,FALSE,"CONTROLE"}</definedName>
    <definedName name="_____yh7" hidden="1">{#N/A,#N/A,FALSE,"CONTROLE";#N/A,#N/A,FALSE,"CONTROLE"}</definedName>
    <definedName name="_____z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0" localSheetId="9" hidden="1">{"TotalGeralDespesasPorArea",#N/A,FALSE,"VinculosAccessEfetivo"}</definedName>
    <definedName name="_____z10" localSheetId="5" hidden="1">{"TotalGeralDespesasPorArea",#N/A,FALSE,"VinculosAccessEfetivo"}</definedName>
    <definedName name="_____z10" localSheetId="4" hidden="1">{"TotalGeralDespesasPorArea",#N/A,FALSE,"VinculosAccessEfetivo"}</definedName>
    <definedName name="_____z10" localSheetId="8" hidden="1">{"TotalGeralDespesasPorArea",#N/A,FALSE,"VinculosAccessEfetivo"}</definedName>
    <definedName name="_____z10" hidden="1">{"TotalGeralDespesasPorArea",#N/A,FALSE,"VinculosAccessEfetivo"}</definedName>
    <definedName name="_____z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3" localSheetId="9" hidden="1">{"TotalGeralDespesasPorArea",#N/A,FALSE,"VinculosAccessEfetivo"}</definedName>
    <definedName name="_____z13" localSheetId="5" hidden="1">{"TotalGeralDespesasPorArea",#N/A,FALSE,"VinculosAccessEfetivo"}</definedName>
    <definedName name="_____z13" localSheetId="4" hidden="1">{"TotalGeralDespesasPorArea",#N/A,FALSE,"VinculosAccessEfetivo"}</definedName>
    <definedName name="_____z13" localSheetId="8" hidden="1">{"TotalGeralDespesasPorArea",#N/A,FALSE,"VinculosAccessEfetivo"}</definedName>
    <definedName name="_____z13" hidden="1">{"TotalGeralDespesasPorArea",#N/A,FALSE,"VinculosAccessEfetivo"}</definedName>
    <definedName name="_____z14" localSheetId="9" hidden="1">{#N/A,#N/A,FALSE,"CONTROLE"}</definedName>
    <definedName name="_____z14" localSheetId="5" hidden="1">{#N/A,#N/A,FALSE,"CONTROLE"}</definedName>
    <definedName name="_____z14" localSheetId="4" hidden="1">{#N/A,#N/A,FALSE,"CONTROLE"}</definedName>
    <definedName name="_____z14" localSheetId="8" hidden="1">{#N/A,#N/A,FALSE,"CONTROLE"}</definedName>
    <definedName name="_____z14" hidden="1">{#N/A,#N/A,FALSE,"CONTROLE"}</definedName>
    <definedName name="_____z15" localSheetId="9" hidden="1">{#N/A,#N/A,FALSE,"CONTROLE"}</definedName>
    <definedName name="_____z15" localSheetId="5" hidden="1">{#N/A,#N/A,FALSE,"CONTROLE"}</definedName>
    <definedName name="_____z15" localSheetId="4" hidden="1">{#N/A,#N/A,FALSE,"CONTROLE"}</definedName>
    <definedName name="_____z15" localSheetId="8" hidden="1">{#N/A,#N/A,FALSE,"CONTROLE"}</definedName>
    <definedName name="_____z15" hidden="1">{#N/A,#N/A,FALSE,"CONTROLE"}</definedName>
    <definedName name="_____z16" localSheetId="9" hidden="1">{"TotalGeralDespesasPorArea",#N/A,FALSE,"VinculosAccessEfetivo"}</definedName>
    <definedName name="_____z16" localSheetId="5" hidden="1">{"TotalGeralDespesasPorArea",#N/A,FALSE,"VinculosAccessEfetivo"}</definedName>
    <definedName name="_____z16" localSheetId="4" hidden="1">{"TotalGeralDespesasPorArea",#N/A,FALSE,"VinculosAccessEfetivo"}</definedName>
    <definedName name="_____z16" localSheetId="8" hidden="1">{"TotalGeralDespesasPorArea",#N/A,FALSE,"VinculosAccessEfetivo"}</definedName>
    <definedName name="_____z16" hidden="1">{"TotalGeralDespesasPorArea",#N/A,FALSE,"VinculosAccessEfetivo"}</definedName>
    <definedName name="_____z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9" localSheetId="9" hidden="1">{#N/A,#N/A,FALSE,"CONTROLE"}</definedName>
    <definedName name="_____z19" localSheetId="5" hidden="1">{#N/A,#N/A,FALSE,"CONTROLE"}</definedName>
    <definedName name="_____z19" localSheetId="4" hidden="1">{#N/A,#N/A,FALSE,"CONTROLE"}</definedName>
    <definedName name="_____z19" localSheetId="8" hidden="1">{#N/A,#N/A,FALSE,"CONTROLE"}</definedName>
    <definedName name="_____z19" hidden="1">{#N/A,#N/A,FALSE,"CONTROLE"}</definedName>
    <definedName name="_____z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1" localSheetId="9" hidden="1">{"TotalGeralDespesasPorArea",#N/A,FALSE,"VinculosAccessEfetivo"}</definedName>
    <definedName name="_____z21" localSheetId="5" hidden="1">{"TotalGeralDespesasPorArea",#N/A,FALSE,"VinculosAccessEfetivo"}</definedName>
    <definedName name="_____z21" localSheetId="4" hidden="1">{"TotalGeralDespesasPorArea",#N/A,FALSE,"VinculosAccessEfetivo"}</definedName>
    <definedName name="_____z21" localSheetId="8" hidden="1">{"TotalGeralDespesasPorArea",#N/A,FALSE,"VinculosAccessEfetivo"}</definedName>
    <definedName name="_____z21" hidden="1">{"TotalGeralDespesasPorArea",#N/A,FALSE,"VinculosAccessEfetivo"}</definedName>
    <definedName name="_____z22" localSheetId="9" hidden="1">{#N/A,#N/A,FALSE,"CONTROLE";#N/A,#N/A,FALSE,"CONTROLE"}</definedName>
    <definedName name="_____z22" localSheetId="5" hidden="1">{#N/A,#N/A,FALSE,"CONTROLE";#N/A,#N/A,FALSE,"CONTROLE"}</definedName>
    <definedName name="_____z22" localSheetId="4" hidden="1">{#N/A,#N/A,FALSE,"CONTROLE";#N/A,#N/A,FALSE,"CONTROLE"}</definedName>
    <definedName name="_____z22" localSheetId="8" hidden="1">{#N/A,#N/A,FALSE,"CONTROLE";#N/A,#N/A,FALSE,"CONTROLE"}</definedName>
    <definedName name="_____z22" hidden="1">{#N/A,#N/A,FALSE,"CONTROLE";#N/A,#N/A,FALSE,"CONTROLE"}</definedName>
    <definedName name="_____z23" localSheetId="9" hidden="1">{#N/A,#N/A,FALSE,"CONTROLE"}</definedName>
    <definedName name="_____z23" localSheetId="5" hidden="1">{#N/A,#N/A,FALSE,"CONTROLE"}</definedName>
    <definedName name="_____z23" localSheetId="4" hidden="1">{#N/A,#N/A,FALSE,"CONTROLE"}</definedName>
    <definedName name="_____z23" localSheetId="8" hidden="1">{#N/A,#N/A,FALSE,"CONTROLE"}</definedName>
    <definedName name="_____z23" hidden="1">{#N/A,#N/A,FALSE,"CONTROLE"}</definedName>
    <definedName name="_____z3" localSheetId="9" hidden="1">{"TotalGeralDespesasPorArea",#N/A,FALSE,"VinculosAccessEfetivo"}</definedName>
    <definedName name="_____z3" localSheetId="5" hidden="1">{"TotalGeralDespesasPorArea",#N/A,FALSE,"VinculosAccessEfetivo"}</definedName>
    <definedName name="_____z3" localSheetId="4" hidden="1">{"TotalGeralDespesasPorArea",#N/A,FALSE,"VinculosAccessEfetivo"}</definedName>
    <definedName name="_____z3" localSheetId="8" hidden="1">{"TotalGeralDespesasPorArea",#N/A,FALSE,"VinculosAccessEfetivo"}</definedName>
    <definedName name="_____z3" hidden="1">{"TotalGeralDespesasPorArea",#N/A,FALSE,"VinculosAccessEfetivo"}</definedName>
    <definedName name="_____z4" localSheetId="9" hidden="1">{"TotalGeralDespesasPorArea",#N/A,FALSE,"VinculosAccessEfetivo"}</definedName>
    <definedName name="_____z4" localSheetId="5" hidden="1">{"TotalGeralDespesasPorArea",#N/A,FALSE,"VinculosAccessEfetivo"}</definedName>
    <definedName name="_____z4" localSheetId="4" hidden="1">{"TotalGeralDespesasPorArea",#N/A,FALSE,"VinculosAccessEfetivo"}</definedName>
    <definedName name="_____z4" localSheetId="8" hidden="1">{"TotalGeralDespesasPorArea",#N/A,FALSE,"VinculosAccessEfetivo"}</definedName>
    <definedName name="_____z4" hidden="1">{"TotalGeralDespesasPorArea",#N/A,FALSE,"VinculosAccessEfetivo"}</definedName>
    <definedName name="_____z5" localSheetId="9" hidden="1">{"TotalGeralDespesasPorArea",#N/A,FALSE,"VinculosAccessEfetivo"}</definedName>
    <definedName name="_____z5" localSheetId="5" hidden="1">{"TotalGeralDespesasPorArea",#N/A,FALSE,"VinculosAccessEfetivo"}</definedName>
    <definedName name="_____z5" localSheetId="4" hidden="1">{"TotalGeralDespesasPorArea",#N/A,FALSE,"VinculosAccessEfetivo"}</definedName>
    <definedName name="_____z5" localSheetId="8" hidden="1">{"TotalGeralDespesasPorArea",#N/A,FALSE,"VinculosAccessEfetivo"}</definedName>
    <definedName name="_____z5" hidden="1">{"TotalGeralDespesasPorArea",#N/A,FALSE,"VinculosAccessEfetivo"}</definedName>
    <definedName name="_____z6" localSheetId="9" hidden="1">{"TotalGeralDespesasPorArea",#N/A,FALSE,"VinculosAccessEfetivo"}</definedName>
    <definedName name="_____z6" localSheetId="5" hidden="1">{"TotalGeralDespesasPorArea",#N/A,FALSE,"VinculosAccessEfetivo"}</definedName>
    <definedName name="_____z6" localSheetId="4" hidden="1">{"TotalGeralDespesasPorArea",#N/A,FALSE,"VinculosAccessEfetivo"}</definedName>
    <definedName name="_____z6" localSheetId="8" hidden="1">{"TotalGeralDespesasPorArea",#N/A,FALSE,"VinculosAccessEfetivo"}</definedName>
    <definedName name="_____z6" hidden="1">{"TotalGeralDespesasPorArea",#N/A,FALSE,"VinculosAccessEfetivo"}</definedName>
    <definedName name="_____z7" localSheetId="9" hidden="1">{"TotalGeralDespesasPorArea",#N/A,FALSE,"VinculosAccessEfetivo"}</definedName>
    <definedName name="_____z7" localSheetId="5" hidden="1">{"TotalGeralDespesasPorArea",#N/A,FALSE,"VinculosAccessEfetivo"}</definedName>
    <definedName name="_____z7" localSheetId="4" hidden="1">{"TotalGeralDespesasPorArea",#N/A,FALSE,"VinculosAccessEfetivo"}</definedName>
    <definedName name="_____z7" localSheetId="8" hidden="1">{"TotalGeralDespesasPorArea",#N/A,FALSE,"VinculosAccessEfetivo"}</definedName>
    <definedName name="_____z7" hidden="1">{"TotalGeralDespesasPorArea",#N/A,FALSE,"VinculosAccessEfetivo"}</definedName>
    <definedName name="_____z8" localSheetId="9" hidden="1">{"TotalGeralDespesasPorArea",#N/A,FALSE,"VinculosAccessEfetivo"}</definedName>
    <definedName name="_____z8" localSheetId="5" hidden="1">{"TotalGeralDespesasPorArea",#N/A,FALSE,"VinculosAccessEfetivo"}</definedName>
    <definedName name="_____z8" localSheetId="4" hidden="1">{"TotalGeralDespesasPorArea",#N/A,FALSE,"VinculosAccessEfetivo"}</definedName>
    <definedName name="_____z8" localSheetId="8" hidden="1">{"TotalGeralDespesasPorArea",#N/A,FALSE,"VinculosAccessEfetivo"}</definedName>
    <definedName name="_____z8" hidden="1">{"TotalGeralDespesasPorArea",#N/A,FALSE,"VinculosAccessEfetivo"}</definedName>
    <definedName name="_____z9" localSheetId="9" hidden="1">{"TotalGeralDespesasPorArea",#N/A,FALSE,"VinculosAccessEfetivo"}</definedName>
    <definedName name="_____z9" localSheetId="5" hidden="1">{"TotalGeralDespesasPorArea",#N/A,FALSE,"VinculosAccessEfetivo"}</definedName>
    <definedName name="_____z9" localSheetId="4" hidden="1">{"TotalGeralDespesasPorArea",#N/A,FALSE,"VinculosAccessEfetivo"}</definedName>
    <definedName name="_____z9" localSheetId="8" hidden="1">{"TotalGeralDespesasPorArea",#N/A,FALSE,"VinculosAccessEfetivo"}</definedName>
    <definedName name="_____z9" hidden="1">{"TotalGeralDespesasPorArea",#N/A,FALSE,"VinculosAccessEfetivo"}</definedName>
    <definedName name="__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9" hidden="1">{#N/A,#N/A,FALSE,"ENERGIA";#N/A,#N/A,FALSE,"PERDIDAS";#N/A,#N/A,FALSE,"CLIENTES";#N/A,#N/A,FALSE,"ESTADO";#N/A,#N/A,FALSE,"TECNICA"}</definedName>
    <definedName name="____bb1" localSheetId="5" hidden="1">{#N/A,#N/A,FALSE,"ENERGIA";#N/A,#N/A,FALSE,"PERDIDAS";#N/A,#N/A,FALSE,"CLIENTES";#N/A,#N/A,FALSE,"ESTADO";#N/A,#N/A,FALSE,"TECNICA"}</definedName>
    <definedName name="____bb1" localSheetId="4" hidden="1">{#N/A,#N/A,FALSE,"ENERGIA";#N/A,#N/A,FALSE,"PERDIDAS";#N/A,#N/A,FALSE,"CLIENTES";#N/A,#N/A,FALSE,"ESTADO";#N/A,#N/A,FALSE,"TECNICA"}</definedName>
    <definedName name="____bb1" localSheetId="8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EN30" localSheetId="9" hidden="1">{#N/A,#N/A,FALSE,"SIM95"}</definedName>
    <definedName name="____CEN30" localSheetId="5" hidden="1">{#N/A,#N/A,FALSE,"SIM95"}</definedName>
    <definedName name="____CEN30" localSheetId="4" hidden="1">{#N/A,#N/A,FALSE,"SIM95"}</definedName>
    <definedName name="____CEN30" localSheetId="8" hidden="1">{#N/A,#N/A,FALSE,"SIM95"}</definedName>
    <definedName name="____CEN30" hidden="1">{#N/A,#N/A,FALSE,"SIM95"}</definedName>
    <definedName name="____CEN300" localSheetId="9" hidden="1">{#N/A,#N/A,FALSE,"SIM95"}</definedName>
    <definedName name="____CEN300" localSheetId="5" hidden="1">{#N/A,#N/A,FALSE,"SIM95"}</definedName>
    <definedName name="____CEN300" localSheetId="4" hidden="1">{#N/A,#N/A,FALSE,"SIM95"}</definedName>
    <definedName name="____CEN300" localSheetId="8" hidden="1">{#N/A,#N/A,FALSE,"SIM95"}</definedName>
    <definedName name="____CEN300" hidden="1">{#N/A,#N/A,FALSE,"SIM95"}</definedName>
    <definedName name="____cen301" localSheetId="9" hidden="1">{#N/A,#N/A,FALSE,"SIM95"}</definedName>
    <definedName name="____cen301" localSheetId="5" hidden="1">{#N/A,#N/A,FALSE,"SIM95"}</definedName>
    <definedName name="____cen301" localSheetId="4" hidden="1">{#N/A,#N/A,FALSE,"SIM95"}</definedName>
    <definedName name="____cen301" localSheetId="8" hidden="1">{#N/A,#N/A,FALSE,"SIM95"}</definedName>
    <definedName name="____cen301" hidden="1">{#N/A,#N/A,FALSE,"SIM95"}</definedName>
    <definedName name="____cen31" localSheetId="9" hidden="1">{#N/A,#N/A,FALSE,"SIM95"}</definedName>
    <definedName name="____cen31" localSheetId="5" hidden="1">{#N/A,#N/A,FALSE,"SIM95"}</definedName>
    <definedName name="____cen31" localSheetId="4" hidden="1">{#N/A,#N/A,FALSE,"SIM95"}</definedName>
    <definedName name="____cen31" localSheetId="8" hidden="1">{#N/A,#N/A,FALSE,"SIM95"}</definedName>
    <definedName name="____cen31" hidden="1">{#N/A,#N/A,FALSE,"SIM95"}</definedName>
    <definedName name="__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9" hidden="1">{#N/A,#N/A,FALSE,"ENERGIA";#N/A,#N/A,FALSE,"PERDIDAS";#N/A,#N/A,FALSE,"CLIENTES";#N/A,#N/A,FALSE,"ESTADO";#N/A,#N/A,FALSE,"TECNICA"}</definedName>
    <definedName name="____e1" localSheetId="5" hidden="1">{#N/A,#N/A,FALSE,"ENERGIA";#N/A,#N/A,FALSE,"PERDIDAS";#N/A,#N/A,FALSE,"CLIENTES";#N/A,#N/A,FALSE,"ESTADO";#N/A,#N/A,FALSE,"TECNICA"}</definedName>
    <definedName name="____e1" localSheetId="4" hidden="1">{#N/A,#N/A,FALSE,"ENERGIA";#N/A,#N/A,FALSE,"PERDIDAS";#N/A,#N/A,FALSE,"CLIENTES";#N/A,#N/A,FALSE,"ESTADO";#N/A,#N/A,FALSE,"TECNICA"}</definedName>
    <definedName name="____e1" localSheetId="8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ep1" localSheetId="9" hidden="1">{#N/A,#N/A,FALSE,"CONTROLE"}</definedName>
    <definedName name="____ep1" localSheetId="5" hidden="1">{#N/A,#N/A,FALSE,"CONTROLE"}</definedName>
    <definedName name="____ep1" localSheetId="4" hidden="1">{#N/A,#N/A,FALSE,"CONTROLE"}</definedName>
    <definedName name="____ep1" localSheetId="8" hidden="1">{#N/A,#N/A,FALSE,"CONTROLE"}</definedName>
    <definedName name="____ep1" hidden="1">{#N/A,#N/A,FALSE,"CONTROLE"}</definedName>
    <definedName name="____fpp07" localSheetId="9" hidden="1">{"TotalGeralDespesasPorArea",#N/A,FALSE,"VinculosAccessEfetivo"}</definedName>
    <definedName name="____fpp07" localSheetId="5" hidden="1">{"TotalGeralDespesasPorArea",#N/A,FALSE,"VinculosAccessEfetivo"}</definedName>
    <definedName name="____fpp07" localSheetId="4" hidden="1">{"TotalGeralDespesasPorArea",#N/A,FALSE,"VinculosAccessEfetivo"}</definedName>
    <definedName name="____fpp07" localSheetId="8" hidden="1">{"TotalGeralDespesasPorArea",#N/A,FALSE,"VinculosAccessEfetivo"}</definedName>
    <definedName name="____fpp07" hidden="1">{"TotalGeralDespesasPorArea",#N/A,FALSE,"VinculosAccessEfetivo"}</definedName>
    <definedName name="____FT08" hidden="1">"3OYHDJRF05V1IN1D1R6C32J5E"</definedName>
    <definedName name="____o022" localSheetId="9" hidden="1">{#N/A,#N/A,FALSE,"CONTROLE";#N/A,#N/A,FALSE,"CONTROLE"}</definedName>
    <definedName name="____o022" localSheetId="5" hidden="1">{#N/A,#N/A,FALSE,"CONTROLE";#N/A,#N/A,FALSE,"CONTROLE"}</definedName>
    <definedName name="____o022" localSheetId="4" hidden="1">{#N/A,#N/A,FALSE,"CONTROLE";#N/A,#N/A,FALSE,"CONTROLE"}</definedName>
    <definedName name="____o022" localSheetId="8" hidden="1">{#N/A,#N/A,FALSE,"CONTROLE";#N/A,#N/A,FALSE,"CONTROLE"}</definedName>
    <definedName name="____o022" hidden="1">{#N/A,#N/A,FALSE,"CONTROLE";#N/A,#N/A,FALSE,"CONTROLE"}</definedName>
    <definedName name="____o023" localSheetId="9" hidden="1">{#N/A,#N/A,FALSE,"CONTROLE"}</definedName>
    <definedName name="____o023" localSheetId="5" hidden="1">{#N/A,#N/A,FALSE,"CONTROLE"}</definedName>
    <definedName name="____o023" localSheetId="4" hidden="1">{#N/A,#N/A,FALSE,"CONTROLE"}</definedName>
    <definedName name="____o023" localSheetId="8" hidden="1">{#N/A,#N/A,FALSE,"CONTROLE"}</definedName>
    <definedName name="____o023" hidden="1">{#N/A,#N/A,FALSE,"CONTROLE"}</definedName>
    <definedName name="____o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0" localSheetId="9" hidden="1">{"TotalGeralDespesasPorArea",#N/A,FALSE,"VinculosAccessEfetivo"}</definedName>
    <definedName name="____o10" localSheetId="5" hidden="1">{"TotalGeralDespesasPorArea",#N/A,FALSE,"VinculosAccessEfetivo"}</definedName>
    <definedName name="____o10" localSheetId="4" hidden="1">{"TotalGeralDespesasPorArea",#N/A,FALSE,"VinculosAccessEfetivo"}</definedName>
    <definedName name="____o10" localSheetId="8" hidden="1">{"TotalGeralDespesasPorArea",#N/A,FALSE,"VinculosAccessEfetivo"}</definedName>
    <definedName name="____o10" hidden="1">{"TotalGeralDespesasPorArea",#N/A,FALSE,"VinculosAccessEfetivo"}</definedName>
    <definedName name="____o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3" localSheetId="9" hidden="1">{"TotalGeralDespesasPorArea",#N/A,FALSE,"VinculosAccessEfetivo"}</definedName>
    <definedName name="____o13" localSheetId="5" hidden="1">{"TotalGeralDespesasPorArea",#N/A,FALSE,"VinculosAccessEfetivo"}</definedName>
    <definedName name="____o13" localSheetId="4" hidden="1">{"TotalGeralDespesasPorArea",#N/A,FALSE,"VinculosAccessEfetivo"}</definedName>
    <definedName name="____o13" localSheetId="8" hidden="1">{"TotalGeralDespesasPorArea",#N/A,FALSE,"VinculosAccessEfetivo"}</definedName>
    <definedName name="____o13" hidden="1">{"TotalGeralDespesasPorArea",#N/A,FALSE,"VinculosAccessEfetivo"}</definedName>
    <definedName name="____o14" localSheetId="9" hidden="1">{#N/A,#N/A,FALSE,"CONTROLE"}</definedName>
    <definedName name="____o14" localSheetId="5" hidden="1">{#N/A,#N/A,FALSE,"CONTROLE"}</definedName>
    <definedName name="____o14" localSheetId="4" hidden="1">{#N/A,#N/A,FALSE,"CONTROLE"}</definedName>
    <definedName name="____o14" localSheetId="8" hidden="1">{#N/A,#N/A,FALSE,"CONTROLE"}</definedName>
    <definedName name="____o14" hidden="1">{#N/A,#N/A,FALSE,"CONTROLE"}</definedName>
    <definedName name="____o15" localSheetId="9" hidden="1">{#N/A,#N/A,FALSE,"CONTROLE"}</definedName>
    <definedName name="____o15" localSheetId="5" hidden="1">{#N/A,#N/A,FALSE,"CONTROLE"}</definedName>
    <definedName name="____o15" localSheetId="4" hidden="1">{#N/A,#N/A,FALSE,"CONTROLE"}</definedName>
    <definedName name="____o15" localSheetId="8" hidden="1">{#N/A,#N/A,FALSE,"CONTROLE"}</definedName>
    <definedName name="____o15" hidden="1">{#N/A,#N/A,FALSE,"CONTROLE"}</definedName>
    <definedName name="____o16" localSheetId="9" hidden="1">{"TotalGeralDespesasPorArea",#N/A,FALSE,"VinculosAccessEfetivo"}</definedName>
    <definedName name="____o16" localSheetId="5" hidden="1">{"TotalGeralDespesasPorArea",#N/A,FALSE,"VinculosAccessEfetivo"}</definedName>
    <definedName name="____o16" localSheetId="4" hidden="1">{"TotalGeralDespesasPorArea",#N/A,FALSE,"VinculosAccessEfetivo"}</definedName>
    <definedName name="____o16" localSheetId="8" hidden="1">{"TotalGeralDespesasPorArea",#N/A,FALSE,"VinculosAccessEfetivo"}</definedName>
    <definedName name="____o16" hidden="1">{"TotalGeralDespesasPorArea",#N/A,FALSE,"VinculosAccessEfetivo"}</definedName>
    <definedName name="____o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9" localSheetId="9" hidden="1">{#N/A,#N/A,FALSE,"CONTROLE"}</definedName>
    <definedName name="____o19" localSheetId="5" hidden="1">{#N/A,#N/A,FALSE,"CONTROLE"}</definedName>
    <definedName name="____o19" localSheetId="4" hidden="1">{#N/A,#N/A,FALSE,"CONTROLE"}</definedName>
    <definedName name="____o19" localSheetId="8" hidden="1">{#N/A,#N/A,FALSE,"CONTROLE"}</definedName>
    <definedName name="____o19" hidden="1">{#N/A,#N/A,FALSE,"CONTROLE"}</definedName>
    <definedName name="____o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1" localSheetId="9" hidden="1">{"TotalGeralDespesasPorArea",#N/A,FALSE,"VinculosAccessEfetivo"}</definedName>
    <definedName name="____o21" localSheetId="5" hidden="1">{"TotalGeralDespesasPorArea",#N/A,FALSE,"VinculosAccessEfetivo"}</definedName>
    <definedName name="____o21" localSheetId="4" hidden="1">{"TotalGeralDespesasPorArea",#N/A,FALSE,"VinculosAccessEfetivo"}</definedName>
    <definedName name="____o21" localSheetId="8" hidden="1">{"TotalGeralDespesasPorArea",#N/A,FALSE,"VinculosAccessEfetivo"}</definedName>
    <definedName name="____o21" hidden="1">{"TotalGeralDespesasPorArea",#N/A,FALSE,"VinculosAccessEfetivo"}</definedName>
    <definedName name="____o2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5" localSheetId="9" hidden="1">{"TotalGeralDespesasPorArea",#N/A,FALSE,"VinculosAccessEfetivo"}</definedName>
    <definedName name="____o25" localSheetId="5" hidden="1">{"TotalGeralDespesasPorArea",#N/A,FALSE,"VinculosAccessEfetivo"}</definedName>
    <definedName name="____o25" localSheetId="4" hidden="1">{"TotalGeralDespesasPorArea",#N/A,FALSE,"VinculosAccessEfetivo"}</definedName>
    <definedName name="____o25" localSheetId="8" hidden="1">{"TotalGeralDespesasPorArea",#N/A,FALSE,"VinculosAccessEfetivo"}</definedName>
    <definedName name="____o25" hidden="1">{"TotalGeralDespesasPorArea",#N/A,FALSE,"VinculosAccessEfetivo"}</definedName>
    <definedName name="____o26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8" localSheetId="9" hidden="1">{"TotalGeralDespesasPorArea",#N/A,FALSE,"VinculosAccessEfetivo"}</definedName>
    <definedName name="____o28" localSheetId="5" hidden="1">{"TotalGeralDespesasPorArea",#N/A,FALSE,"VinculosAccessEfetivo"}</definedName>
    <definedName name="____o28" localSheetId="4" hidden="1">{"TotalGeralDespesasPorArea",#N/A,FALSE,"VinculosAccessEfetivo"}</definedName>
    <definedName name="____o28" localSheetId="8" hidden="1">{"TotalGeralDespesasPorArea",#N/A,FALSE,"VinculosAccessEfetivo"}</definedName>
    <definedName name="____o28" hidden="1">{"TotalGeralDespesasPorArea",#N/A,FALSE,"VinculosAccessEfetivo"}</definedName>
    <definedName name="____o29" localSheetId="9" hidden="1">{#N/A,#N/A,FALSE,"CONTROLE"}</definedName>
    <definedName name="____o29" localSheetId="5" hidden="1">{#N/A,#N/A,FALSE,"CONTROLE"}</definedName>
    <definedName name="____o29" localSheetId="4" hidden="1">{#N/A,#N/A,FALSE,"CONTROLE"}</definedName>
    <definedName name="____o29" localSheetId="8" hidden="1">{#N/A,#N/A,FALSE,"CONTROLE"}</definedName>
    <definedName name="____o29" hidden="1">{#N/A,#N/A,FALSE,"CONTROLE"}</definedName>
    <definedName name="____o3" localSheetId="9" hidden="1">{"TotalGeralDespesasPorArea",#N/A,FALSE,"VinculosAccessEfetivo"}</definedName>
    <definedName name="____o3" localSheetId="5" hidden="1">{"TotalGeralDespesasPorArea",#N/A,FALSE,"VinculosAccessEfetivo"}</definedName>
    <definedName name="____o3" localSheetId="4" hidden="1">{"TotalGeralDespesasPorArea",#N/A,FALSE,"VinculosAccessEfetivo"}</definedName>
    <definedName name="____o3" localSheetId="8" hidden="1">{"TotalGeralDespesasPorArea",#N/A,FALSE,"VinculosAccessEfetivo"}</definedName>
    <definedName name="____o3" hidden="1">{"TotalGeralDespesasPorArea",#N/A,FALSE,"VinculosAccessEfetivo"}</definedName>
    <definedName name="____o30" localSheetId="9" hidden="1">{#N/A,#N/A,FALSE,"CONTROLE"}</definedName>
    <definedName name="____o30" localSheetId="5" hidden="1">{#N/A,#N/A,FALSE,"CONTROLE"}</definedName>
    <definedName name="____o30" localSheetId="4" hidden="1">{#N/A,#N/A,FALSE,"CONTROLE"}</definedName>
    <definedName name="____o30" localSheetId="8" hidden="1">{#N/A,#N/A,FALSE,"CONTROLE"}</definedName>
    <definedName name="____o30" hidden="1">{#N/A,#N/A,FALSE,"CONTROLE"}</definedName>
    <definedName name="____o3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3" localSheetId="9" hidden="1">{#N/A,#N/A,FALSE,"CONTROLE"}</definedName>
    <definedName name="____o33" localSheetId="5" hidden="1">{#N/A,#N/A,FALSE,"CONTROLE"}</definedName>
    <definedName name="____o33" localSheetId="4" hidden="1">{#N/A,#N/A,FALSE,"CONTROLE"}</definedName>
    <definedName name="____o33" localSheetId="8" hidden="1">{#N/A,#N/A,FALSE,"CONTROLE"}</definedName>
    <definedName name="____o33" hidden="1">{#N/A,#N/A,FALSE,"CONTROLE"}</definedName>
    <definedName name="____o3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6" localSheetId="9" hidden="1">{"TotalGeralDespesasPorArea",#N/A,FALSE,"VinculosAccessEfetivo"}</definedName>
    <definedName name="____o36" localSheetId="5" hidden="1">{"TotalGeralDespesasPorArea",#N/A,FALSE,"VinculosAccessEfetivo"}</definedName>
    <definedName name="____o36" localSheetId="4" hidden="1">{"TotalGeralDespesasPorArea",#N/A,FALSE,"VinculosAccessEfetivo"}</definedName>
    <definedName name="____o36" localSheetId="8" hidden="1">{"TotalGeralDespesasPorArea",#N/A,FALSE,"VinculosAccessEfetivo"}</definedName>
    <definedName name="____o36" hidden="1">{"TotalGeralDespesasPorArea",#N/A,FALSE,"VinculosAccessEfetivo"}</definedName>
    <definedName name="____o37" localSheetId="9" hidden="1">{#N/A,#N/A,FALSE,"CONTROLE";#N/A,#N/A,FALSE,"CONTROLE"}</definedName>
    <definedName name="____o37" localSheetId="5" hidden="1">{#N/A,#N/A,FALSE,"CONTROLE";#N/A,#N/A,FALSE,"CONTROLE"}</definedName>
    <definedName name="____o37" localSheetId="4" hidden="1">{#N/A,#N/A,FALSE,"CONTROLE";#N/A,#N/A,FALSE,"CONTROLE"}</definedName>
    <definedName name="____o37" localSheetId="8" hidden="1">{#N/A,#N/A,FALSE,"CONTROLE";#N/A,#N/A,FALSE,"CONTROLE"}</definedName>
    <definedName name="____o37" hidden="1">{#N/A,#N/A,FALSE,"CONTROLE";#N/A,#N/A,FALSE,"CONTROLE"}</definedName>
    <definedName name="____o38" localSheetId="9" hidden="1">{#N/A,#N/A,FALSE,"CONTROLE"}</definedName>
    <definedName name="____o38" localSheetId="5" hidden="1">{#N/A,#N/A,FALSE,"CONTROLE"}</definedName>
    <definedName name="____o38" localSheetId="4" hidden="1">{#N/A,#N/A,FALSE,"CONTROLE"}</definedName>
    <definedName name="____o38" localSheetId="8" hidden="1">{#N/A,#N/A,FALSE,"CONTROLE"}</definedName>
    <definedName name="____o38" hidden="1">{#N/A,#N/A,FALSE,"CONTROLE"}</definedName>
    <definedName name="____o39" localSheetId="9" hidden="1">{"TotalGeralDespesasPorArea",#N/A,FALSE,"VinculosAccessEfetivo"}</definedName>
    <definedName name="____o39" localSheetId="5" hidden="1">{"TotalGeralDespesasPorArea",#N/A,FALSE,"VinculosAccessEfetivo"}</definedName>
    <definedName name="____o39" localSheetId="4" hidden="1">{"TotalGeralDespesasPorArea",#N/A,FALSE,"VinculosAccessEfetivo"}</definedName>
    <definedName name="____o39" localSheetId="8" hidden="1">{"TotalGeralDespesasPorArea",#N/A,FALSE,"VinculosAccessEfetivo"}</definedName>
    <definedName name="____o39" hidden="1">{"TotalGeralDespesasPorArea",#N/A,FALSE,"VinculosAccessEfetivo"}</definedName>
    <definedName name="____o4" localSheetId="9" hidden="1">{"TotalGeralDespesasPorArea",#N/A,FALSE,"VinculosAccessEfetivo"}</definedName>
    <definedName name="____o4" localSheetId="5" hidden="1">{"TotalGeralDespesasPorArea",#N/A,FALSE,"VinculosAccessEfetivo"}</definedName>
    <definedName name="____o4" localSheetId="4" hidden="1">{"TotalGeralDespesasPorArea",#N/A,FALSE,"VinculosAccessEfetivo"}</definedName>
    <definedName name="____o4" localSheetId="8" hidden="1">{"TotalGeralDespesasPorArea",#N/A,FALSE,"VinculosAccessEfetivo"}</definedName>
    <definedName name="____o4" hidden="1">{"TotalGeralDespesasPorArea",#N/A,FALSE,"VinculosAccessEfetivo"}</definedName>
    <definedName name="____o45" localSheetId="9" hidden="1">{"TotalGeralDespesasPorArea",#N/A,FALSE,"VinculosAccessEfetivo"}</definedName>
    <definedName name="____o45" localSheetId="5" hidden="1">{"TotalGeralDespesasPorArea",#N/A,FALSE,"VinculosAccessEfetivo"}</definedName>
    <definedName name="____o45" localSheetId="4" hidden="1">{"TotalGeralDespesasPorArea",#N/A,FALSE,"VinculosAccessEfetivo"}</definedName>
    <definedName name="____o45" localSheetId="8" hidden="1">{"TotalGeralDespesasPorArea",#N/A,FALSE,"VinculosAccessEfetivo"}</definedName>
    <definedName name="____o45" hidden="1">{"TotalGeralDespesasPorArea",#N/A,FALSE,"VinculosAccessEfetivo"}</definedName>
    <definedName name="____o5" localSheetId="9" hidden="1">{"TotalGeralDespesasPorArea",#N/A,FALSE,"VinculosAccessEfetivo"}</definedName>
    <definedName name="____o5" localSheetId="5" hidden="1">{"TotalGeralDespesasPorArea",#N/A,FALSE,"VinculosAccessEfetivo"}</definedName>
    <definedName name="____o5" localSheetId="4" hidden="1">{"TotalGeralDespesasPorArea",#N/A,FALSE,"VinculosAccessEfetivo"}</definedName>
    <definedName name="____o5" localSheetId="8" hidden="1">{"TotalGeralDespesasPorArea",#N/A,FALSE,"VinculosAccessEfetivo"}</definedName>
    <definedName name="____o5" hidden="1">{"TotalGeralDespesasPorArea",#N/A,FALSE,"VinculosAccessEfetivo"}</definedName>
    <definedName name="____o6" localSheetId="9" hidden="1">{"TotalGeralDespesasPorArea",#N/A,FALSE,"VinculosAccessEfetivo"}</definedName>
    <definedName name="____o6" localSheetId="5" hidden="1">{"TotalGeralDespesasPorArea",#N/A,FALSE,"VinculosAccessEfetivo"}</definedName>
    <definedName name="____o6" localSheetId="4" hidden="1">{"TotalGeralDespesasPorArea",#N/A,FALSE,"VinculosAccessEfetivo"}</definedName>
    <definedName name="____o6" localSheetId="8" hidden="1">{"TotalGeralDespesasPorArea",#N/A,FALSE,"VinculosAccessEfetivo"}</definedName>
    <definedName name="____o6" hidden="1">{"TotalGeralDespesasPorArea",#N/A,FALSE,"VinculosAccessEfetivo"}</definedName>
    <definedName name="____o60" localSheetId="9" hidden="1">{"TotalGeralDespesasPorArea",#N/A,FALSE,"VinculosAccessEfetivo"}</definedName>
    <definedName name="____o60" localSheetId="5" hidden="1">{"TotalGeralDespesasPorArea",#N/A,FALSE,"VinculosAccessEfetivo"}</definedName>
    <definedName name="____o60" localSheetId="4" hidden="1">{"TotalGeralDespesasPorArea",#N/A,FALSE,"VinculosAccessEfetivo"}</definedName>
    <definedName name="____o60" localSheetId="8" hidden="1">{"TotalGeralDespesasPorArea",#N/A,FALSE,"VinculosAccessEfetivo"}</definedName>
    <definedName name="____o60" hidden="1">{"TotalGeralDespesasPorArea",#N/A,FALSE,"VinculosAccessEfetivo"}</definedName>
    <definedName name="____o7" localSheetId="9" hidden="1">{"TotalGeralDespesasPorArea",#N/A,FALSE,"VinculosAccessEfetivo"}</definedName>
    <definedName name="____o7" localSheetId="5" hidden="1">{"TotalGeralDespesasPorArea",#N/A,FALSE,"VinculosAccessEfetivo"}</definedName>
    <definedName name="____o7" localSheetId="4" hidden="1">{"TotalGeralDespesasPorArea",#N/A,FALSE,"VinculosAccessEfetivo"}</definedName>
    <definedName name="____o7" localSheetId="8" hidden="1">{"TotalGeralDespesasPorArea",#N/A,FALSE,"VinculosAccessEfetivo"}</definedName>
    <definedName name="____o7" hidden="1">{"TotalGeralDespesasPorArea",#N/A,FALSE,"VinculosAccessEfetivo"}</definedName>
    <definedName name="____o8" localSheetId="9" hidden="1">{"TotalGeralDespesasPorArea",#N/A,FALSE,"VinculosAccessEfetivo"}</definedName>
    <definedName name="____o8" localSheetId="5" hidden="1">{"TotalGeralDespesasPorArea",#N/A,FALSE,"VinculosAccessEfetivo"}</definedName>
    <definedName name="____o8" localSheetId="4" hidden="1">{"TotalGeralDespesasPorArea",#N/A,FALSE,"VinculosAccessEfetivo"}</definedName>
    <definedName name="____o8" localSheetId="8" hidden="1">{"TotalGeralDespesasPorArea",#N/A,FALSE,"VinculosAccessEfetivo"}</definedName>
    <definedName name="____o8" hidden="1">{"TotalGeralDespesasPorArea",#N/A,FALSE,"VinculosAccessEfetivo"}</definedName>
    <definedName name="____o840" localSheetId="9" hidden="1">{"TotalGeralDespesasPorArea",#N/A,FALSE,"VinculosAccessEfetivo"}</definedName>
    <definedName name="____o840" localSheetId="5" hidden="1">{"TotalGeralDespesasPorArea",#N/A,FALSE,"VinculosAccessEfetivo"}</definedName>
    <definedName name="____o840" localSheetId="4" hidden="1">{"TotalGeralDespesasPorArea",#N/A,FALSE,"VinculosAccessEfetivo"}</definedName>
    <definedName name="____o840" localSheetId="8" hidden="1">{"TotalGeralDespesasPorArea",#N/A,FALSE,"VinculosAccessEfetivo"}</definedName>
    <definedName name="____o840" hidden="1">{"TotalGeralDespesasPorArea",#N/A,FALSE,"VinculosAccessEfetivo"}</definedName>
    <definedName name="____o841" localSheetId="9" hidden="1">{"TotalGeralDespesasPorArea",#N/A,FALSE,"VinculosAccessEfetivo"}</definedName>
    <definedName name="____o841" localSheetId="5" hidden="1">{"TotalGeralDespesasPorArea",#N/A,FALSE,"VinculosAccessEfetivo"}</definedName>
    <definedName name="____o841" localSheetId="4" hidden="1">{"TotalGeralDespesasPorArea",#N/A,FALSE,"VinculosAccessEfetivo"}</definedName>
    <definedName name="____o841" localSheetId="8" hidden="1">{"TotalGeralDespesasPorArea",#N/A,FALSE,"VinculosAccessEfetivo"}</definedName>
    <definedName name="____o841" hidden="1">{"TotalGeralDespesasPorArea",#N/A,FALSE,"VinculosAccessEfetivo"}</definedName>
    <definedName name="____o847" localSheetId="9" hidden="1">{"TotalGeralDespesasPorArea",#N/A,FALSE,"VinculosAccessEfetivo"}</definedName>
    <definedName name="____o847" localSheetId="5" hidden="1">{"TotalGeralDespesasPorArea",#N/A,FALSE,"VinculosAccessEfetivo"}</definedName>
    <definedName name="____o847" localSheetId="4" hidden="1">{"TotalGeralDespesasPorArea",#N/A,FALSE,"VinculosAccessEfetivo"}</definedName>
    <definedName name="____o847" localSheetId="8" hidden="1">{"TotalGeralDespesasPorArea",#N/A,FALSE,"VinculosAccessEfetivo"}</definedName>
    <definedName name="____o847" hidden="1">{"TotalGeralDespesasPorArea",#N/A,FALSE,"VinculosAccessEfetivo"}</definedName>
    <definedName name="____o9" localSheetId="9" hidden="1">{"TotalGeralDespesasPorArea",#N/A,FALSE,"VinculosAccessEfetivo"}</definedName>
    <definedName name="____o9" localSheetId="5" hidden="1">{"TotalGeralDespesasPorArea",#N/A,FALSE,"VinculosAccessEfetivo"}</definedName>
    <definedName name="____o9" localSheetId="4" hidden="1">{"TotalGeralDespesasPorArea",#N/A,FALSE,"VinculosAccessEfetivo"}</definedName>
    <definedName name="____o9" localSheetId="8" hidden="1">{"TotalGeralDespesasPorArea",#N/A,FALSE,"VinculosAccessEfetivo"}</definedName>
    <definedName name="____o9" hidden="1">{"TotalGeralDespesasPorArea",#N/A,FALSE,"VinculosAccessEfetivo"}</definedName>
    <definedName name="____p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0" localSheetId="9" hidden="1">{"TotalGeralDespesasPorArea",#N/A,FALSE,"VinculosAccessEfetivo"}</definedName>
    <definedName name="____p10" localSheetId="5" hidden="1">{"TotalGeralDespesasPorArea",#N/A,FALSE,"VinculosAccessEfetivo"}</definedName>
    <definedName name="____p10" localSheetId="4" hidden="1">{"TotalGeralDespesasPorArea",#N/A,FALSE,"VinculosAccessEfetivo"}</definedName>
    <definedName name="____p10" localSheetId="8" hidden="1">{"TotalGeralDespesasPorArea",#N/A,FALSE,"VinculosAccessEfetivo"}</definedName>
    <definedName name="____p10" hidden="1">{"TotalGeralDespesasPorArea",#N/A,FALSE,"VinculosAccessEfetivo"}</definedName>
    <definedName name="____p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3" localSheetId="9" hidden="1">{"TotalGeralDespesasPorArea",#N/A,FALSE,"VinculosAccessEfetivo"}</definedName>
    <definedName name="____p13" localSheetId="5" hidden="1">{"TotalGeralDespesasPorArea",#N/A,FALSE,"VinculosAccessEfetivo"}</definedName>
    <definedName name="____p13" localSheetId="4" hidden="1">{"TotalGeralDespesasPorArea",#N/A,FALSE,"VinculosAccessEfetivo"}</definedName>
    <definedName name="____p13" localSheetId="8" hidden="1">{"TotalGeralDespesasPorArea",#N/A,FALSE,"VinculosAccessEfetivo"}</definedName>
    <definedName name="____p13" hidden="1">{"TotalGeralDespesasPorArea",#N/A,FALSE,"VinculosAccessEfetivo"}</definedName>
    <definedName name="____p14" localSheetId="9" hidden="1">{#N/A,#N/A,FALSE,"CONTROLE"}</definedName>
    <definedName name="____p14" localSheetId="5" hidden="1">{#N/A,#N/A,FALSE,"CONTROLE"}</definedName>
    <definedName name="____p14" localSheetId="4" hidden="1">{#N/A,#N/A,FALSE,"CONTROLE"}</definedName>
    <definedName name="____p14" localSheetId="8" hidden="1">{#N/A,#N/A,FALSE,"CONTROLE"}</definedName>
    <definedName name="____p14" hidden="1">{#N/A,#N/A,FALSE,"CONTROLE"}</definedName>
    <definedName name="____p15" localSheetId="9" hidden="1">{#N/A,#N/A,FALSE,"CONTROLE"}</definedName>
    <definedName name="____p15" localSheetId="5" hidden="1">{#N/A,#N/A,FALSE,"CONTROLE"}</definedName>
    <definedName name="____p15" localSheetId="4" hidden="1">{#N/A,#N/A,FALSE,"CONTROLE"}</definedName>
    <definedName name="____p15" localSheetId="8" hidden="1">{#N/A,#N/A,FALSE,"CONTROLE"}</definedName>
    <definedName name="____p15" hidden="1">{#N/A,#N/A,FALSE,"CONTROLE"}</definedName>
    <definedName name="____p16" localSheetId="9" hidden="1">{"TotalGeralDespesasPorArea",#N/A,FALSE,"VinculosAccessEfetivo"}</definedName>
    <definedName name="____p16" localSheetId="5" hidden="1">{"TotalGeralDespesasPorArea",#N/A,FALSE,"VinculosAccessEfetivo"}</definedName>
    <definedName name="____p16" localSheetId="4" hidden="1">{"TotalGeralDespesasPorArea",#N/A,FALSE,"VinculosAccessEfetivo"}</definedName>
    <definedName name="____p16" localSheetId="8" hidden="1">{"TotalGeralDespesasPorArea",#N/A,FALSE,"VinculosAccessEfetivo"}</definedName>
    <definedName name="____p16" hidden="1">{"TotalGeralDespesasPorArea",#N/A,FALSE,"VinculosAccessEfetivo"}</definedName>
    <definedName name="____p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9" localSheetId="9" hidden="1">{#N/A,#N/A,FALSE,"CONTROLE"}</definedName>
    <definedName name="____p19" localSheetId="5" hidden="1">{#N/A,#N/A,FALSE,"CONTROLE"}</definedName>
    <definedName name="____p19" localSheetId="4" hidden="1">{#N/A,#N/A,FALSE,"CONTROLE"}</definedName>
    <definedName name="____p19" localSheetId="8" hidden="1">{#N/A,#N/A,FALSE,"CONTROLE"}</definedName>
    <definedName name="____p19" hidden="1">{#N/A,#N/A,FALSE,"CONTROLE"}</definedName>
    <definedName name="____p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1" localSheetId="9" hidden="1">{"TotalGeralDespesasPorArea",#N/A,FALSE,"VinculosAccessEfetivo"}</definedName>
    <definedName name="____p21" localSheetId="5" hidden="1">{"TotalGeralDespesasPorArea",#N/A,FALSE,"VinculosAccessEfetivo"}</definedName>
    <definedName name="____p21" localSheetId="4" hidden="1">{"TotalGeralDespesasPorArea",#N/A,FALSE,"VinculosAccessEfetivo"}</definedName>
    <definedName name="____p21" localSheetId="8" hidden="1">{"TotalGeralDespesasPorArea",#N/A,FALSE,"VinculosAccessEfetivo"}</definedName>
    <definedName name="____p21" hidden="1">{"TotalGeralDespesasPorArea",#N/A,FALSE,"VinculosAccessEfetivo"}</definedName>
    <definedName name="____p22" localSheetId="9" hidden="1">{#N/A,#N/A,FALSE,"CONTROLE";#N/A,#N/A,FALSE,"CONTROLE"}</definedName>
    <definedName name="____p22" localSheetId="5" hidden="1">{#N/A,#N/A,FALSE,"CONTROLE";#N/A,#N/A,FALSE,"CONTROLE"}</definedName>
    <definedName name="____p22" localSheetId="4" hidden="1">{#N/A,#N/A,FALSE,"CONTROLE";#N/A,#N/A,FALSE,"CONTROLE"}</definedName>
    <definedName name="____p22" localSheetId="8" hidden="1">{#N/A,#N/A,FALSE,"CONTROLE";#N/A,#N/A,FALSE,"CONTROLE"}</definedName>
    <definedName name="____p22" hidden="1">{#N/A,#N/A,FALSE,"CONTROLE";#N/A,#N/A,FALSE,"CONTROLE"}</definedName>
    <definedName name="____p23" localSheetId="9" hidden="1">{#N/A,#N/A,FALSE,"CONTROLE"}</definedName>
    <definedName name="____p23" localSheetId="5" hidden="1">{#N/A,#N/A,FALSE,"CONTROLE"}</definedName>
    <definedName name="____p23" localSheetId="4" hidden="1">{#N/A,#N/A,FALSE,"CONTROLE"}</definedName>
    <definedName name="____p23" localSheetId="8" hidden="1">{#N/A,#N/A,FALSE,"CONTROLE"}</definedName>
    <definedName name="____p23" hidden="1">{#N/A,#N/A,FALSE,"CONTROLE"}</definedName>
    <definedName name="____p3" localSheetId="9" hidden="1">{"TotalGeralDespesasPorArea",#N/A,FALSE,"VinculosAccessEfetivo"}</definedName>
    <definedName name="____p3" localSheetId="5" hidden="1">{"TotalGeralDespesasPorArea",#N/A,FALSE,"VinculosAccessEfetivo"}</definedName>
    <definedName name="____p3" localSheetId="4" hidden="1">{"TotalGeralDespesasPorArea",#N/A,FALSE,"VinculosAccessEfetivo"}</definedName>
    <definedName name="____p3" localSheetId="8" hidden="1">{"TotalGeralDespesasPorArea",#N/A,FALSE,"VinculosAccessEfetivo"}</definedName>
    <definedName name="____p3" hidden="1">{"TotalGeralDespesasPorArea",#N/A,FALSE,"VinculosAccessEfetivo"}</definedName>
    <definedName name="____p4" localSheetId="9" hidden="1">{"TotalGeralDespesasPorArea",#N/A,FALSE,"VinculosAccessEfetivo"}</definedName>
    <definedName name="____p4" localSheetId="5" hidden="1">{"TotalGeralDespesasPorArea",#N/A,FALSE,"VinculosAccessEfetivo"}</definedName>
    <definedName name="____p4" localSheetId="4" hidden="1">{"TotalGeralDespesasPorArea",#N/A,FALSE,"VinculosAccessEfetivo"}</definedName>
    <definedName name="____p4" localSheetId="8" hidden="1">{"TotalGeralDespesasPorArea",#N/A,FALSE,"VinculosAccessEfetivo"}</definedName>
    <definedName name="____p4" hidden="1">{"TotalGeralDespesasPorArea",#N/A,FALSE,"VinculosAccessEfetivo"}</definedName>
    <definedName name="____p5" localSheetId="9" hidden="1">{"TotalGeralDespesasPorArea",#N/A,FALSE,"VinculosAccessEfetivo"}</definedName>
    <definedName name="____p5" localSheetId="5" hidden="1">{"TotalGeralDespesasPorArea",#N/A,FALSE,"VinculosAccessEfetivo"}</definedName>
    <definedName name="____p5" localSheetId="4" hidden="1">{"TotalGeralDespesasPorArea",#N/A,FALSE,"VinculosAccessEfetivo"}</definedName>
    <definedName name="____p5" localSheetId="8" hidden="1">{"TotalGeralDespesasPorArea",#N/A,FALSE,"VinculosAccessEfetivo"}</definedName>
    <definedName name="____p5" hidden="1">{"TotalGeralDespesasPorArea",#N/A,FALSE,"VinculosAccessEfetivo"}</definedName>
    <definedName name="____p6" localSheetId="9" hidden="1">{"TotalGeralDespesasPorArea",#N/A,FALSE,"VinculosAccessEfetivo"}</definedName>
    <definedName name="____p6" localSheetId="5" hidden="1">{"TotalGeralDespesasPorArea",#N/A,FALSE,"VinculosAccessEfetivo"}</definedName>
    <definedName name="____p6" localSheetId="4" hidden="1">{"TotalGeralDespesasPorArea",#N/A,FALSE,"VinculosAccessEfetivo"}</definedName>
    <definedName name="____p6" localSheetId="8" hidden="1">{"TotalGeralDespesasPorArea",#N/A,FALSE,"VinculosAccessEfetivo"}</definedName>
    <definedName name="____p6" hidden="1">{"TotalGeralDespesasPorArea",#N/A,FALSE,"VinculosAccessEfetivo"}</definedName>
    <definedName name="____p7" localSheetId="9" hidden="1">{"TotalGeralDespesasPorArea",#N/A,FALSE,"VinculosAccessEfetivo"}</definedName>
    <definedName name="____p7" localSheetId="5" hidden="1">{"TotalGeralDespesasPorArea",#N/A,FALSE,"VinculosAccessEfetivo"}</definedName>
    <definedName name="____p7" localSheetId="4" hidden="1">{"TotalGeralDespesasPorArea",#N/A,FALSE,"VinculosAccessEfetivo"}</definedName>
    <definedName name="____p7" localSheetId="8" hidden="1">{"TotalGeralDespesasPorArea",#N/A,FALSE,"VinculosAccessEfetivo"}</definedName>
    <definedName name="____p7" hidden="1">{"TotalGeralDespesasPorArea",#N/A,FALSE,"VinculosAccessEfetivo"}</definedName>
    <definedName name="____p8" localSheetId="9" hidden="1">{"TotalGeralDespesasPorArea",#N/A,FALSE,"VinculosAccessEfetivo"}</definedName>
    <definedName name="____p8" localSheetId="5" hidden="1">{"TotalGeralDespesasPorArea",#N/A,FALSE,"VinculosAccessEfetivo"}</definedName>
    <definedName name="____p8" localSheetId="4" hidden="1">{"TotalGeralDespesasPorArea",#N/A,FALSE,"VinculosAccessEfetivo"}</definedName>
    <definedName name="____p8" localSheetId="8" hidden="1">{"TotalGeralDespesasPorArea",#N/A,FALSE,"VinculosAccessEfetivo"}</definedName>
    <definedName name="____p8" hidden="1">{"TotalGeralDespesasPorArea",#N/A,FALSE,"VinculosAccessEfetivo"}</definedName>
    <definedName name="____p9" localSheetId="9" hidden="1">{"TotalGeralDespesasPorArea",#N/A,FALSE,"VinculosAccessEfetivo"}</definedName>
    <definedName name="____p9" localSheetId="5" hidden="1">{"TotalGeralDespesasPorArea",#N/A,FALSE,"VinculosAccessEfetivo"}</definedName>
    <definedName name="____p9" localSheetId="4" hidden="1">{"TotalGeralDespesasPorArea",#N/A,FALSE,"VinculosAccessEfetivo"}</definedName>
    <definedName name="____p9" localSheetId="8" hidden="1">{"TotalGeralDespesasPorArea",#N/A,FALSE,"VinculosAccessEfetivo"}</definedName>
    <definedName name="____p9" hidden="1">{"TotalGeralDespesasPorArea",#N/A,FALSE,"VinculosAccessEfetivo"}</definedName>
    <definedName name="____TF2" localSheetId="9" hidden="1">#REF!,#REF!</definedName>
    <definedName name="____TF2" localSheetId="5" hidden="1">#REF!,#REF!</definedName>
    <definedName name="____TF2" hidden="1">#REF!,#REF!</definedName>
    <definedName name="____TF2222" hidden="1">#REF!</definedName>
    <definedName name="____xx1" hidden="1">#REF!,#REF!</definedName>
    <definedName name="____yh7" localSheetId="9" hidden="1">{#N/A,#N/A,FALSE,"CONTROLE";#N/A,#N/A,FALSE,"CONTROLE"}</definedName>
    <definedName name="____yh7" localSheetId="5" hidden="1">{#N/A,#N/A,FALSE,"CONTROLE";#N/A,#N/A,FALSE,"CONTROLE"}</definedName>
    <definedName name="____yh7" localSheetId="4" hidden="1">{#N/A,#N/A,FALSE,"CONTROLE";#N/A,#N/A,FALSE,"CONTROLE"}</definedName>
    <definedName name="____yh7" localSheetId="8" hidden="1">{#N/A,#N/A,FALSE,"CONTROLE";#N/A,#N/A,FALSE,"CONTROLE"}</definedName>
    <definedName name="____yh7" hidden="1">{#N/A,#N/A,FALSE,"CONTROLE";#N/A,#N/A,FALSE,"CONTROLE"}</definedName>
    <definedName name="____z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0" localSheetId="9" hidden="1">{"TotalGeralDespesasPorArea",#N/A,FALSE,"VinculosAccessEfetivo"}</definedName>
    <definedName name="____z10" localSheetId="5" hidden="1">{"TotalGeralDespesasPorArea",#N/A,FALSE,"VinculosAccessEfetivo"}</definedName>
    <definedName name="____z10" localSheetId="4" hidden="1">{"TotalGeralDespesasPorArea",#N/A,FALSE,"VinculosAccessEfetivo"}</definedName>
    <definedName name="____z10" localSheetId="8" hidden="1">{"TotalGeralDespesasPorArea",#N/A,FALSE,"VinculosAccessEfetivo"}</definedName>
    <definedName name="____z10" hidden="1">{"TotalGeralDespesasPorArea",#N/A,FALSE,"VinculosAccessEfetivo"}</definedName>
    <definedName name="____z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3" localSheetId="9" hidden="1">{"TotalGeralDespesasPorArea",#N/A,FALSE,"VinculosAccessEfetivo"}</definedName>
    <definedName name="____z13" localSheetId="5" hidden="1">{"TotalGeralDespesasPorArea",#N/A,FALSE,"VinculosAccessEfetivo"}</definedName>
    <definedName name="____z13" localSheetId="4" hidden="1">{"TotalGeralDespesasPorArea",#N/A,FALSE,"VinculosAccessEfetivo"}</definedName>
    <definedName name="____z13" localSheetId="8" hidden="1">{"TotalGeralDespesasPorArea",#N/A,FALSE,"VinculosAccessEfetivo"}</definedName>
    <definedName name="____z13" hidden="1">{"TotalGeralDespesasPorArea",#N/A,FALSE,"VinculosAccessEfetivo"}</definedName>
    <definedName name="____z14" localSheetId="9" hidden="1">{#N/A,#N/A,FALSE,"CONTROLE"}</definedName>
    <definedName name="____z14" localSheetId="5" hidden="1">{#N/A,#N/A,FALSE,"CONTROLE"}</definedName>
    <definedName name="____z14" localSheetId="4" hidden="1">{#N/A,#N/A,FALSE,"CONTROLE"}</definedName>
    <definedName name="____z14" localSheetId="8" hidden="1">{#N/A,#N/A,FALSE,"CONTROLE"}</definedName>
    <definedName name="____z14" hidden="1">{#N/A,#N/A,FALSE,"CONTROLE"}</definedName>
    <definedName name="____z15" localSheetId="9" hidden="1">{#N/A,#N/A,FALSE,"CONTROLE"}</definedName>
    <definedName name="____z15" localSheetId="5" hidden="1">{#N/A,#N/A,FALSE,"CONTROLE"}</definedName>
    <definedName name="____z15" localSheetId="4" hidden="1">{#N/A,#N/A,FALSE,"CONTROLE"}</definedName>
    <definedName name="____z15" localSheetId="8" hidden="1">{#N/A,#N/A,FALSE,"CONTROLE"}</definedName>
    <definedName name="____z15" hidden="1">{#N/A,#N/A,FALSE,"CONTROLE"}</definedName>
    <definedName name="____z16" localSheetId="9" hidden="1">{"TotalGeralDespesasPorArea",#N/A,FALSE,"VinculosAccessEfetivo"}</definedName>
    <definedName name="____z16" localSheetId="5" hidden="1">{"TotalGeralDespesasPorArea",#N/A,FALSE,"VinculosAccessEfetivo"}</definedName>
    <definedName name="____z16" localSheetId="4" hidden="1">{"TotalGeralDespesasPorArea",#N/A,FALSE,"VinculosAccessEfetivo"}</definedName>
    <definedName name="____z16" localSheetId="8" hidden="1">{"TotalGeralDespesasPorArea",#N/A,FALSE,"VinculosAccessEfetivo"}</definedName>
    <definedName name="____z16" hidden="1">{"TotalGeralDespesasPorArea",#N/A,FALSE,"VinculosAccessEfetivo"}</definedName>
    <definedName name="____z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9" localSheetId="9" hidden="1">{#N/A,#N/A,FALSE,"CONTROLE"}</definedName>
    <definedName name="____z19" localSheetId="5" hidden="1">{#N/A,#N/A,FALSE,"CONTROLE"}</definedName>
    <definedName name="____z19" localSheetId="4" hidden="1">{#N/A,#N/A,FALSE,"CONTROLE"}</definedName>
    <definedName name="____z19" localSheetId="8" hidden="1">{#N/A,#N/A,FALSE,"CONTROLE"}</definedName>
    <definedName name="____z19" hidden="1">{#N/A,#N/A,FALSE,"CONTROLE"}</definedName>
    <definedName name="____z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1" localSheetId="9" hidden="1">{"TotalGeralDespesasPorArea",#N/A,FALSE,"VinculosAccessEfetivo"}</definedName>
    <definedName name="____z21" localSheetId="5" hidden="1">{"TotalGeralDespesasPorArea",#N/A,FALSE,"VinculosAccessEfetivo"}</definedName>
    <definedName name="____z21" localSheetId="4" hidden="1">{"TotalGeralDespesasPorArea",#N/A,FALSE,"VinculosAccessEfetivo"}</definedName>
    <definedName name="____z21" localSheetId="8" hidden="1">{"TotalGeralDespesasPorArea",#N/A,FALSE,"VinculosAccessEfetivo"}</definedName>
    <definedName name="____z21" hidden="1">{"TotalGeralDespesasPorArea",#N/A,FALSE,"VinculosAccessEfetivo"}</definedName>
    <definedName name="____z22" localSheetId="9" hidden="1">{#N/A,#N/A,FALSE,"CONTROLE";#N/A,#N/A,FALSE,"CONTROLE"}</definedName>
    <definedName name="____z22" localSheetId="5" hidden="1">{#N/A,#N/A,FALSE,"CONTROLE";#N/A,#N/A,FALSE,"CONTROLE"}</definedName>
    <definedName name="____z22" localSheetId="4" hidden="1">{#N/A,#N/A,FALSE,"CONTROLE";#N/A,#N/A,FALSE,"CONTROLE"}</definedName>
    <definedName name="____z22" localSheetId="8" hidden="1">{#N/A,#N/A,FALSE,"CONTROLE";#N/A,#N/A,FALSE,"CONTROLE"}</definedName>
    <definedName name="____z22" hidden="1">{#N/A,#N/A,FALSE,"CONTROLE";#N/A,#N/A,FALSE,"CONTROLE"}</definedName>
    <definedName name="____z23" localSheetId="9" hidden="1">{#N/A,#N/A,FALSE,"CONTROLE"}</definedName>
    <definedName name="____z23" localSheetId="5" hidden="1">{#N/A,#N/A,FALSE,"CONTROLE"}</definedName>
    <definedName name="____z23" localSheetId="4" hidden="1">{#N/A,#N/A,FALSE,"CONTROLE"}</definedName>
    <definedName name="____z23" localSheetId="8" hidden="1">{#N/A,#N/A,FALSE,"CONTROLE"}</definedName>
    <definedName name="____z23" hidden="1">{#N/A,#N/A,FALSE,"CONTROLE"}</definedName>
    <definedName name="____z3" localSheetId="9" hidden="1">{"TotalGeralDespesasPorArea",#N/A,FALSE,"VinculosAccessEfetivo"}</definedName>
    <definedName name="____z3" localSheetId="5" hidden="1">{"TotalGeralDespesasPorArea",#N/A,FALSE,"VinculosAccessEfetivo"}</definedName>
    <definedName name="____z3" localSheetId="4" hidden="1">{"TotalGeralDespesasPorArea",#N/A,FALSE,"VinculosAccessEfetivo"}</definedName>
    <definedName name="____z3" localSheetId="8" hidden="1">{"TotalGeralDespesasPorArea",#N/A,FALSE,"VinculosAccessEfetivo"}</definedName>
    <definedName name="____z3" hidden="1">{"TotalGeralDespesasPorArea",#N/A,FALSE,"VinculosAccessEfetivo"}</definedName>
    <definedName name="____z4" localSheetId="9" hidden="1">{"TotalGeralDespesasPorArea",#N/A,FALSE,"VinculosAccessEfetivo"}</definedName>
    <definedName name="____z4" localSheetId="5" hidden="1">{"TotalGeralDespesasPorArea",#N/A,FALSE,"VinculosAccessEfetivo"}</definedName>
    <definedName name="____z4" localSheetId="4" hidden="1">{"TotalGeralDespesasPorArea",#N/A,FALSE,"VinculosAccessEfetivo"}</definedName>
    <definedName name="____z4" localSheetId="8" hidden="1">{"TotalGeralDespesasPorArea",#N/A,FALSE,"VinculosAccessEfetivo"}</definedName>
    <definedName name="____z4" hidden="1">{"TotalGeralDespesasPorArea",#N/A,FALSE,"VinculosAccessEfetivo"}</definedName>
    <definedName name="____z5" localSheetId="9" hidden="1">{"TotalGeralDespesasPorArea",#N/A,FALSE,"VinculosAccessEfetivo"}</definedName>
    <definedName name="____z5" localSheetId="5" hidden="1">{"TotalGeralDespesasPorArea",#N/A,FALSE,"VinculosAccessEfetivo"}</definedName>
    <definedName name="____z5" localSheetId="4" hidden="1">{"TotalGeralDespesasPorArea",#N/A,FALSE,"VinculosAccessEfetivo"}</definedName>
    <definedName name="____z5" localSheetId="8" hidden="1">{"TotalGeralDespesasPorArea",#N/A,FALSE,"VinculosAccessEfetivo"}</definedName>
    <definedName name="____z5" hidden="1">{"TotalGeralDespesasPorArea",#N/A,FALSE,"VinculosAccessEfetivo"}</definedName>
    <definedName name="____z6" localSheetId="9" hidden="1">{"TotalGeralDespesasPorArea",#N/A,FALSE,"VinculosAccessEfetivo"}</definedName>
    <definedName name="____z6" localSheetId="5" hidden="1">{"TotalGeralDespesasPorArea",#N/A,FALSE,"VinculosAccessEfetivo"}</definedName>
    <definedName name="____z6" localSheetId="4" hidden="1">{"TotalGeralDespesasPorArea",#N/A,FALSE,"VinculosAccessEfetivo"}</definedName>
    <definedName name="____z6" localSheetId="8" hidden="1">{"TotalGeralDespesasPorArea",#N/A,FALSE,"VinculosAccessEfetivo"}</definedName>
    <definedName name="____z6" hidden="1">{"TotalGeralDespesasPorArea",#N/A,FALSE,"VinculosAccessEfetivo"}</definedName>
    <definedName name="____z7" localSheetId="9" hidden="1">{"TotalGeralDespesasPorArea",#N/A,FALSE,"VinculosAccessEfetivo"}</definedName>
    <definedName name="____z7" localSheetId="5" hidden="1">{"TotalGeralDespesasPorArea",#N/A,FALSE,"VinculosAccessEfetivo"}</definedName>
    <definedName name="____z7" localSheetId="4" hidden="1">{"TotalGeralDespesasPorArea",#N/A,FALSE,"VinculosAccessEfetivo"}</definedName>
    <definedName name="____z7" localSheetId="8" hidden="1">{"TotalGeralDespesasPorArea",#N/A,FALSE,"VinculosAccessEfetivo"}</definedName>
    <definedName name="____z7" hidden="1">{"TotalGeralDespesasPorArea",#N/A,FALSE,"VinculosAccessEfetivo"}</definedName>
    <definedName name="____z8" localSheetId="9" hidden="1">{"TotalGeralDespesasPorArea",#N/A,FALSE,"VinculosAccessEfetivo"}</definedName>
    <definedName name="____z8" localSheetId="5" hidden="1">{"TotalGeralDespesasPorArea",#N/A,FALSE,"VinculosAccessEfetivo"}</definedName>
    <definedName name="____z8" localSheetId="4" hidden="1">{"TotalGeralDespesasPorArea",#N/A,FALSE,"VinculosAccessEfetivo"}</definedName>
    <definedName name="____z8" localSheetId="8" hidden="1">{"TotalGeralDespesasPorArea",#N/A,FALSE,"VinculosAccessEfetivo"}</definedName>
    <definedName name="____z8" hidden="1">{"TotalGeralDespesasPorArea",#N/A,FALSE,"VinculosAccessEfetivo"}</definedName>
    <definedName name="____z9" localSheetId="9" hidden="1">{"TotalGeralDespesasPorArea",#N/A,FALSE,"VinculosAccessEfetivo"}</definedName>
    <definedName name="____z9" localSheetId="5" hidden="1">{"TotalGeralDespesasPorArea",#N/A,FALSE,"VinculosAccessEfetivo"}</definedName>
    <definedName name="____z9" localSheetId="4" hidden="1">{"TotalGeralDespesasPorArea",#N/A,FALSE,"VinculosAccessEfetivo"}</definedName>
    <definedName name="____z9" localSheetId="8" hidden="1">{"TotalGeralDespesasPorArea",#N/A,FALSE,"VinculosAccessEfetivo"}</definedName>
    <definedName name="____z9" hidden="1">{"TotalGeralDespesasPorArea",#N/A,FALSE,"VinculosAccessEfetivo"}</definedName>
    <definedName name="___ADM" localSheetId="3" hidden="1">#REF!</definedName>
    <definedName name="___ADM" localSheetId="7" hidden="1">#REF!</definedName>
    <definedName name="___ADM" localSheetId="10" hidden="1">#REF!</definedName>
    <definedName name="___ADM" localSheetId="9" hidden="1">#REF!</definedName>
    <definedName name="___ADM" localSheetId="5" hidden="1">#REF!</definedName>
    <definedName name="___ADM" localSheetId="4" hidden="1">#REF!</definedName>
    <definedName name="___ADM" localSheetId="8" hidden="1">#REF!</definedName>
    <definedName name="___ADM" hidden="1">#REF!</definedName>
    <definedName name="_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9" hidden="1">{#N/A,#N/A,FALSE,"ENERGIA";#N/A,#N/A,FALSE,"PERDIDAS";#N/A,#N/A,FALSE,"CLIENTES";#N/A,#N/A,FALSE,"ESTADO";#N/A,#N/A,FALSE,"TECNICA"}</definedName>
    <definedName name="___bb1" localSheetId="5" hidden="1">{#N/A,#N/A,FALSE,"ENERGIA";#N/A,#N/A,FALSE,"PERDIDAS";#N/A,#N/A,FALSE,"CLIENTES";#N/A,#N/A,FALSE,"ESTADO";#N/A,#N/A,FALSE,"TECNICA"}</definedName>
    <definedName name="___bb1" localSheetId="4" hidden="1">{#N/A,#N/A,FALSE,"ENERGIA";#N/A,#N/A,FALSE,"PERDIDAS";#N/A,#N/A,FALSE,"CLIENTES";#N/A,#N/A,FALSE,"ESTADO";#N/A,#N/A,FALSE,"TECNICA"}</definedName>
    <definedName name="___bb1" localSheetId="8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CEN30" localSheetId="9" hidden="1">{#N/A,#N/A,FALSE,"SIM95"}</definedName>
    <definedName name="___CEN30" localSheetId="5" hidden="1">{#N/A,#N/A,FALSE,"SIM95"}</definedName>
    <definedName name="___CEN30" localSheetId="4" hidden="1">{#N/A,#N/A,FALSE,"SIM95"}</definedName>
    <definedName name="___CEN30" localSheetId="8" hidden="1">{#N/A,#N/A,FALSE,"SIM95"}</definedName>
    <definedName name="___CEN30" hidden="1">{#N/A,#N/A,FALSE,"SIM95"}</definedName>
    <definedName name="___CEN300" localSheetId="9" hidden="1">{#N/A,#N/A,FALSE,"SIM95"}</definedName>
    <definedName name="___CEN300" localSheetId="5" hidden="1">{#N/A,#N/A,FALSE,"SIM95"}</definedName>
    <definedName name="___CEN300" localSheetId="4" hidden="1">{#N/A,#N/A,FALSE,"SIM95"}</definedName>
    <definedName name="___CEN300" localSheetId="8" hidden="1">{#N/A,#N/A,FALSE,"SIM95"}</definedName>
    <definedName name="___CEN300" hidden="1">{#N/A,#N/A,FALSE,"SIM95"}</definedName>
    <definedName name="___cen301" localSheetId="9" hidden="1">{#N/A,#N/A,FALSE,"SIM95"}</definedName>
    <definedName name="___cen301" localSheetId="5" hidden="1">{#N/A,#N/A,FALSE,"SIM95"}</definedName>
    <definedName name="___cen301" localSheetId="4" hidden="1">{#N/A,#N/A,FALSE,"SIM95"}</definedName>
    <definedName name="___cen301" localSheetId="8" hidden="1">{#N/A,#N/A,FALSE,"SIM95"}</definedName>
    <definedName name="___cen301" hidden="1">{#N/A,#N/A,FALSE,"SIM95"}</definedName>
    <definedName name="___cen31" localSheetId="9" hidden="1">{#N/A,#N/A,FALSE,"SIM95"}</definedName>
    <definedName name="___cen31" localSheetId="5" hidden="1">{#N/A,#N/A,FALSE,"SIM95"}</definedName>
    <definedName name="___cen31" localSheetId="4" hidden="1">{#N/A,#N/A,FALSE,"SIM95"}</definedName>
    <definedName name="___cen31" localSheetId="8" hidden="1">{#N/A,#N/A,FALSE,"SIM95"}</definedName>
    <definedName name="___cen31" hidden="1">{#N/A,#N/A,FALSE,"SIM95"}</definedName>
    <definedName name="_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9" hidden="1">{#N/A,#N/A,FALSE,"ENERGIA";#N/A,#N/A,FALSE,"PERDIDAS";#N/A,#N/A,FALSE,"CLIENTES";#N/A,#N/A,FALSE,"ESTADO";#N/A,#N/A,FALSE,"TECNICA"}</definedName>
    <definedName name="___e1" localSheetId="5" hidden="1">{#N/A,#N/A,FALSE,"ENERGIA";#N/A,#N/A,FALSE,"PERDIDAS";#N/A,#N/A,FALSE,"CLIENTES";#N/A,#N/A,FALSE,"ESTADO";#N/A,#N/A,FALSE,"TECNICA"}</definedName>
    <definedName name="___e1" localSheetId="4" hidden="1">{#N/A,#N/A,FALSE,"ENERGIA";#N/A,#N/A,FALSE,"PERDIDAS";#N/A,#N/A,FALSE,"CLIENTES";#N/A,#N/A,FALSE,"ESTADO";#N/A,#N/A,FALSE,"TECNICA"}</definedName>
    <definedName name="___e1" localSheetId="8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ep1" localSheetId="9" hidden="1">{#N/A,#N/A,FALSE,"CONTROLE"}</definedName>
    <definedName name="___ep1" localSheetId="5" hidden="1">{#N/A,#N/A,FALSE,"CONTROLE"}</definedName>
    <definedName name="___ep1" localSheetId="4" hidden="1">{#N/A,#N/A,FALSE,"CONTROLE"}</definedName>
    <definedName name="___ep1" localSheetId="8" hidden="1">{#N/A,#N/A,FALSE,"CONTROLE"}</definedName>
    <definedName name="___ep1" hidden="1">{#N/A,#N/A,FALSE,"CONTROLE"}</definedName>
    <definedName name="___fpp07" localSheetId="9" hidden="1">{"TotalGeralDespesasPorArea",#N/A,FALSE,"VinculosAccessEfetivo"}</definedName>
    <definedName name="___fpp07" localSheetId="5" hidden="1">{"TotalGeralDespesasPorArea",#N/A,FALSE,"VinculosAccessEfetivo"}</definedName>
    <definedName name="___fpp07" localSheetId="4" hidden="1">{"TotalGeralDespesasPorArea",#N/A,FALSE,"VinculosAccessEfetivo"}</definedName>
    <definedName name="___fpp07" localSheetId="8" hidden="1">{"TotalGeralDespesasPorArea",#N/A,FALSE,"VinculosAccessEfetivo"}</definedName>
    <definedName name="___fpp07" hidden="1">{"TotalGeralDespesasPorArea",#N/A,FALSE,"VinculosAccessEfetivo"}</definedName>
    <definedName name="___FT08" hidden="1">"3OYHDJRF05V1IN1D1R6C32J5E"</definedName>
    <definedName name="___KEY2" hidden="1">#REF!</definedName>
    <definedName name="___o022" localSheetId="9" hidden="1">{#N/A,#N/A,FALSE,"CONTROLE";#N/A,#N/A,FALSE,"CONTROLE"}</definedName>
    <definedName name="___o022" localSheetId="5" hidden="1">{#N/A,#N/A,FALSE,"CONTROLE";#N/A,#N/A,FALSE,"CONTROLE"}</definedName>
    <definedName name="___o022" localSheetId="4" hidden="1">{#N/A,#N/A,FALSE,"CONTROLE";#N/A,#N/A,FALSE,"CONTROLE"}</definedName>
    <definedName name="___o022" localSheetId="8" hidden="1">{#N/A,#N/A,FALSE,"CONTROLE";#N/A,#N/A,FALSE,"CONTROLE"}</definedName>
    <definedName name="___o022" hidden="1">{#N/A,#N/A,FALSE,"CONTROLE";#N/A,#N/A,FALSE,"CONTROLE"}</definedName>
    <definedName name="___o023" localSheetId="9" hidden="1">{#N/A,#N/A,FALSE,"CONTROLE"}</definedName>
    <definedName name="___o023" localSheetId="5" hidden="1">{#N/A,#N/A,FALSE,"CONTROLE"}</definedName>
    <definedName name="___o023" localSheetId="4" hidden="1">{#N/A,#N/A,FALSE,"CONTROLE"}</definedName>
    <definedName name="___o023" localSheetId="8" hidden="1">{#N/A,#N/A,FALSE,"CONTROLE"}</definedName>
    <definedName name="___o023" hidden="1">{#N/A,#N/A,FALSE,"CONTROLE"}</definedName>
    <definedName name="___o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0" localSheetId="9" hidden="1">{"TotalGeralDespesasPorArea",#N/A,FALSE,"VinculosAccessEfetivo"}</definedName>
    <definedName name="___o10" localSheetId="5" hidden="1">{"TotalGeralDespesasPorArea",#N/A,FALSE,"VinculosAccessEfetivo"}</definedName>
    <definedName name="___o10" localSheetId="4" hidden="1">{"TotalGeralDespesasPorArea",#N/A,FALSE,"VinculosAccessEfetivo"}</definedName>
    <definedName name="___o10" localSheetId="8" hidden="1">{"TotalGeralDespesasPorArea",#N/A,FALSE,"VinculosAccessEfetivo"}</definedName>
    <definedName name="___o10" hidden="1">{"TotalGeralDespesasPorArea",#N/A,FALSE,"VinculosAccessEfetivo"}</definedName>
    <definedName name="___o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3" localSheetId="9" hidden="1">{"TotalGeralDespesasPorArea",#N/A,FALSE,"VinculosAccessEfetivo"}</definedName>
    <definedName name="___o13" localSheetId="5" hidden="1">{"TotalGeralDespesasPorArea",#N/A,FALSE,"VinculosAccessEfetivo"}</definedName>
    <definedName name="___o13" localSheetId="4" hidden="1">{"TotalGeralDespesasPorArea",#N/A,FALSE,"VinculosAccessEfetivo"}</definedName>
    <definedName name="___o13" localSheetId="8" hidden="1">{"TotalGeralDespesasPorArea",#N/A,FALSE,"VinculosAccessEfetivo"}</definedName>
    <definedName name="___o13" hidden="1">{"TotalGeralDespesasPorArea",#N/A,FALSE,"VinculosAccessEfetivo"}</definedName>
    <definedName name="___o14" localSheetId="9" hidden="1">{#N/A,#N/A,FALSE,"CONTROLE"}</definedName>
    <definedName name="___o14" localSheetId="5" hidden="1">{#N/A,#N/A,FALSE,"CONTROLE"}</definedName>
    <definedName name="___o14" localSheetId="4" hidden="1">{#N/A,#N/A,FALSE,"CONTROLE"}</definedName>
    <definedName name="___o14" localSheetId="8" hidden="1">{#N/A,#N/A,FALSE,"CONTROLE"}</definedName>
    <definedName name="___o14" hidden="1">{#N/A,#N/A,FALSE,"CONTROLE"}</definedName>
    <definedName name="___o15" localSheetId="9" hidden="1">{#N/A,#N/A,FALSE,"CONTROLE"}</definedName>
    <definedName name="___o15" localSheetId="5" hidden="1">{#N/A,#N/A,FALSE,"CONTROLE"}</definedName>
    <definedName name="___o15" localSheetId="4" hidden="1">{#N/A,#N/A,FALSE,"CONTROLE"}</definedName>
    <definedName name="___o15" localSheetId="8" hidden="1">{#N/A,#N/A,FALSE,"CONTROLE"}</definedName>
    <definedName name="___o15" hidden="1">{#N/A,#N/A,FALSE,"CONTROLE"}</definedName>
    <definedName name="___o16" localSheetId="9" hidden="1">{"TotalGeralDespesasPorArea",#N/A,FALSE,"VinculosAccessEfetivo"}</definedName>
    <definedName name="___o16" localSheetId="5" hidden="1">{"TotalGeralDespesasPorArea",#N/A,FALSE,"VinculosAccessEfetivo"}</definedName>
    <definedName name="___o16" localSheetId="4" hidden="1">{"TotalGeralDespesasPorArea",#N/A,FALSE,"VinculosAccessEfetivo"}</definedName>
    <definedName name="___o16" localSheetId="8" hidden="1">{"TotalGeralDespesasPorArea",#N/A,FALSE,"VinculosAccessEfetivo"}</definedName>
    <definedName name="___o16" hidden="1">{"TotalGeralDespesasPorArea",#N/A,FALSE,"VinculosAccessEfetivo"}</definedName>
    <definedName name="___o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9" localSheetId="9" hidden="1">{#N/A,#N/A,FALSE,"CONTROLE"}</definedName>
    <definedName name="___o19" localSheetId="5" hidden="1">{#N/A,#N/A,FALSE,"CONTROLE"}</definedName>
    <definedName name="___o19" localSheetId="4" hidden="1">{#N/A,#N/A,FALSE,"CONTROLE"}</definedName>
    <definedName name="___o19" localSheetId="8" hidden="1">{#N/A,#N/A,FALSE,"CONTROLE"}</definedName>
    <definedName name="___o19" hidden="1">{#N/A,#N/A,FALSE,"CONTROLE"}</definedName>
    <definedName name="___o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1" localSheetId="9" hidden="1">{"TotalGeralDespesasPorArea",#N/A,FALSE,"VinculosAccessEfetivo"}</definedName>
    <definedName name="___o21" localSheetId="5" hidden="1">{"TotalGeralDespesasPorArea",#N/A,FALSE,"VinculosAccessEfetivo"}</definedName>
    <definedName name="___o21" localSheetId="4" hidden="1">{"TotalGeralDespesasPorArea",#N/A,FALSE,"VinculosAccessEfetivo"}</definedName>
    <definedName name="___o21" localSheetId="8" hidden="1">{"TotalGeralDespesasPorArea",#N/A,FALSE,"VinculosAccessEfetivo"}</definedName>
    <definedName name="___o21" hidden="1">{"TotalGeralDespesasPorArea",#N/A,FALSE,"VinculosAccessEfetivo"}</definedName>
    <definedName name="___o2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5" localSheetId="9" hidden="1">{"TotalGeralDespesasPorArea",#N/A,FALSE,"VinculosAccessEfetivo"}</definedName>
    <definedName name="___o25" localSheetId="5" hidden="1">{"TotalGeralDespesasPorArea",#N/A,FALSE,"VinculosAccessEfetivo"}</definedName>
    <definedName name="___o25" localSheetId="4" hidden="1">{"TotalGeralDespesasPorArea",#N/A,FALSE,"VinculosAccessEfetivo"}</definedName>
    <definedName name="___o25" localSheetId="8" hidden="1">{"TotalGeralDespesasPorArea",#N/A,FALSE,"VinculosAccessEfetivo"}</definedName>
    <definedName name="___o25" hidden="1">{"TotalGeralDespesasPorArea",#N/A,FALSE,"VinculosAccessEfetivo"}</definedName>
    <definedName name="___o26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8" localSheetId="9" hidden="1">{"TotalGeralDespesasPorArea",#N/A,FALSE,"VinculosAccessEfetivo"}</definedName>
    <definedName name="___o28" localSheetId="5" hidden="1">{"TotalGeralDespesasPorArea",#N/A,FALSE,"VinculosAccessEfetivo"}</definedName>
    <definedName name="___o28" localSheetId="4" hidden="1">{"TotalGeralDespesasPorArea",#N/A,FALSE,"VinculosAccessEfetivo"}</definedName>
    <definedName name="___o28" localSheetId="8" hidden="1">{"TotalGeralDespesasPorArea",#N/A,FALSE,"VinculosAccessEfetivo"}</definedName>
    <definedName name="___o28" hidden="1">{"TotalGeralDespesasPorArea",#N/A,FALSE,"VinculosAccessEfetivo"}</definedName>
    <definedName name="___o29" localSheetId="9" hidden="1">{#N/A,#N/A,FALSE,"CONTROLE"}</definedName>
    <definedName name="___o29" localSheetId="5" hidden="1">{#N/A,#N/A,FALSE,"CONTROLE"}</definedName>
    <definedName name="___o29" localSheetId="4" hidden="1">{#N/A,#N/A,FALSE,"CONTROLE"}</definedName>
    <definedName name="___o29" localSheetId="8" hidden="1">{#N/A,#N/A,FALSE,"CONTROLE"}</definedName>
    <definedName name="___o29" hidden="1">{#N/A,#N/A,FALSE,"CONTROLE"}</definedName>
    <definedName name="___o3" localSheetId="9" hidden="1">{"TotalGeralDespesasPorArea",#N/A,FALSE,"VinculosAccessEfetivo"}</definedName>
    <definedName name="___o3" localSheetId="5" hidden="1">{"TotalGeralDespesasPorArea",#N/A,FALSE,"VinculosAccessEfetivo"}</definedName>
    <definedName name="___o3" localSheetId="4" hidden="1">{"TotalGeralDespesasPorArea",#N/A,FALSE,"VinculosAccessEfetivo"}</definedName>
    <definedName name="___o3" localSheetId="8" hidden="1">{"TotalGeralDespesasPorArea",#N/A,FALSE,"VinculosAccessEfetivo"}</definedName>
    <definedName name="___o3" hidden="1">{"TotalGeralDespesasPorArea",#N/A,FALSE,"VinculosAccessEfetivo"}</definedName>
    <definedName name="___o30" localSheetId="9" hidden="1">{#N/A,#N/A,FALSE,"CONTROLE"}</definedName>
    <definedName name="___o30" localSheetId="5" hidden="1">{#N/A,#N/A,FALSE,"CONTROLE"}</definedName>
    <definedName name="___o30" localSheetId="4" hidden="1">{#N/A,#N/A,FALSE,"CONTROLE"}</definedName>
    <definedName name="___o30" localSheetId="8" hidden="1">{#N/A,#N/A,FALSE,"CONTROLE"}</definedName>
    <definedName name="___o30" hidden="1">{#N/A,#N/A,FALSE,"CONTROLE"}</definedName>
    <definedName name="___o3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3" localSheetId="9" hidden="1">{#N/A,#N/A,FALSE,"CONTROLE"}</definedName>
    <definedName name="___o33" localSheetId="5" hidden="1">{#N/A,#N/A,FALSE,"CONTROLE"}</definedName>
    <definedName name="___o33" localSheetId="4" hidden="1">{#N/A,#N/A,FALSE,"CONTROLE"}</definedName>
    <definedName name="___o33" localSheetId="8" hidden="1">{#N/A,#N/A,FALSE,"CONTROLE"}</definedName>
    <definedName name="___o33" hidden="1">{#N/A,#N/A,FALSE,"CONTROLE"}</definedName>
    <definedName name="___o3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6" localSheetId="9" hidden="1">{"TotalGeralDespesasPorArea",#N/A,FALSE,"VinculosAccessEfetivo"}</definedName>
    <definedName name="___o36" localSheetId="5" hidden="1">{"TotalGeralDespesasPorArea",#N/A,FALSE,"VinculosAccessEfetivo"}</definedName>
    <definedName name="___o36" localSheetId="4" hidden="1">{"TotalGeralDespesasPorArea",#N/A,FALSE,"VinculosAccessEfetivo"}</definedName>
    <definedName name="___o36" localSheetId="8" hidden="1">{"TotalGeralDespesasPorArea",#N/A,FALSE,"VinculosAccessEfetivo"}</definedName>
    <definedName name="___o36" hidden="1">{"TotalGeralDespesasPorArea",#N/A,FALSE,"VinculosAccessEfetivo"}</definedName>
    <definedName name="___o37" localSheetId="9" hidden="1">{#N/A,#N/A,FALSE,"CONTROLE";#N/A,#N/A,FALSE,"CONTROLE"}</definedName>
    <definedName name="___o37" localSheetId="5" hidden="1">{#N/A,#N/A,FALSE,"CONTROLE";#N/A,#N/A,FALSE,"CONTROLE"}</definedName>
    <definedName name="___o37" localSheetId="4" hidden="1">{#N/A,#N/A,FALSE,"CONTROLE";#N/A,#N/A,FALSE,"CONTROLE"}</definedName>
    <definedName name="___o37" localSheetId="8" hidden="1">{#N/A,#N/A,FALSE,"CONTROLE";#N/A,#N/A,FALSE,"CONTROLE"}</definedName>
    <definedName name="___o37" hidden="1">{#N/A,#N/A,FALSE,"CONTROLE";#N/A,#N/A,FALSE,"CONTROLE"}</definedName>
    <definedName name="___o38" localSheetId="9" hidden="1">{#N/A,#N/A,FALSE,"CONTROLE"}</definedName>
    <definedName name="___o38" localSheetId="5" hidden="1">{#N/A,#N/A,FALSE,"CONTROLE"}</definedName>
    <definedName name="___o38" localSheetId="4" hidden="1">{#N/A,#N/A,FALSE,"CONTROLE"}</definedName>
    <definedName name="___o38" localSheetId="8" hidden="1">{#N/A,#N/A,FALSE,"CONTROLE"}</definedName>
    <definedName name="___o38" hidden="1">{#N/A,#N/A,FALSE,"CONTROLE"}</definedName>
    <definedName name="___o39" localSheetId="9" hidden="1">{"TotalGeralDespesasPorArea",#N/A,FALSE,"VinculosAccessEfetivo"}</definedName>
    <definedName name="___o39" localSheetId="5" hidden="1">{"TotalGeralDespesasPorArea",#N/A,FALSE,"VinculosAccessEfetivo"}</definedName>
    <definedName name="___o39" localSheetId="4" hidden="1">{"TotalGeralDespesasPorArea",#N/A,FALSE,"VinculosAccessEfetivo"}</definedName>
    <definedName name="___o39" localSheetId="8" hidden="1">{"TotalGeralDespesasPorArea",#N/A,FALSE,"VinculosAccessEfetivo"}</definedName>
    <definedName name="___o39" hidden="1">{"TotalGeralDespesasPorArea",#N/A,FALSE,"VinculosAccessEfetivo"}</definedName>
    <definedName name="___o4" localSheetId="9" hidden="1">{"TotalGeralDespesasPorArea",#N/A,FALSE,"VinculosAccessEfetivo"}</definedName>
    <definedName name="___o4" localSheetId="5" hidden="1">{"TotalGeralDespesasPorArea",#N/A,FALSE,"VinculosAccessEfetivo"}</definedName>
    <definedName name="___o4" localSheetId="4" hidden="1">{"TotalGeralDespesasPorArea",#N/A,FALSE,"VinculosAccessEfetivo"}</definedName>
    <definedName name="___o4" localSheetId="8" hidden="1">{"TotalGeralDespesasPorArea",#N/A,FALSE,"VinculosAccessEfetivo"}</definedName>
    <definedName name="___o4" hidden="1">{"TotalGeralDespesasPorArea",#N/A,FALSE,"VinculosAccessEfetivo"}</definedName>
    <definedName name="___o45" localSheetId="9" hidden="1">{"TotalGeralDespesasPorArea",#N/A,FALSE,"VinculosAccessEfetivo"}</definedName>
    <definedName name="___o45" localSheetId="5" hidden="1">{"TotalGeralDespesasPorArea",#N/A,FALSE,"VinculosAccessEfetivo"}</definedName>
    <definedName name="___o45" localSheetId="4" hidden="1">{"TotalGeralDespesasPorArea",#N/A,FALSE,"VinculosAccessEfetivo"}</definedName>
    <definedName name="___o45" localSheetId="8" hidden="1">{"TotalGeralDespesasPorArea",#N/A,FALSE,"VinculosAccessEfetivo"}</definedName>
    <definedName name="___o45" hidden="1">{"TotalGeralDespesasPorArea",#N/A,FALSE,"VinculosAccessEfetivo"}</definedName>
    <definedName name="___o5" localSheetId="9" hidden="1">{"TotalGeralDespesasPorArea",#N/A,FALSE,"VinculosAccessEfetivo"}</definedName>
    <definedName name="___o5" localSheetId="5" hidden="1">{"TotalGeralDespesasPorArea",#N/A,FALSE,"VinculosAccessEfetivo"}</definedName>
    <definedName name="___o5" localSheetId="4" hidden="1">{"TotalGeralDespesasPorArea",#N/A,FALSE,"VinculosAccessEfetivo"}</definedName>
    <definedName name="___o5" localSheetId="8" hidden="1">{"TotalGeralDespesasPorArea",#N/A,FALSE,"VinculosAccessEfetivo"}</definedName>
    <definedName name="___o5" hidden="1">{"TotalGeralDespesasPorArea",#N/A,FALSE,"VinculosAccessEfetivo"}</definedName>
    <definedName name="___o6" localSheetId="9" hidden="1">{"TotalGeralDespesasPorArea",#N/A,FALSE,"VinculosAccessEfetivo"}</definedName>
    <definedName name="___o6" localSheetId="5" hidden="1">{"TotalGeralDespesasPorArea",#N/A,FALSE,"VinculosAccessEfetivo"}</definedName>
    <definedName name="___o6" localSheetId="4" hidden="1">{"TotalGeralDespesasPorArea",#N/A,FALSE,"VinculosAccessEfetivo"}</definedName>
    <definedName name="___o6" localSheetId="8" hidden="1">{"TotalGeralDespesasPorArea",#N/A,FALSE,"VinculosAccessEfetivo"}</definedName>
    <definedName name="___o6" hidden="1">{"TotalGeralDespesasPorArea",#N/A,FALSE,"VinculosAccessEfetivo"}</definedName>
    <definedName name="___o60" localSheetId="9" hidden="1">{"TotalGeralDespesasPorArea",#N/A,FALSE,"VinculosAccessEfetivo"}</definedName>
    <definedName name="___o60" localSheetId="5" hidden="1">{"TotalGeralDespesasPorArea",#N/A,FALSE,"VinculosAccessEfetivo"}</definedName>
    <definedName name="___o60" localSheetId="4" hidden="1">{"TotalGeralDespesasPorArea",#N/A,FALSE,"VinculosAccessEfetivo"}</definedName>
    <definedName name="___o60" localSheetId="8" hidden="1">{"TotalGeralDespesasPorArea",#N/A,FALSE,"VinculosAccessEfetivo"}</definedName>
    <definedName name="___o60" hidden="1">{"TotalGeralDespesasPorArea",#N/A,FALSE,"VinculosAccessEfetivo"}</definedName>
    <definedName name="___o7" localSheetId="9" hidden="1">{"TotalGeralDespesasPorArea",#N/A,FALSE,"VinculosAccessEfetivo"}</definedName>
    <definedName name="___o7" localSheetId="5" hidden="1">{"TotalGeralDespesasPorArea",#N/A,FALSE,"VinculosAccessEfetivo"}</definedName>
    <definedName name="___o7" localSheetId="4" hidden="1">{"TotalGeralDespesasPorArea",#N/A,FALSE,"VinculosAccessEfetivo"}</definedName>
    <definedName name="___o7" localSheetId="8" hidden="1">{"TotalGeralDespesasPorArea",#N/A,FALSE,"VinculosAccessEfetivo"}</definedName>
    <definedName name="___o7" hidden="1">{"TotalGeralDespesasPorArea",#N/A,FALSE,"VinculosAccessEfetivo"}</definedName>
    <definedName name="___o8" localSheetId="9" hidden="1">{"TotalGeralDespesasPorArea",#N/A,FALSE,"VinculosAccessEfetivo"}</definedName>
    <definedName name="___o8" localSheetId="5" hidden="1">{"TotalGeralDespesasPorArea",#N/A,FALSE,"VinculosAccessEfetivo"}</definedName>
    <definedName name="___o8" localSheetId="4" hidden="1">{"TotalGeralDespesasPorArea",#N/A,FALSE,"VinculosAccessEfetivo"}</definedName>
    <definedName name="___o8" localSheetId="8" hidden="1">{"TotalGeralDespesasPorArea",#N/A,FALSE,"VinculosAccessEfetivo"}</definedName>
    <definedName name="___o8" hidden="1">{"TotalGeralDespesasPorArea",#N/A,FALSE,"VinculosAccessEfetivo"}</definedName>
    <definedName name="___o840" localSheetId="9" hidden="1">{"TotalGeralDespesasPorArea",#N/A,FALSE,"VinculosAccessEfetivo"}</definedName>
    <definedName name="___o840" localSheetId="5" hidden="1">{"TotalGeralDespesasPorArea",#N/A,FALSE,"VinculosAccessEfetivo"}</definedName>
    <definedName name="___o840" localSheetId="4" hidden="1">{"TotalGeralDespesasPorArea",#N/A,FALSE,"VinculosAccessEfetivo"}</definedName>
    <definedName name="___o840" localSheetId="8" hidden="1">{"TotalGeralDespesasPorArea",#N/A,FALSE,"VinculosAccessEfetivo"}</definedName>
    <definedName name="___o840" hidden="1">{"TotalGeralDespesasPorArea",#N/A,FALSE,"VinculosAccessEfetivo"}</definedName>
    <definedName name="___o841" localSheetId="9" hidden="1">{"TotalGeralDespesasPorArea",#N/A,FALSE,"VinculosAccessEfetivo"}</definedName>
    <definedName name="___o841" localSheetId="5" hidden="1">{"TotalGeralDespesasPorArea",#N/A,FALSE,"VinculosAccessEfetivo"}</definedName>
    <definedName name="___o841" localSheetId="4" hidden="1">{"TotalGeralDespesasPorArea",#N/A,FALSE,"VinculosAccessEfetivo"}</definedName>
    <definedName name="___o841" localSheetId="8" hidden="1">{"TotalGeralDespesasPorArea",#N/A,FALSE,"VinculosAccessEfetivo"}</definedName>
    <definedName name="___o841" hidden="1">{"TotalGeralDespesasPorArea",#N/A,FALSE,"VinculosAccessEfetivo"}</definedName>
    <definedName name="___o847" localSheetId="9" hidden="1">{"TotalGeralDespesasPorArea",#N/A,FALSE,"VinculosAccessEfetivo"}</definedName>
    <definedName name="___o847" localSheetId="5" hidden="1">{"TotalGeralDespesasPorArea",#N/A,FALSE,"VinculosAccessEfetivo"}</definedName>
    <definedName name="___o847" localSheetId="4" hidden="1">{"TotalGeralDespesasPorArea",#N/A,FALSE,"VinculosAccessEfetivo"}</definedName>
    <definedName name="___o847" localSheetId="8" hidden="1">{"TotalGeralDespesasPorArea",#N/A,FALSE,"VinculosAccessEfetivo"}</definedName>
    <definedName name="___o847" hidden="1">{"TotalGeralDespesasPorArea",#N/A,FALSE,"VinculosAccessEfetivo"}</definedName>
    <definedName name="___o9" localSheetId="9" hidden="1">{"TotalGeralDespesasPorArea",#N/A,FALSE,"VinculosAccessEfetivo"}</definedName>
    <definedName name="___o9" localSheetId="5" hidden="1">{"TotalGeralDespesasPorArea",#N/A,FALSE,"VinculosAccessEfetivo"}</definedName>
    <definedName name="___o9" localSheetId="4" hidden="1">{"TotalGeralDespesasPorArea",#N/A,FALSE,"VinculosAccessEfetivo"}</definedName>
    <definedName name="___o9" localSheetId="8" hidden="1">{"TotalGeralDespesasPorArea",#N/A,FALSE,"VinculosAccessEfetivo"}</definedName>
    <definedName name="___o9" hidden="1">{"TotalGeralDespesasPorArea",#N/A,FALSE,"VinculosAccessEfetivo"}</definedName>
    <definedName name="___p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0" localSheetId="9" hidden="1">{"TotalGeralDespesasPorArea",#N/A,FALSE,"VinculosAccessEfetivo"}</definedName>
    <definedName name="___p10" localSheetId="5" hidden="1">{"TotalGeralDespesasPorArea",#N/A,FALSE,"VinculosAccessEfetivo"}</definedName>
    <definedName name="___p10" localSheetId="4" hidden="1">{"TotalGeralDespesasPorArea",#N/A,FALSE,"VinculosAccessEfetivo"}</definedName>
    <definedName name="___p10" localSheetId="8" hidden="1">{"TotalGeralDespesasPorArea",#N/A,FALSE,"VinculosAccessEfetivo"}</definedName>
    <definedName name="___p10" hidden="1">{"TotalGeralDespesasPorArea",#N/A,FALSE,"VinculosAccessEfetivo"}</definedName>
    <definedName name="___p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3" localSheetId="9" hidden="1">{"TotalGeralDespesasPorArea",#N/A,FALSE,"VinculosAccessEfetivo"}</definedName>
    <definedName name="___p13" localSheetId="5" hidden="1">{"TotalGeralDespesasPorArea",#N/A,FALSE,"VinculosAccessEfetivo"}</definedName>
    <definedName name="___p13" localSheetId="4" hidden="1">{"TotalGeralDespesasPorArea",#N/A,FALSE,"VinculosAccessEfetivo"}</definedName>
    <definedName name="___p13" localSheetId="8" hidden="1">{"TotalGeralDespesasPorArea",#N/A,FALSE,"VinculosAccessEfetivo"}</definedName>
    <definedName name="___p13" hidden="1">{"TotalGeralDespesasPorArea",#N/A,FALSE,"VinculosAccessEfetivo"}</definedName>
    <definedName name="___p14" localSheetId="9" hidden="1">{#N/A,#N/A,FALSE,"CONTROLE"}</definedName>
    <definedName name="___p14" localSheetId="5" hidden="1">{#N/A,#N/A,FALSE,"CONTROLE"}</definedName>
    <definedName name="___p14" localSheetId="4" hidden="1">{#N/A,#N/A,FALSE,"CONTROLE"}</definedName>
    <definedName name="___p14" localSheetId="8" hidden="1">{#N/A,#N/A,FALSE,"CONTROLE"}</definedName>
    <definedName name="___p14" hidden="1">{#N/A,#N/A,FALSE,"CONTROLE"}</definedName>
    <definedName name="___p15" localSheetId="9" hidden="1">{#N/A,#N/A,FALSE,"CONTROLE"}</definedName>
    <definedName name="___p15" localSheetId="5" hidden="1">{#N/A,#N/A,FALSE,"CONTROLE"}</definedName>
    <definedName name="___p15" localSheetId="4" hidden="1">{#N/A,#N/A,FALSE,"CONTROLE"}</definedName>
    <definedName name="___p15" localSheetId="8" hidden="1">{#N/A,#N/A,FALSE,"CONTROLE"}</definedName>
    <definedName name="___p15" hidden="1">{#N/A,#N/A,FALSE,"CONTROLE"}</definedName>
    <definedName name="___p16" localSheetId="9" hidden="1">{"TotalGeralDespesasPorArea",#N/A,FALSE,"VinculosAccessEfetivo"}</definedName>
    <definedName name="___p16" localSheetId="5" hidden="1">{"TotalGeralDespesasPorArea",#N/A,FALSE,"VinculosAccessEfetivo"}</definedName>
    <definedName name="___p16" localSheetId="4" hidden="1">{"TotalGeralDespesasPorArea",#N/A,FALSE,"VinculosAccessEfetivo"}</definedName>
    <definedName name="___p16" localSheetId="8" hidden="1">{"TotalGeralDespesasPorArea",#N/A,FALSE,"VinculosAccessEfetivo"}</definedName>
    <definedName name="___p16" hidden="1">{"TotalGeralDespesasPorArea",#N/A,FALSE,"VinculosAccessEfetivo"}</definedName>
    <definedName name="___p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9" localSheetId="9" hidden="1">{#N/A,#N/A,FALSE,"CONTROLE"}</definedName>
    <definedName name="___p19" localSheetId="5" hidden="1">{#N/A,#N/A,FALSE,"CONTROLE"}</definedName>
    <definedName name="___p19" localSheetId="4" hidden="1">{#N/A,#N/A,FALSE,"CONTROLE"}</definedName>
    <definedName name="___p19" localSheetId="8" hidden="1">{#N/A,#N/A,FALSE,"CONTROLE"}</definedName>
    <definedName name="___p19" hidden="1">{#N/A,#N/A,FALSE,"CONTROLE"}</definedName>
    <definedName name="___p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1" localSheetId="9" hidden="1">{"TotalGeralDespesasPorArea",#N/A,FALSE,"VinculosAccessEfetivo"}</definedName>
    <definedName name="___p21" localSheetId="5" hidden="1">{"TotalGeralDespesasPorArea",#N/A,FALSE,"VinculosAccessEfetivo"}</definedName>
    <definedName name="___p21" localSheetId="4" hidden="1">{"TotalGeralDespesasPorArea",#N/A,FALSE,"VinculosAccessEfetivo"}</definedName>
    <definedName name="___p21" localSheetId="8" hidden="1">{"TotalGeralDespesasPorArea",#N/A,FALSE,"VinculosAccessEfetivo"}</definedName>
    <definedName name="___p21" hidden="1">{"TotalGeralDespesasPorArea",#N/A,FALSE,"VinculosAccessEfetivo"}</definedName>
    <definedName name="___p22" localSheetId="9" hidden="1">{#N/A,#N/A,FALSE,"CONTROLE";#N/A,#N/A,FALSE,"CONTROLE"}</definedName>
    <definedName name="___p22" localSheetId="5" hidden="1">{#N/A,#N/A,FALSE,"CONTROLE";#N/A,#N/A,FALSE,"CONTROLE"}</definedName>
    <definedName name="___p22" localSheetId="4" hidden="1">{#N/A,#N/A,FALSE,"CONTROLE";#N/A,#N/A,FALSE,"CONTROLE"}</definedName>
    <definedName name="___p22" localSheetId="8" hidden="1">{#N/A,#N/A,FALSE,"CONTROLE";#N/A,#N/A,FALSE,"CONTROLE"}</definedName>
    <definedName name="___p22" hidden="1">{#N/A,#N/A,FALSE,"CONTROLE";#N/A,#N/A,FALSE,"CONTROLE"}</definedName>
    <definedName name="___p23" localSheetId="9" hidden="1">{#N/A,#N/A,FALSE,"CONTROLE"}</definedName>
    <definedName name="___p23" localSheetId="5" hidden="1">{#N/A,#N/A,FALSE,"CONTROLE"}</definedName>
    <definedName name="___p23" localSheetId="4" hidden="1">{#N/A,#N/A,FALSE,"CONTROLE"}</definedName>
    <definedName name="___p23" localSheetId="8" hidden="1">{#N/A,#N/A,FALSE,"CONTROLE"}</definedName>
    <definedName name="___p23" hidden="1">{#N/A,#N/A,FALSE,"CONTROLE"}</definedName>
    <definedName name="___p3" localSheetId="9" hidden="1">{"TotalGeralDespesasPorArea",#N/A,FALSE,"VinculosAccessEfetivo"}</definedName>
    <definedName name="___p3" localSheetId="5" hidden="1">{"TotalGeralDespesasPorArea",#N/A,FALSE,"VinculosAccessEfetivo"}</definedName>
    <definedName name="___p3" localSheetId="4" hidden="1">{"TotalGeralDespesasPorArea",#N/A,FALSE,"VinculosAccessEfetivo"}</definedName>
    <definedName name="___p3" localSheetId="8" hidden="1">{"TotalGeralDespesasPorArea",#N/A,FALSE,"VinculosAccessEfetivo"}</definedName>
    <definedName name="___p3" hidden="1">{"TotalGeralDespesasPorArea",#N/A,FALSE,"VinculosAccessEfetivo"}</definedName>
    <definedName name="___p4" localSheetId="9" hidden="1">{"TotalGeralDespesasPorArea",#N/A,FALSE,"VinculosAccessEfetivo"}</definedName>
    <definedName name="___p4" localSheetId="5" hidden="1">{"TotalGeralDespesasPorArea",#N/A,FALSE,"VinculosAccessEfetivo"}</definedName>
    <definedName name="___p4" localSheetId="4" hidden="1">{"TotalGeralDespesasPorArea",#N/A,FALSE,"VinculosAccessEfetivo"}</definedName>
    <definedName name="___p4" localSheetId="8" hidden="1">{"TotalGeralDespesasPorArea",#N/A,FALSE,"VinculosAccessEfetivo"}</definedName>
    <definedName name="___p4" hidden="1">{"TotalGeralDespesasPorArea",#N/A,FALSE,"VinculosAccessEfetivo"}</definedName>
    <definedName name="___p5" localSheetId="9" hidden="1">{"TotalGeralDespesasPorArea",#N/A,FALSE,"VinculosAccessEfetivo"}</definedName>
    <definedName name="___p5" localSheetId="5" hidden="1">{"TotalGeralDespesasPorArea",#N/A,FALSE,"VinculosAccessEfetivo"}</definedName>
    <definedName name="___p5" localSheetId="4" hidden="1">{"TotalGeralDespesasPorArea",#N/A,FALSE,"VinculosAccessEfetivo"}</definedName>
    <definedName name="___p5" localSheetId="8" hidden="1">{"TotalGeralDespesasPorArea",#N/A,FALSE,"VinculosAccessEfetivo"}</definedName>
    <definedName name="___p5" hidden="1">{"TotalGeralDespesasPorArea",#N/A,FALSE,"VinculosAccessEfetivo"}</definedName>
    <definedName name="___p6" localSheetId="9" hidden="1">{"TotalGeralDespesasPorArea",#N/A,FALSE,"VinculosAccessEfetivo"}</definedName>
    <definedName name="___p6" localSheetId="5" hidden="1">{"TotalGeralDespesasPorArea",#N/A,FALSE,"VinculosAccessEfetivo"}</definedName>
    <definedName name="___p6" localSheetId="4" hidden="1">{"TotalGeralDespesasPorArea",#N/A,FALSE,"VinculosAccessEfetivo"}</definedName>
    <definedName name="___p6" localSheetId="8" hidden="1">{"TotalGeralDespesasPorArea",#N/A,FALSE,"VinculosAccessEfetivo"}</definedName>
    <definedName name="___p6" hidden="1">{"TotalGeralDespesasPorArea",#N/A,FALSE,"VinculosAccessEfetivo"}</definedName>
    <definedName name="___p7" localSheetId="9" hidden="1">{"TotalGeralDespesasPorArea",#N/A,FALSE,"VinculosAccessEfetivo"}</definedName>
    <definedName name="___p7" localSheetId="5" hidden="1">{"TotalGeralDespesasPorArea",#N/A,FALSE,"VinculosAccessEfetivo"}</definedName>
    <definedName name="___p7" localSheetId="4" hidden="1">{"TotalGeralDespesasPorArea",#N/A,FALSE,"VinculosAccessEfetivo"}</definedName>
    <definedName name="___p7" localSheetId="8" hidden="1">{"TotalGeralDespesasPorArea",#N/A,FALSE,"VinculosAccessEfetivo"}</definedName>
    <definedName name="___p7" hidden="1">{"TotalGeralDespesasPorArea",#N/A,FALSE,"VinculosAccessEfetivo"}</definedName>
    <definedName name="___p8" localSheetId="9" hidden="1">{"TotalGeralDespesasPorArea",#N/A,FALSE,"VinculosAccessEfetivo"}</definedName>
    <definedName name="___p8" localSheetId="5" hidden="1">{"TotalGeralDespesasPorArea",#N/A,FALSE,"VinculosAccessEfetivo"}</definedName>
    <definedName name="___p8" localSheetId="4" hidden="1">{"TotalGeralDespesasPorArea",#N/A,FALSE,"VinculosAccessEfetivo"}</definedName>
    <definedName name="___p8" localSheetId="8" hidden="1">{"TotalGeralDespesasPorArea",#N/A,FALSE,"VinculosAccessEfetivo"}</definedName>
    <definedName name="___p8" hidden="1">{"TotalGeralDespesasPorArea",#N/A,FALSE,"VinculosAccessEfetivo"}</definedName>
    <definedName name="___p9" localSheetId="9" hidden="1">{"TotalGeralDespesasPorArea",#N/A,FALSE,"VinculosAccessEfetivo"}</definedName>
    <definedName name="___p9" localSheetId="5" hidden="1">{"TotalGeralDespesasPorArea",#N/A,FALSE,"VinculosAccessEfetivo"}</definedName>
    <definedName name="___p9" localSheetId="4" hidden="1">{"TotalGeralDespesasPorArea",#N/A,FALSE,"VinculosAccessEfetivo"}</definedName>
    <definedName name="___p9" localSheetId="8" hidden="1">{"TotalGeralDespesasPorArea",#N/A,FALSE,"VinculosAccessEfetivo"}</definedName>
    <definedName name="___p9" hidden="1">{"TotalGeralDespesasPorArea",#N/A,FALSE,"VinculosAccessEfetivo"}</definedName>
    <definedName name="___SPF01" localSheetId="9" hidden="1">{"MULTIPLICAÇÃO",#N/A,FALSE,"Obras"}</definedName>
    <definedName name="___SPF01" localSheetId="5" hidden="1">{"MULTIPLICAÇÃO",#N/A,FALSE,"Obras"}</definedName>
    <definedName name="___SPF01" localSheetId="4" hidden="1">{"MULTIPLICAÇÃO",#N/A,FALSE,"Obras"}</definedName>
    <definedName name="___SPF01" localSheetId="8" hidden="1">{"MULTIPLICAÇÃO",#N/A,FALSE,"Obras"}</definedName>
    <definedName name="___SPF01" hidden="1">{"MULTIPLICAÇÃO",#N/A,FALSE,"Obras"}</definedName>
    <definedName name="___SPF02" localSheetId="9" hidden="1">{"MULTIPLICAÇÃO",#N/A,FALSE,"Obras"}</definedName>
    <definedName name="___SPF02" localSheetId="5" hidden="1">{"MULTIPLICAÇÃO",#N/A,FALSE,"Obras"}</definedName>
    <definedName name="___SPF02" localSheetId="4" hidden="1">{"MULTIPLICAÇÃO",#N/A,FALSE,"Obras"}</definedName>
    <definedName name="___SPF02" localSheetId="8" hidden="1">{"MULTIPLICAÇÃO",#N/A,FALSE,"Obras"}</definedName>
    <definedName name="___SPF02" hidden="1">{"MULTIPLICAÇÃO",#N/A,FALSE,"Obras"}</definedName>
    <definedName name="___TF2" localSheetId="9" hidden="1">#REF!,#REF!</definedName>
    <definedName name="___TF2" localSheetId="5" hidden="1">#REF!,#REF!</definedName>
    <definedName name="___TF2" hidden="1">#REF!,#REF!</definedName>
    <definedName name="___TF2222" hidden="1">#REF!</definedName>
    <definedName name="___UB2" localSheetId="9" hidden="1">{"MULTIPLICAÇÃO",#N/A,FALSE,"Obras"}</definedName>
    <definedName name="___UB2" localSheetId="5" hidden="1">{"MULTIPLICAÇÃO",#N/A,FALSE,"Obras"}</definedName>
    <definedName name="___UB2" localSheetId="4" hidden="1">{"MULTIPLICAÇÃO",#N/A,FALSE,"Obras"}</definedName>
    <definedName name="___UB2" localSheetId="8" hidden="1">{"MULTIPLICAÇÃO",#N/A,FALSE,"Obras"}</definedName>
    <definedName name="___UB2" hidden="1">{"MULTIPLICAÇÃO",#N/A,FALSE,"Obras"}</definedName>
    <definedName name="___xx1" localSheetId="9" hidden="1">#REF!,#REF!</definedName>
    <definedName name="___xx1" localSheetId="5" hidden="1">#REF!,#REF!</definedName>
    <definedName name="___xx1" hidden="1">#REF!,#REF!</definedName>
    <definedName name="___yh7" localSheetId="9" hidden="1">{#N/A,#N/A,FALSE,"CONTROLE";#N/A,#N/A,FALSE,"CONTROLE"}</definedName>
    <definedName name="___yh7" localSheetId="5" hidden="1">{#N/A,#N/A,FALSE,"CONTROLE";#N/A,#N/A,FALSE,"CONTROLE"}</definedName>
    <definedName name="___yh7" localSheetId="4" hidden="1">{#N/A,#N/A,FALSE,"CONTROLE";#N/A,#N/A,FALSE,"CONTROLE"}</definedName>
    <definedName name="___yh7" localSheetId="8" hidden="1">{#N/A,#N/A,FALSE,"CONTROLE";#N/A,#N/A,FALSE,"CONTROLE"}</definedName>
    <definedName name="___yh7" hidden="1">{#N/A,#N/A,FALSE,"CONTROLE";#N/A,#N/A,FALSE,"CONTROLE"}</definedName>
    <definedName name="___z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0" localSheetId="9" hidden="1">{"TotalGeralDespesasPorArea",#N/A,FALSE,"VinculosAccessEfetivo"}</definedName>
    <definedName name="___z10" localSheetId="5" hidden="1">{"TotalGeralDespesasPorArea",#N/A,FALSE,"VinculosAccessEfetivo"}</definedName>
    <definedName name="___z10" localSheetId="4" hidden="1">{"TotalGeralDespesasPorArea",#N/A,FALSE,"VinculosAccessEfetivo"}</definedName>
    <definedName name="___z10" localSheetId="8" hidden="1">{"TotalGeralDespesasPorArea",#N/A,FALSE,"VinculosAccessEfetivo"}</definedName>
    <definedName name="___z10" hidden="1">{"TotalGeralDespesasPorArea",#N/A,FALSE,"VinculosAccessEfetivo"}</definedName>
    <definedName name="___z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3" localSheetId="9" hidden="1">{"TotalGeralDespesasPorArea",#N/A,FALSE,"VinculosAccessEfetivo"}</definedName>
    <definedName name="___z13" localSheetId="5" hidden="1">{"TotalGeralDespesasPorArea",#N/A,FALSE,"VinculosAccessEfetivo"}</definedName>
    <definedName name="___z13" localSheetId="4" hidden="1">{"TotalGeralDespesasPorArea",#N/A,FALSE,"VinculosAccessEfetivo"}</definedName>
    <definedName name="___z13" localSheetId="8" hidden="1">{"TotalGeralDespesasPorArea",#N/A,FALSE,"VinculosAccessEfetivo"}</definedName>
    <definedName name="___z13" hidden="1">{"TotalGeralDespesasPorArea",#N/A,FALSE,"VinculosAccessEfetivo"}</definedName>
    <definedName name="___z14" localSheetId="9" hidden="1">{#N/A,#N/A,FALSE,"CONTROLE"}</definedName>
    <definedName name="___z14" localSheetId="5" hidden="1">{#N/A,#N/A,FALSE,"CONTROLE"}</definedName>
    <definedName name="___z14" localSheetId="4" hidden="1">{#N/A,#N/A,FALSE,"CONTROLE"}</definedName>
    <definedName name="___z14" localSheetId="8" hidden="1">{#N/A,#N/A,FALSE,"CONTROLE"}</definedName>
    <definedName name="___z14" hidden="1">{#N/A,#N/A,FALSE,"CONTROLE"}</definedName>
    <definedName name="___z15" localSheetId="9" hidden="1">{#N/A,#N/A,FALSE,"CONTROLE"}</definedName>
    <definedName name="___z15" localSheetId="5" hidden="1">{#N/A,#N/A,FALSE,"CONTROLE"}</definedName>
    <definedName name="___z15" localSheetId="4" hidden="1">{#N/A,#N/A,FALSE,"CONTROLE"}</definedName>
    <definedName name="___z15" localSheetId="8" hidden="1">{#N/A,#N/A,FALSE,"CONTROLE"}</definedName>
    <definedName name="___z15" hidden="1">{#N/A,#N/A,FALSE,"CONTROLE"}</definedName>
    <definedName name="___z16" localSheetId="9" hidden="1">{"TotalGeralDespesasPorArea",#N/A,FALSE,"VinculosAccessEfetivo"}</definedName>
    <definedName name="___z16" localSheetId="5" hidden="1">{"TotalGeralDespesasPorArea",#N/A,FALSE,"VinculosAccessEfetivo"}</definedName>
    <definedName name="___z16" localSheetId="4" hidden="1">{"TotalGeralDespesasPorArea",#N/A,FALSE,"VinculosAccessEfetivo"}</definedName>
    <definedName name="___z16" localSheetId="8" hidden="1">{"TotalGeralDespesasPorArea",#N/A,FALSE,"VinculosAccessEfetivo"}</definedName>
    <definedName name="___z16" hidden="1">{"TotalGeralDespesasPorArea",#N/A,FALSE,"VinculosAccessEfetivo"}</definedName>
    <definedName name="___z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9" localSheetId="9" hidden="1">{#N/A,#N/A,FALSE,"CONTROLE"}</definedName>
    <definedName name="___z19" localSheetId="5" hidden="1">{#N/A,#N/A,FALSE,"CONTROLE"}</definedName>
    <definedName name="___z19" localSheetId="4" hidden="1">{#N/A,#N/A,FALSE,"CONTROLE"}</definedName>
    <definedName name="___z19" localSheetId="8" hidden="1">{#N/A,#N/A,FALSE,"CONTROLE"}</definedName>
    <definedName name="___z19" hidden="1">{#N/A,#N/A,FALSE,"CONTROLE"}</definedName>
    <definedName name="___z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1" localSheetId="9" hidden="1">{"TotalGeralDespesasPorArea",#N/A,FALSE,"VinculosAccessEfetivo"}</definedName>
    <definedName name="___z21" localSheetId="5" hidden="1">{"TotalGeralDespesasPorArea",#N/A,FALSE,"VinculosAccessEfetivo"}</definedName>
    <definedName name="___z21" localSheetId="4" hidden="1">{"TotalGeralDespesasPorArea",#N/A,FALSE,"VinculosAccessEfetivo"}</definedName>
    <definedName name="___z21" localSheetId="8" hidden="1">{"TotalGeralDespesasPorArea",#N/A,FALSE,"VinculosAccessEfetivo"}</definedName>
    <definedName name="___z21" hidden="1">{"TotalGeralDespesasPorArea",#N/A,FALSE,"VinculosAccessEfetivo"}</definedName>
    <definedName name="___z22" localSheetId="9" hidden="1">{#N/A,#N/A,FALSE,"CONTROLE";#N/A,#N/A,FALSE,"CONTROLE"}</definedName>
    <definedName name="___z22" localSheetId="5" hidden="1">{#N/A,#N/A,FALSE,"CONTROLE";#N/A,#N/A,FALSE,"CONTROLE"}</definedName>
    <definedName name="___z22" localSheetId="4" hidden="1">{#N/A,#N/A,FALSE,"CONTROLE";#N/A,#N/A,FALSE,"CONTROLE"}</definedName>
    <definedName name="___z22" localSheetId="8" hidden="1">{#N/A,#N/A,FALSE,"CONTROLE";#N/A,#N/A,FALSE,"CONTROLE"}</definedName>
    <definedName name="___z22" hidden="1">{#N/A,#N/A,FALSE,"CONTROLE";#N/A,#N/A,FALSE,"CONTROLE"}</definedName>
    <definedName name="___z23" localSheetId="9" hidden="1">{#N/A,#N/A,FALSE,"CONTROLE"}</definedName>
    <definedName name="___z23" localSheetId="5" hidden="1">{#N/A,#N/A,FALSE,"CONTROLE"}</definedName>
    <definedName name="___z23" localSheetId="4" hidden="1">{#N/A,#N/A,FALSE,"CONTROLE"}</definedName>
    <definedName name="___z23" localSheetId="8" hidden="1">{#N/A,#N/A,FALSE,"CONTROLE"}</definedName>
    <definedName name="___z23" hidden="1">{#N/A,#N/A,FALSE,"CONTROLE"}</definedName>
    <definedName name="___z3" localSheetId="9" hidden="1">{"TotalGeralDespesasPorArea",#N/A,FALSE,"VinculosAccessEfetivo"}</definedName>
    <definedName name="___z3" localSheetId="5" hidden="1">{"TotalGeralDespesasPorArea",#N/A,FALSE,"VinculosAccessEfetivo"}</definedName>
    <definedName name="___z3" localSheetId="4" hidden="1">{"TotalGeralDespesasPorArea",#N/A,FALSE,"VinculosAccessEfetivo"}</definedName>
    <definedName name="___z3" localSheetId="8" hidden="1">{"TotalGeralDespesasPorArea",#N/A,FALSE,"VinculosAccessEfetivo"}</definedName>
    <definedName name="___z3" hidden="1">{"TotalGeralDespesasPorArea",#N/A,FALSE,"VinculosAccessEfetivo"}</definedName>
    <definedName name="___z4" localSheetId="9" hidden="1">{"TotalGeralDespesasPorArea",#N/A,FALSE,"VinculosAccessEfetivo"}</definedName>
    <definedName name="___z4" localSheetId="5" hidden="1">{"TotalGeralDespesasPorArea",#N/A,FALSE,"VinculosAccessEfetivo"}</definedName>
    <definedName name="___z4" localSheetId="4" hidden="1">{"TotalGeralDespesasPorArea",#N/A,FALSE,"VinculosAccessEfetivo"}</definedName>
    <definedName name="___z4" localSheetId="8" hidden="1">{"TotalGeralDespesasPorArea",#N/A,FALSE,"VinculosAccessEfetivo"}</definedName>
    <definedName name="___z4" hidden="1">{"TotalGeralDespesasPorArea",#N/A,FALSE,"VinculosAccessEfetivo"}</definedName>
    <definedName name="___z5" localSheetId="9" hidden="1">{"TotalGeralDespesasPorArea",#N/A,FALSE,"VinculosAccessEfetivo"}</definedName>
    <definedName name="___z5" localSheetId="5" hidden="1">{"TotalGeralDespesasPorArea",#N/A,FALSE,"VinculosAccessEfetivo"}</definedName>
    <definedName name="___z5" localSheetId="4" hidden="1">{"TotalGeralDespesasPorArea",#N/A,FALSE,"VinculosAccessEfetivo"}</definedName>
    <definedName name="___z5" localSheetId="8" hidden="1">{"TotalGeralDespesasPorArea",#N/A,FALSE,"VinculosAccessEfetivo"}</definedName>
    <definedName name="___z5" hidden="1">{"TotalGeralDespesasPorArea",#N/A,FALSE,"VinculosAccessEfetivo"}</definedName>
    <definedName name="___z6" localSheetId="9" hidden="1">{"TotalGeralDespesasPorArea",#N/A,FALSE,"VinculosAccessEfetivo"}</definedName>
    <definedName name="___z6" localSheetId="5" hidden="1">{"TotalGeralDespesasPorArea",#N/A,FALSE,"VinculosAccessEfetivo"}</definedName>
    <definedName name="___z6" localSheetId="4" hidden="1">{"TotalGeralDespesasPorArea",#N/A,FALSE,"VinculosAccessEfetivo"}</definedName>
    <definedName name="___z6" localSheetId="8" hidden="1">{"TotalGeralDespesasPorArea",#N/A,FALSE,"VinculosAccessEfetivo"}</definedName>
    <definedName name="___z6" hidden="1">{"TotalGeralDespesasPorArea",#N/A,FALSE,"VinculosAccessEfetivo"}</definedName>
    <definedName name="___z7" localSheetId="9" hidden="1">{"TotalGeralDespesasPorArea",#N/A,FALSE,"VinculosAccessEfetivo"}</definedName>
    <definedName name="___z7" localSheetId="5" hidden="1">{"TotalGeralDespesasPorArea",#N/A,FALSE,"VinculosAccessEfetivo"}</definedName>
    <definedName name="___z7" localSheetId="4" hidden="1">{"TotalGeralDespesasPorArea",#N/A,FALSE,"VinculosAccessEfetivo"}</definedName>
    <definedName name="___z7" localSheetId="8" hidden="1">{"TotalGeralDespesasPorArea",#N/A,FALSE,"VinculosAccessEfetivo"}</definedName>
    <definedName name="___z7" hidden="1">{"TotalGeralDespesasPorArea",#N/A,FALSE,"VinculosAccessEfetivo"}</definedName>
    <definedName name="___z8" localSheetId="9" hidden="1">{"TotalGeralDespesasPorArea",#N/A,FALSE,"VinculosAccessEfetivo"}</definedName>
    <definedName name="___z8" localSheetId="5" hidden="1">{"TotalGeralDespesasPorArea",#N/A,FALSE,"VinculosAccessEfetivo"}</definedName>
    <definedName name="___z8" localSheetId="4" hidden="1">{"TotalGeralDespesasPorArea",#N/A,FALSE,"VinculosAccessEfetivo"}</definedName>
    <definedName name="___z8" localSheetId="8" hidden="1">{"TotalGeralDespesasPorArea",#N/A,FALSE,"VinculosAccessEfetivo"}</definedName>
    <definedName name="___z8" hidden="1">{"TotalGeralDespesasPorArea",#N/A,FALSE,"VinculosAccessEfetivo"}</definedName>
    <definedName name="___z9" localSheetId="9" hidden="1">{"TotalGeralDespesasPorArea",#N/A,FALSE,"VinculosAccessEfetivo"}</definedName>
    <definedName name="___z9" localSheetId="5" hidden="1">{"TotalGeralDespesasPorArea",#N/A,FALSE,"VinculosAccessEfetivo"}</definedName>
    <definedName name="___z9" localSheetId="4" hidden="1">{"TotalGeralDespesasPorArea",#N/A,FALSE,"VinculosAccessEfetivo"}</definedName>
    <definedName name="___z9" localSheetId="8" hidden="1">{"TotalGeralDespesasPorArea",#N/A,FALSE,"VinculosAccessEfetivo"}</definedName>
    <definedName name="___z9" hidden="1">{"TotalGeralDespesasPorArea",#N/A,FALSE,"VinculosAccessEfetivo"}</definedName>
    <definedName name="__1_0_S" hidden="1">[1]SEMANAIS!#REF!</definedName>
    <definedName name="__123Graph_A" hidden="1">'[2]RF-G7'!$AC$48:$AC$59</definedName>
    <definedName name="__123Graph_ACOMPARA" hidden="1">[3]Mercado!#REF!</definedName>
    <definedName name="__123Graph_ACONSMED" hidden="1">[3]Mercado!#REF!</definedName>
    <definedName name="__123Graph_ACURRENT" localSheetId="3" hidden="1">#REF!</definedName>
    <definedName name="__123Graph_ACURRENT" localSheetId="7" hidden="1">#REF!</definedName>
    <definedName name="__123Graph_ACURRENT" localSheetId="10" hidden="1">#REF!</definedName>
    <definedName name="__123Graph_ACURRENT" localSheetId="9" hidden="1">#REF!</definedName>
    <definedName name="__123Graph_ACURRENT" localSheetId="5" hidden="1">#REF!</definedName>
    <definedName name="__123Graph_ACURRENT" localSheetId="4" hidden="1">#REF!</definedName>
    <definedName name="__123Graph_ACURRENT" localSheetId="8" hidden="1">#REF!</definedName>
    <definedName name="__123Graph_ACURRENT" hidden="1">#REF!</definedName>
    <definedName name="__123Graph_AGRAPH1" hidden="1">[4]apports!$H$151:$H$162</definedName>
    <definedName name="__123Graph_AJAYME" hidden="1">'[2]RF-G7'!$AC$47:$AC$59</definedName>
    <definedName name="__123Graph_AJUN95" hidden="1">#REF!</definedName>
    <definedName name="__123Graph_AMARGINS" localSheetId="3" hidden="1">#REF!</definedName>
    <definedName name="__123Graph_AMARGINS" localSheetId="7" hidden="1">#REF!</definedName>
    <definedName name="__123Graph_AMARGINS" localSheetId="10" hidden="1">#REF!</definedName>
    <definedName name="__123Graph_AMARGINS" localSheetId="9" hidden="1">#REF!</definedName>
    <definedName name="__123Graph_AMARGINS" localSheetId="5" hidden="1">#REF!</definedName>
    <definedName name="__123Graph_AMARGINS" localSheetId="4" hidden="1">#REF!</definedName>
    <definedName name="__123Graph_AMARGINS" localSheetId="8" hidden="1">#REF!</definedName>
    <definedName name="__123Graph_AMARGINS" hidden="1">#REF!</definedName>
    <definedName name="__123Graph_AMAT9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[3]Mercado!#REF!</definedName>
    <definedName name="__123Graph_APREVRRES" hidden="1">#REF!</definedName>
    <definedName name="__123Graph_APREVRTOT" hidden="1">#REF!</definedName>
    <definedName name="__123Graph_ARECENT" hidden="1">'[5]Les Cèdres'!#REF!</definedName>
    <definedName name="__123Graph_AYTDSALES" localSheetId="3" hidden="1">#REF!</definedName>
    <definedName name="__123Graph_AYTDSALES" localSheetId="7" hidden="1">#REF!</definedName>
    <definedName name="__123Graph_AYTDSALES" localSheetId="10" hidden="1">#REF!</definedName>
    <definedName name="__123Graph_AYTDSALES" localSheetId="9" hidden="1">#REF!</definedName>
    <definedName name="__123Graph_AYTDSALES" localSheetId="5" hidden="1">#REF!</definedName>
    <definedName name="__123Graph_AYTDSALES" localSheetId="4" hidden="1">#REF!</definedName>
    <definedName name="__123Graph_AYTDSALES" localSheetId="8" hidden="1">#REF!</definedName>
    <definedName name="__123Graph_AYTDSALES" hidden="1">#REF!</definedName>
    <definedName name="__123Graph_B" hidden="1">[6]tabela!#REF!</definedName>
    <definedName name="__123Graph_BCOMPARA" hidden="1">#REF!</definedName>
    <definedName name="__123Graph_BGRAPH1" hidden="1">[4]apports!$I$151:$I$162</definedName>
    <definedName name="__123Graph_BJAYME" hidden="1">'[2]RF-G7'!$AE$47:$AE$47</definedName>
    <definedName name="__123Graph_BJUN95" hidden="1">#REF!</definedName>
    <definedName name="__123Graph_BMARGINS" localSheetId="3" hidden="1">#REF!</definedName>
    <definedName name="__123Graph_BMARGINS" localSheetId="7" hidden="1">#REF!</definedName>
    <definedName name="__123Graph_BMARGINS" localSheetId="10" hidden="1">#REF!</definedName>
    <definedName name="__123Graph_BMARGINS" localSheetId="9" hidden="1">#REF!</definedName>
    <definedName name="__123Graph_BMARGINS" localSheetId="5" hidden="1">#REF!</definedName>
    <definedName name="__123Graph_BMARGINS" localSheetId="4" hidden="1">#REF!</definedName>
    <definedName name="__123Graph_BMARGINS" localSheetId="8" hidden="1">#REF!</definedName>
    <definedName name="__123Graph_BMARGINS" hidden="1">#REF!</definedName>
    <definedName name="__123Graph_BMAT95" hidden="1">#REF!</definedName>
    <definedName name="__123Graph_BPREVREALI" hidden="1">#REF!</definedName>
    <definedName name="__123Graph_BRECENT" hidden="1">'[5]Les Cèdres'!#REF!</definedName>
    <definedName name="__123Graph_BVARIAVEL" hidden="1">[7]VARPEL!#REF!</definedName>
    <definedName name="__123Graph_C" hidden="1">#REF!</definedName>
    <definedName name="__123Graph_CGRAPH1" hidden="1">[4]apports!$H$163:$H$173</definedName>
    <definedName name="__123Graph_CJAYME" hidden="1">'[2]RF-G7'!$AD$47:$AD$59</definedName>
    <definedName name="__123Graph_CMAT95" hidden="1">#REF!</definedName>
    <definedName name="__123Graph_CPREVREALI" hidden="1">#REF!</definedName>
    <definedName name="__123Graph_CRECENT" hidden="1">'[5]Les Cèdres'!#REF!</definedName>
    <definedName name="__123Graph_D" localSheetId="3" hidden="1">'[8]Financial Position'!#REF!</definedName>
    <definedName name="__123Graph_D" localSheetId="7" hidden="1">'[8]Financial Position'!#REF!</definedName>
    <definedName name="__123Graph_D" localSheetId="10" hidden="1">'[8]Financial Position'!#REF!</definedName>
    <definedName name="__123Graph_D" localSheetId="9" hidden="1">'[8]Financial Position'!#REF!</definedName>
    <definedName name="__123Graph_D" localSheetId="5" hidden="1">'[8]Financial Position'!#REF!</definedName>
    <definedName name="__123Graph_D" localSheetId="4" hidden="1">'[8]Financial Position'!#REF!</definedName>
    <definedName name="__123Graph_D" localSheetId="8" hidden="1">'[8]Financial Position'!#REF!</definedName>
    <definedName name="__123Graph_D" hidden="1">'[8]Financial Position'!#REF!</definedName>
    <definedName name="__123Graph_DCOMPARA" hidden="1">#REF!</definedName>
    <definedName name="__123Graph_DPREVREALI" hidden="1">[3]Mercado!#REF!</definedName>
    <definedName name="__123Graph_DRECENT" hidden="1">'[5]Les Cèdres'!#REF!</definedName>
    <definedName name="__123Graph_E" localSheetId="3" hidden="1">'[8]Financial Position'!#REF!</definedName>
    <definedName name="__123Graph_E" localSheetId="7" hidden="1">'[8]Financial Position'!#REF!</definedName>
    <definedName name="__123Graph_E" localSheetId="10" hidden="1">'[8]Financial Position'!#REF!</definedName>
    <definedName name="__123Graph_E" localSheetId="9" hidden="1">'[8]Financial Position'!#REF!</definedName>
    <definedName name="__123Graph_E" localSheetId="5" hidden="1">'[8]Financial Position'!#REF!</definedName>
    <definedName name="__123Graph_E" localSheetId="4" hidden="1">'[8]Financial Position'!#REF!</definedName>
    <definedName name="__123Graph_E" localSheetId="8" hidden="1">'[8]Financial Position'!#REF!</definedName>
    <definedName name="__123Graph_E" hidden="1">'[8]Financial Position'!#REF!</definedName>
    <definedName name="__123Graph_EPREVREALI" hidden="1">#REF!</definedName>
    <definedName name="__123Graph_ERECENT" hidden="1">'[5]Les Cèdres'!#REF!</definedName>
    <definedName name="__123Graph_F" localSheetId="3" hidden="1">'[8]Financial Position'!#REF!</definedName>
    <definedName name="__123Graph_F" localSheetId="7" hidden="1">'[8]Financial Position'!#REF!</definedName>
    <definedName name="__123Graph_F" localSheetId="10" hidden="1">'[8]Financial Position'!#REF!</definedName>
    <definedName name="__123Graph_F" localSheetId="9" hidden="1">'[8]Financial Position'!#REF!</definedName>
    <definedName name="__123Graph_F" localSheetId="5" hidden="1">'[8]Financial Position'!#REF!</definedName>
    <definedName name="__123Graph_F" localSheetId="4" hidden="1">'[8]Financial Position'!#REF!</definedName>
    <definedName name="__123Graph_F" localSheetId="8" hidden="1">'[8]Financial Position'!#REF!</definedName>
    <definedName name="__123Graph_F" hidden="1">'[8]Financial Position'!#REF!</definedName>
    <definedName name="__123Graph_FCOMPARA" hidden="1">#REF!</definedName>
    <definedName name="__123Graph_X" hidden="1">'[9]BALANCE SHEET-GAAP'!$B$19:$B$24</definedName>
    <definedName name="__123Graph_XCONSMED" hidden="1">[3]Mercado!#REF!</definedName>
    <definedName name="__123Graph_XCURRENT" localSheetId="3" hidden="1">#REF!</definedName>
    <definedName name="__123Graph_XCURRENT" localSheetId="7" hidden="1">#REF!</definedName>
    <definedName name="__123Graph_XCURRENT" localSheetId="10" hidden="1">#REF!</definedName>
    <definedName name="__123Graph_XCURRENT" localSheetId="9" hidden="1">#REF!</definedName>
    <definedName name="__123Graph_XCURRENT" localSheetId="5" hidden="1">#REF!</definedName>
    <definedName name="__123Graph_XCURRENT" localSheetId="4" hidden="1">#REF!</definedName>
    <definedName name="__123Graph_XCURRENT" localSheetId="8" hidden="1">#REF!</definedName>
    <definedName name="__123Graph_XCURRENT" hidden="1">#REF!</definedName>
    <definedName name="__123Graph_XELASTIC" hidden="1">[3]Mercado!#REF!</definedName>
    <definedName name="__123Graph_XJAYME" hidden="1">'[2]RF-G7'!$AB$47:$AB$59</definedName>
    <definedName name="__123Graph_XPREVRCOM" hidden="1">[3]Mercado!#REF!</definedName>
    <definedName name="__123Graph_XPREVREALI" hidden="1">[3]Mercado!#REF!</definedName>
    <definedName name="__123Graph_XPREVRIND" hidden="1">[3]Mercado!#REF!</definedName>
    <definedName name="__123Graph_XPREVROUT" hidden="1">[3]Mercado!#REF!</definedName>
    <definedName name="__123Graph_XPREVRRES" hidden="1">[3]Mercado!#REF!</definedName>
    <definedName name="__123Graph_XPREVRTOT" hidden="1">[3]Mercado!#REF!</definedName>
    <definedName name="__123Graph_XYTDSALES" localSheetId="3" hidden="1">#REF!</definedName>
    <definedName name="__123Graph_XYTDSALES" localSheetId="7" hidden="1">#REF!</definedName>
    <definedName name="__123Graph_XYTDSALES" localSheetId="10" hidden="1">#REF!</definedName>
    <definedName name="__123Graph_XYTDSALES" localSheetId="9" hidden="1">#REF!</definedName>
    <definedName name="__123Graph_XYTDSALES" localSheetId="5" hidden="1">#REF!</definedName>
    <definedName name="__123Graph_XYTDSALES" localSheetId="4" hidden="1">#REF!</definedName>
    <definedName name="__123Graph_XYTDSALES" localSheetId="8" hidden="1">#REF!</definedName>
    <definedName name="__123Graph_XYTDSALES" hidden="1">#REF!</definedName>
    <definedName name="__2_0_S" hidden="1">[1]SEMANAIS!#REF!</definedName>
    <definedName name="__ask1" hidden="1">'[10]Imob custo'!$M$35</definedName>
    <definedName name="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9" hidden="1">{#N/A,#N/A,FALSE,"ENERGIA";#N/A,#N/A,FALSE,"PERDIDAS";#N/A,#N/A,FALSE,"CLIENTES";#N/A,#N/A,FALSE,"ESTADO";#N/A,#N/A,FALSE,"TECNICA"}</definedName>
    <definedName name="__bb1" localSheetId="5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localSheetId="8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EN30" localSheetId="9" hidden="1">{#N/A,#N/A,FALSE,"SIM95"}</definedName>
    <definedName name="__CEN30" localSheetId="5" hidden="1">{#N/A,#N/A,FALSE,"SIM95"}</definedName>
    <definedName name="__CEN30" localSheetId="4" hidden="1">{#N/A,#N/A,FALSE,"SIM95"}</definedName>
    <definedName name="__CEN30" localSheetId="8" hidden="1">{#N/A,#N/A,FALSE,"SIM95"}</definedName>
    <definedName name="__CEN30" hidden="1">{#N/A,#N/A,FALSE,"SIM95"}</definedName>
    <definedName name="__CEN300" localSheetId="9" hidden="1">{#N/A,#N/A,FALSE,"SIM95"}</definedName>
    <definedName name="__CEN300" localSheetId="5" hidden="1">{#N/A,#N/A,FALSE,"SIM95"}</definedName>
    <definedName name="__CEN300" localSheetId="4" hidden="1">{#N/A,#N/A,FALSE,"SIM95"}</definedName>
    <definedName name="__CEN300" localSheetId="8" hidden="1">{#N/A,#N/A,FALSE,"SIM95"}</definedName>
    <definedName name="__CEN300" hidden="1">{#N/A,#N/A,FALSE,"SIM95"}</definedName>
    <definedName name="__cen301" localSheetId="9" hidden="1">{#N/A,#N/A,FALSE,"SIM95"}</definedName>
    <definedName name="__cen301" localSheetId="5" hidden="1">{#N/A,#N/A,FALSE,"SIM95"}</definedName>
    <definedName name="__cen301" localSheetId="4" hidden="1">{#N/A,#N/A,FALSE,"SIM95"}</definedName>
    <definedName name="__cen301" localSheetId="8" hidden="1">{#N/A,#N/A,FALSE,"SIM95"}</definedName>
    <definedName name="__cen301" hidden="1">{#N/A,#N/A,FALSE,"SIM95"}</definedName>
    <definedName name="__cen31" localSheetId="9" hidden="1">{#N/A,#N/A,FALSE,"SIM95"}</definedName>
    <definedName name="__cen31" localSheetId="5" hidden="1">{#N/A,#N/A,FALSE,"SIM95"}</definedName>
    <definedName name="__cen31" localSheetId="4" hidden="1">{#N/A,#N/A,FALSE,"SIM95"}</definedName>
    <definedName name="__cen31" localSheetId="8" hidden="1">{#N/A,#N/A,FALSE,"SIM95"}</definedName>
    <definedName name="__cen31" hidden="1">{#N/A,#N/A,FALSE,"SIM95"}</definedName>
    <definedName name="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e1" localSheetId="9" hidden="1">{#N/A,#N/A,FALSE,"ENERGIA";#N/A,#N/A,FALSE,"PERDIDAS";#N/A,#N/A,FALSE,"CLIENTES";#N/A,#N/A,FALSE,"ESTADO";#N/A,#N/A,FALSE,"TECNICA"}</definedName>
    <definedName name="__e1" localSheetId="5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localSheetId="8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p1" localSheetId="9" hidden="1">{#N/A,#N/A,FALSE,"CONTROLE"}</definedName>
    <definedName name="__ep1" localSheetId="5" hidden="1">{#N/A,#N/A,FALSE,"CONTROLE"}</definedName>
    <definedName name="__ep1" localSheetId="4" hidden="1">{#N/A,#N/A,FALSE,"CONTROLE"}</definedName>
    <definedName name="__ep1" localSheetId="8" hidden="1">{#N/A,#N/A,FALSE,"CONTROLE"}</definedName>
    <definedName name="__ep1" hidden="1">{#N/A,#N/A,FALSE,"CONTROLE"}</definedName>
    <definedName name="__FDS_HYPERLINK_TOGGLE_STATE__" hidden="1">"ON"</definedName>
    <definedName name="__fpp07" localSheetId="9" hidden="1">{"TotalGeralDespesasPorArea",#N/A,FALSE,"VinculosAccessEfetivo"}</definedName>
    <definedName name="__fpp07" localSheetId="5" hidden="1">{"TotalGeralDespesasPorArea",#N/A,FALSE,"VinculosAccessEfetivo"}</definedName>
    <definedName name="__fpp07" localSheetId="4" hidden="1">{"TotalGeralDespesasPorArea",#N/A,FALSE,"VinculosAccessEfetivo"}</definedName>
    <definedName name="__fpp07" localSheetId="8" hidden="1">{"TotalGeralDespesasPorArea",#N/A,FALSE,"VinculosAccessEfetivo"}</definedName>
    <definedName name="__fpp07" hidden="1">{"TotalGeralDespesasPorArea",#N/A,FALSE,"VinculosAccessEfetivo"}</definedName>
    <definedName name="__FT08" hidden="1">"3OYHDJRF05V1IN1D1R6C32J5E"</definedName>
    <definedName name="__KEY2" hidden="1">#REF!</definedName>
    <definedName name="__key3" hidden="1">#REF!</definedName>
    <definedName name="__key4" hidden="1">#REF!</definedName>
    <definedName name="__key5" hidden="1">#REF!</definedName>
    <definedName name="__key9" hidden="1">#REF!</definedName>
    <definedName name="__o022" localSheetId="9" hidden="1">{#N/A,#N/A,FALSE,"CONTROLE";#N/A,#N/A,FALSE,"CONTROLE"}</definedName>
    <definedName name="__o022" localSheetId="5" hidden="1">{#N/A,#N/A,FALSE,"CONTROLE";#N/A,#N/A,FALSE,"CONTROLE"}</definedName>
    <definedName name="__o022" localSheetId="4" hidden="1">{#N/A,#N/A,FALSE,"CONTROLE";#N/A,#N/A,FALSE,"CONTROLE"}</definedName>
    <definedName name="__o022" localSheetId="8" hidden="1">{#N/A,#N/A,FALSE,"CONTROLE";#N/A,#N/A,FALSE,"CONTROLE"}</definedName>
    <definedName name="__o022" hidden="1">{#N/A,#N/A,FALSE,"CONTROLE";#N/A,#N/A,FALSE,"CONTROLE"}</definedName>
    <definedName name="__o023" localSheetId="9" hidden="1">{#N/A,#N/A,FALSE,"CONTROLE"}</definedName>
    <definedName name="__o023" localSheetId="5" hidden="1">{#N/A,#N/A,FALSE,"CONTROLE"}</definedName>
    <definedName name="__o023" localSheetId="4" hidden="1">{#N/A,#N/A,FALSE,"CONTROLE"}</definedName>
    <definedName name="__o023" localSheetId="8" hidden="1">{#N/A,#N/A,FALSE,"CONTROLE"}</definedName>
    <definedName name="__o023" hidden="1">{#N/A,#N/A,FALSE,"CONTROLE"}</definedName>
    <definedName name="__o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0" localSheetId="9" hidden="1">{"TotalGeralDespesasPorArea",#N/A,FALSE,"VinculosAccessEfetivo"}</definedName>
    <definedName name="__o10" localSheetId="5" hidden="1">{"TotalGeralDespesasPorArea",#N/A,FALSE,"VinculosAccessEfetivo"}</definedName>
    <definedName name="__o10" localSheetId="4" hidden="1">{"TotalGeralDespesasPorArea",#N/A,FALSE,"VinculosAccessEfetivo"}</definedName>
    <definedName name="__o10" localSheetId="8" hidden="1">{"TotalGeralDespesasPorArea",#N/A,FALSE,"VinculosAccessEfetivo"}</definedName>
    <definedName name="__o10" hidden="1">{"TotalGeralDespesasPorArea",#N/A,FALSE,"VinculosAccessEfetivo"}</definedName>
    <definedName name="__o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3" localSheetId="9" hidden="1">{"TotalGeralDespesasPorArea",#N/A,FALSE,"VinculosAccessEfetivo"}</definedName>
    <definedName name="__o13" localSheetId="5" hidden="1">{"TotalGeralDespesasPorArea",#N/A,FALSE,"VinculosAccessEfetivo"}</definedName>
    <definedName name="__o13" localSheetId="4" hidden="1">{"TotalGeralDespesasPorArea",#N/A,FALSE,"VinculosAccessEfetivo"}</definedName>
    <definedName name="__o13" localSheetId="8" hidden="1">{"TotalGeralDespesasPorArea",#N/A,FALSE,"VinculosAccessEfetivo"}</definedName>
    <definedName name="__o13" hidden="1">{"TotalGeralDespesasPorArea",#N/A,FALSE,"VinculosAccessEfetivo"}</definedName>
    <definedName name="__o14" localSheetId="9" hidden="1">{#N/A,#N/A,FALSE,"CONTROLE"}</definedName>
    <definedName name="__o14" localSheetId="5" hidden="1">{#N/A,#N/A,FALSE,"CONTROLE"}</definedName>
    <definedName name="__o14" localSheetId="4" hidden="1">{#N/A,#N/A,FALSE,"CONTROLE"}</definedName>
    <definedName name="__o14" localSheetId="8" hidden="1">{#N/A,#N/A,FALSE,"CONTROLE"}</definedName>
    <definedName name="__o14" hidden="1">{#N/A,#N/A,FALSE,"CONTROLE"}</definedName>
    <definedName name="__o15" localSheetId="9" hidden="1">{#N/A,#N/A,FALSE,"CONTROLE"}</definedName>
    <definedName name="__o15" localSheetId="5" hidden="1">{#N/A,#N/A,FALSE,"CONTROLE"}</definedName>
    <definedName name="__o15" localSheetId="4" hidden="1">{#N/A,#N/A,FALSE,"CONTROLE"}</definedName>
    <definedName name="__o15" localSheetId="8" hidden="1">{#N/A,#N/A,FALSE,"CONTROLE"}</definedName>
    <definedName name="__o15" hidden="1">{#N/A,#N/A,FALSE,"CONTROLE"}</definedName>
    <definedName name="__o16" localSheetId="9" hidden="1">{"TotalGeralDespesasPorArea",#N/A,FALSE,"VinculosAccessEfetivo"}</definedName>
    <definedName name="__o16" localSheetId="5" hidden="1">{"TotalGeralDespesasPorArea",#N/A,FALSE,"VinculosAccessEfetivo"}</definedName>
    <definedName name="__o16" localSheetId="4" hidden="1">{"TotalGeralDespesasPorArea",#N/A,FALSE,"VinculosAccessEfetivo"}</definedName>
    <definedName name="__o16" localSheetId="8" hidden="1">{"TotalGeralDespesasPorArea",#N/A,FALSE,"VinculosAccessEfetivo"}</definedName>
    <definedName name="__o16" hidden="1">{"TotalGeralDespesasPorArea",#N/A,FALSE,"VinculosAccessEfetivo"}</definedName>
    <definedName name="__o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9" localSheetId="9" hidden="1">{#N/A,#N/A,FALSE,"CONTROLE"}</definedName>
    <definedName name="__o19" localSheetId="5" hidden="1">{#N/A,#N/A,FALSE,"CONTROLE"}</definedName>
    <definedName name="__o19" localSheetId="4" hidden="1">{#N/A,#N/A,FALSE,"CONTROLE"}</definedName>
    <definedName name="__o19" localSheetId="8" hidden="1">{#N/A,#N/A,FALSE,"CONTROLE"}</definedName>
    <definedName name="__o19" hidden="1">{#N/A,#N/A,FALSE,"CONTROLE"}</definedName>
    <definedName name="__o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1" localSheetId="9" hidden="1">{"TotalGeralDespesasPorArea",#N/A,FALSE,"VinculosAccessEfetivo"}</definedName>
    <definedName name="__o21" localSheetId="5" hidden="1">{"TotalGeralDespesasPorArea",#N/A,FALSE,"VinculosAccessEfetivo"}</definedName>
    <definedName name="__o21" localSheetId="4" hidden="1">{"TotalGeralDespesasPorArea",#N/A,FALSE,"VinculosAccessEfetivo"}</definedName>
    <definedName name="__o21" localSheetId="8" hidden="1">{"TotalGeralDespesasPorArea",#N/A,FALSE,"VinculosAccessEfetivo"}</definedName>
    <definedName name="__o21" hidden="1">{"TotalGeralDespesasPorArea",#N/A,FALSE,"VinculosAccessEfetivo"}</definedName>
    <definedName name="__o2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5" localSheetId="9" hidden="1">{"TotalGeralDespesasPorArea",#N/A,FALSE,"VinculosAccessEfetivo"}</definedName>
    <definedName name="__o25" localSheetId="5" hidden="1">{"TotalGeralDespesasPorArea",#N/A,FALSE,"VinculosAccessEfetivo"}</definedName>
    <definedName name="__o25" localSheetId="4" hidden="1">{"TotalGeralDespesasPorArea",#N/A,FALSE,"VinculosAccessEfetivo"}</definedName>
    <definedName name="__o25" localSheetId="8" hidden="1">{"TotalGeralDespesasPorArea",#N/A,FALSE,"VinculosAccessEfetivo"}</definedName>
    <definedName name="__o25" hidden="1">{"TotalGeralDespesasPorArea",#N/A,FALSE,"VinculosAccessEfetivo"}</definedName>
    <definedName name="__o26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8" localSheetId="9" hidden="1">{"TotalGeralDespesasPorArea",#N/A,FALSE,"VinculosAccessEfetivo"}</definedName>
    <definedName name="__o28" localSheetId="5" hidden="1">{"TotalGeralDespesasPorArea",#N/A,FALSE,"VinculosAccessEfetivo"}</definedName>
    <definedName name="__o28" localSheetId="4" hidden="1">{"TotalGeralDespesasPorArea",#N/A,FALSE,"VinculosAccessEfetivo"}</definedName>
    <definedName name="__o28" localSheetId="8" hidden="1">{"TotalGeralDespesasPorArea",#N/A,FALSE,"VinculosAccessEfetivo"}</definedName>
    <definedName name="__o28" hidden="1">{"TotalGeralDespesasPorArea",#N/A,FALSE,"VinculosAccessEfetivo"}</definedName>
    <definedName name="__o29" localSheetId="9" hidden="1">{#N/A,#N/A,FALSE,"CONTROLE"}</definedName>
    <definedName name="__o29" localSheetId="5" hidden="1">{#N/A,#N/A,FALSE,"CONTROLE"}</definedName>
    <definedName name="__o29" localSheetId="4" hidden="1">{#N/A,#N/A,FALSE,"CONTROLE"}</definedName>
    <definedName name="__o29" localSheetId="8" hidden="1">{#N/A,#N/A,FALSE,"CONTROLE"}</definedName>
    <definedName name="__o29" hidden="1">{#N/A,#N/A,FALSE,"CONTROLE"}</definedName>
    <definedName name="__o3" localSheetId="9" hidden="1">{"TotalGeralDespesasPorArea",#N/A,FALSE,"VinculosAccessEfetivo"}</definedName>
    <definedName name="__o3" localSheetId="5" hidden="1">{"TotalGeralDespesasPorArea",#N/A,FALSE,"VinculosAccessEfetivo"}</definedName>
    <definedName name="__o3" localSheetId="4" hidden="1">{"TotalGeralDespesasPorArea",#N/A,FALSE,"VinculosAccessEfetivo"}</definedName>
    <definedName name="__o3" localSheetId="8" hidden="1">{"TotalGeralDespesasPorArea",#N/A,FALSE,"VinculosAccessEfetivo"}</definedName>
    <definedName name="__o3" hidden="1">{"TotalGeralDespesasPorArea",#N/A,FALSE,"VinculosAccessEfetivo"}</definedName>
    <definedName name="__o30" localSheetId="9" hidden="1">{#N/A,#N/A,FALSE,"CONTROLE"}</definedName>
    <definedName name="__o30" localSheetId="5" hidden="1">{#N/A,#N/A,FALSE,"CONTROLE"}</definedName>
    <definedName name="__o30" localSheetId="4" hidden="1">{#N/A,#N/A,FALSE,"CONTROLE"}</definedName>
    <definedName name="__o30" localSheetId="8" hidden="1">{#N/A,#N/A,FALSE,"CONTROLE"}</definedName>
    <definedName name="__o30" hidden="1">{#N/A,#N/A,FALSE,"CONTROLE"}</definedName>
    <definedName name="__o3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3" localSheetId="9" hidden="1">{#N/A,#N/A,FALSE,"CONTROLE"}</definedName>
    <definedName name="__o33" localSheetId="5" hidden="1">{#N/A,#N/A,FALSE,"CONTROLE"}</definedName>
    <definedName name="__o33" localSheetId="4" hidden="1">{#N/A,#N/A,FALSE,"CONTROLE"}</definedName>
    <definedName name="__o33" localSheetId="8" hidden="1">{#N/A,#N/A,FALSE,"CONTROLE"}</definedName>
    <definedName name="__o33" hidden="1">{#N/A,#N/A,FALSE,"CONTROLE"}</definedName>
    <definedName name="__o3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6" localSheetId="9" hidden="1">{"TotalGeralDespesasPorArea",#N/A,FALSE,"VinculosAccessEfetivo"}</definedName>
    <definedName name="__o36" localSheetId="5" hidden="1">{"TotalGeralDespesasPorArea",#N/A,FALSE,"VinculosAccessEfetivo"}</definedName>
    <definedName name="__o36" localSheetId="4" hidden="1">{"TotalGeralDespesasPorArea",#N/A,FALSE,"VinculosAccessEfetivo"}</definedName>
    <definedName name="__o36" localSheetId="8" hidden="1">{"TotalGeralDespesasPorArea",#N/A,FALSE,"VinculosAccessEfetivo"}</definedName>
    <definedName name="__o36" hidden="1">{"TotalGeralDespesasPorArea",#N/A,FALSE,"VinculosAccessEfetivo"}</definedName>
    <definedName name="__o37" localSheetId="9" hidden="1">{#N/A,#N/A,FALSE,"CONTROLE";#N/A,#N/A,FALSE,"CONTROLE"}</definedName>
    <definedName name="__o37" localSheetId="5" hidden="1">{#N/A,#N/A,FALSE,"CONTROLE";#N/A,#N/A,FALSE,"CONTROLE"}</definedName>
    <definedName name="__o37" localSheetId="4" hidden="1">{#N/A,#N/A,FALSE,"CONTROLE";#N/A,#N/A,FALSE,"CONTROLE"}</definedName>
    <definedName name="__o37" localSheetId="8" hidden="1">{#N/A,#N/A,FALSE,"CONTROLE";#N/A,#N/A,FALSE,"CONTROLE"}</definedName>
    <definedName name="__o37" hidden="1">{#N/A,#N/A,FALSE,"CONTROLE";#N/A,#N/A,FALSE,"CONTROLE"}</definedName>
    <definedName name="__o38" localSheetId="9" hidden="1">{#N/A,#N/A,FALSE,"CONTROLE"}</definedName>
    <definedName name="__o38" localSheetId="5" hidden="1">{#N/A,#N/A,FALSE,"CONTROLE"}</definedName>
    <definedName name="__o38" localSheetId="4" hidden="1">{#N/A,#N/A,FALSE,"CONTROLE"}</definedName>
    <definedName name="__o38" localSheetId="8" hidden="1">{#N/A,#N/A,FALSE,"CONTROLE"}</definedName>
    <definedName name="__o38" hidden="1">{#N/A,#N/A,FALSE,"CONTROLE"}</definedName>
    <definedName name="__o39" localSheetId="9" hidden="1">{"TotalGeralDespesasPorArea",#N/A,FALSE,"VinculosAccessEfetivo"}</definedName>
    <definedName name="__o39" localSheetId="5" hidden="1">{"TotalGeralDespesasPorArea",#N/A,FALSE,"VinculosAccessEfetivo"}</definedName>
    <definedName name="__o39" localSheetId="4" hidden="1">{"TotalGeralDespesasPorArea",#N/A,FALSE,"VinculosAccessEfetivo"}</definedName>
    <definedName name="__o39" localSheetId="8" hidden="1">{"TotalGeralDespesasPorArea",#N/A,FALSE,"VinculosAccessEfetivo"}</definedName>
    <definedName name="__o39" hidden="1">{"TotalGeralDespesasPorArea",#N/A,FALSE,"VinculosAccessEfetivo"}</definedName>
    <definedName name="__o4" localSheetId="9" hidden="1">{"TotalGeralDespesasPorArea",#N/A,FALSE,"VinculosAccessEfetivo"}</definedName>
    <definedName name="__o4" localSheetId="5" hidden="1">{"TotalGeralDespesasPorArea",#N/A,FALSE,"VinculosAccessEfetivo"}</definedName>
    <definedName name="__o4" localSheetId="4" hidden="1">{"TotalGeralDespesasPorArea",#N/A,FALSE,"VinculosAccessEfetivo"}</definedName>
    <definedName name="__o4" localSheetId="8" hidden="1">{"TotalGeralDespesasPorArea",#N/A,FALSE,"VinculosAccessEfetivo"}</definedName>
    <definedName name="__o4" hidden="1">{"TotalGeralDespesasPorArea",#N/A,FALSE,"VinculosAccessEfetivo"}</definedName>
    <definedName name="__o45" localSheetId="9" hidden="1">{"TotalGeralDespesasPorArea",#N/A,FALSE,"VinculosAccessEfetivo"}</definedName>
    <definedName name="__o45" localSheetId="5" hidden="1">{"TotalGeralDespesasPorArea",#N/A,FALSE,"VinculosAccessEfetivo"}</definedName>
    <definedName name="__o45" localSheetId="4" hidden="1">{"TotalGeralDespesasPorArea",#N/A,FALSE,"VinculosAccessEfetivo"}</definedName>
    <definedName name="__o45" localSheetId="8" hidden="1">{"TotalGeralDespesasPorArea",#N/A,FALSE,"VinculosAccessEfetivo"}</definedName>
    <definedName name="__o45" hidden="1">{"TotalGeralDespesasPorArea",#N/A,FALSE,"VinculosAccessEfetivo"}</definedName>
    <definedName name="__o5" localSheetId="9" hidden="1">{"TotalGeralDespesasPorArea",#N/A,FALSE,"VinculosAccessEfetivo"}</definedName>
    <definedName name="__o5" localSheetId="5" hidden="1">{"TotalGeralDespesasPorArea",#N/A,FALSE,"VinculosAccessEfetivo"}</definedName>
    <definedName name="__o5" localSheetId="4" hidden="1">{"TotalGeralDespesasPorArea",#N/A,FALSE,"VinculosAccessEfetivo"}</definedName>
    <definedName name="__o5" localSheetId="8" hidden="1">{"TotalGeralDespesasPorArea",#N/A,FALSE,"VinculosAccessEfetivo"}</definedName>
    <definedName name="__o5" hidden="1">{"TotalGeralDespesasPorArea",#N/A,FALSE,"VinculosAccessEfetivo"}</definedName>
    <definedName name="__o6" localSheetId="9" hidden="1">{"TotalGeralDespesasPorArea",#N/A,FALSE,"VinculosAccessEfetivo"}</definedName>
    <definedName name="__o6" localSheetId="5" hidden="1">{"TotalGeralDespesasPorArea",#N/A,FALSE,"VinculosAccessEfetivo"}</definedName>
    <definedName name="__o6" localSheetId="4" hidden="1">{"TotalGeralDespesasPorArea",#N/A,FALSE,"VinculosAccessEfetivo"}</definedName>
    <definedName name="__o6" localSheetId="8" hidden="1">{"TotalGeralDespesasPorArea",#N/A,FALSE,"VinculosAccessEfetivo"}</definedName>
    <definedName name="__o6" hidden="1">{"TotalGeralDespesasPorArea",#N/A,FALSE,"VinculosAccessEfetivo"}</definedName>
    <definedName name="__o60" localSheetId="9" hidden="1">{"TotalGeralDespesasPorArea",#N/A,FALSE,"VinculosAccessEfetivo"}</definedName>
    <definedName name="__o60" localSheetId="5" hidden="1">{"TotalGeralDespesasPorArea",#N/A,FALSE,"VinculosAccessEfetivo"}</definedName>
    <definedName name="__o60" localSheetId="4" hidden="1">{"TotalGeralDespesasPorArea",#N/A,FALSE,"VinculosAccessEfetivo"}</definedName>
    <definedName name="__o60" localSheetId="8" hidden="1">{"TotalGeralDespesasPorArea",#N/A,FALSE,"VinculosAccessEfetivo"}</definedName>
    <definedName name="__o60" hidden="1">{"TotalGeralDespesasPorArea",#N/A,FALSE,"VinculosAccessEfetivo"}</definedName>
    <definedName name="__o7" localSheetId="9" hidden="1">{"TotalGeralDespesasPorArea",#N/A,FALSE,"VinculosAccessEfetivo"}</definedName>
    <definedName name="__o7" localSheetId="5" hidden="1">{"TotalGeralDespesasPorArea",#N/A,FALSE,"VinculosAccessEfetivo"}</definedName>
    <definedName name="__o7" localSheetId="4" hidden="1">{"TotalGeralDespesasPorArea",#N/A,FALSE,"VinculosAccessEfetivo"}</definedName>
    <definedName name="__o7" localSheetId="8" hidden="1">{"TotalGeralDespesasPorArea",#N/A,FALSE,"VinculosAccessEfetivo"}</definedName>
    <definedName name="__o7" hidden="1">{"TotalGeralDespesasPorArea",#N/A,FALSE,"VinculosAccessEfetivo"}</definedName>
    <definedName name="__o8" localSheetId="9" hidden="1">{"TotalGeralDespesasPorArea",#N/A,FALSE,"VinculosAccessEfetivo"}</definedName>
    <definedName name="__o8" localSheetId="5" hidden="1">{"TotalGeralDespesasPorArea",#N/A,FALSE,"VinculosAccessEfetivo"}</definedName>
    <definedName name="__o8" localSheetId="4" hidden="1">{"TotalGeralDespesasPorArea",#N/A,FALSE,"VinculosAccessEfetivo"}</definedName>
    <definedName name="__o8" localSheetId="8" hidden="1">{"TotalGeralDespesasPorArea",#N/A,FALSE,"VinculosAccessEfetivo"}</definedName>
    <definedName name="__o8" hidden="1">{"TotalGeralDespesasPorArea",#N/A,FALSE,"VinculosAccessEfetivo"}</definedName>
    <definedName name="__o840" localSheetId="9" hidden="1">{"TotalGeralDespesasPorArea",#N/A,FALSE,"VinculosAccessEfetivo"}</definedName>
    <definedName name="__o840" localSheetId="5" hidden="1">{"TotalGeralDespesasPorArea",#N/A,FALSE,"VinculosAccessEfetivo"}</definedName>
    <definedName name="__o840" localSheetId="4" hidden="1">{"TotalGeralDespesasPorArea",#N/A,FALSE,"VinculosAccessEfetivo"}</definedName>
    <definedName name="__o840" localSheetId="8" hidden="1">{"TotalGeralDespesasPorArea",#N/A,FALSE,"VinculosAccessEfetivo"}</definedName>
    <definedName name="__o840" hidden="1">{"TotalGeralDespesasPorArea",#N/A,FALSE,"VinculosAccessEfetivo"}</definedName>
    <definedName name="__o841" localSheetId="9" hidden="1">{"TotalGeralDespesasPorArea",#N/A,FALSE,"VinculosAccessEfetivo"}</definedName>
    <definedName name="__o841" localSheetId="5" hidden="1">{"TotalGeralDespesasPorArea",#N/A,FALSE,"VinculosAccessEfetivo"}</definedName>
    <definedName name="__o841" localSheetId="4" hidden="1">{"TotalGeralDespesasPorArea",#N/A,FALSE,"VinculosAccessEfetivo"}</definedName>
    <definedName name="__o841" localSheetId="8" hidden="1">{"TotalGeralDespesasPorArea",#N/A,FALSE,"VinculosAccessEfetivo"}</definedName>
    <definedName name="__o841" hidden="1">{"TotalGeralDespesasPorArea",#N/A,FALSE,"VinculosAccessEfetivo"}</definedName>
    <definedName name="__o847" localSheetId="9" hidden="1">{"TotalGeralDespesasPorArea",#N/A,FALSE,"VinculosAccessEfetivo"}</definedName>
    <definedName name="__o847" localSheetId="5" hidden="1">{"TotalGeralDespesasPorArea",#N/A,FALSE,"VinculosAccessEfetivo"}</definedName>
    <definedName name="__o847" localSheetId="4" hidden="1">{"TotalGeralDespesasPorArea",#N/A,FALSE,"VinculosAccessEfetivo"}</definedName>
    <definedName name="__o847" localSheetId="8" hidden="1">{"TotalGeralDespesasPorArea",#N/A,FALSE,"VinculosAccessEfetivo"}</definedName>
    <definedName name="__o847" hidden="1">{"TotalGeralDespesasPorArea",#N/A,FALSE,"VinculosAccessEfetivo"}</definedName>
    <definedName name="__o9" localSheetId="9" hidden="1">{"TotalGeralDespesasPorArea",#N/A,FALSE,"VinculosAccessEfetivo"}</definedName>
    <definedName name="__o9" localSheetId="5" hidden="1">{"TotalGeralDespesasPorArea",#N/A,FALSE,"VinculosAccessEfetivo"}</definedName>
    <definedName name="__o9" localSheetId="4" hidden="1">{"TotalGeralDespesasPorArea",#N/A,FALSE,"VinculosAccessEfetivo"}</definedName>
    <definedName name="__o9" localSheetId="8" hidden="1">{"TotalGeralDespesasPorArea",#N/A,FALSE,"VinculosAccessEfetivo"}</definedName>
    <definedName name="__o9" hidden="1">{"TotalGeralDespesasPorArea",#N/A,FALSE,"VinculosAccessEfetivo"}</definedName>
    <definedName name="__p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0" localSheetId="9" hidden="1">{"TotalGeralDespesasPorArea",#N/A,FALSE,"VinculosAccessEfetivo"}</definedName>
    <definedName name="__p10" localSheetId="5" hidden="1">{"TotalGeralDespesasPorArea",#N/A,FALSE,"VinculosAccessEfetivo"}</definedName>
    <definedName name="__p10" localSheetId="4" hidden="1">{"TotalGeralDespesasPorArea",#N/A,FALSE,"VinculosAccessEfetivo"}</definedName>
    <definedName name="__p10" localSheetId="8" hidden="1">{"TotalGeralDespesasPorArea",#N/A,FALSE,"VinculosAccessEfetivo"}</definedName>
    <definedName name="__p10" hidden="1">{"TotalGeralDespesasPorArea",#N/A,FALSE,"VinculosAccessEfetivo"}</definedName>
    <definedName name="__p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3" localSheetId="9" hidden="1">{"TotalGeralDespesasPorArea",#N/A,FALSE,"VinculosAccessEfetivo"}</definedName>
    <definedName name="__p13" localSheetId="5" hidden="1">{"TotalGeralDespesasPorArea",#N/A,FALSE,"VinculosAccessEfetivo"}</definedName>
    <definedName name="__p13" localSheetId="4" hidden="1">{"TotalGeralDespesasPorArea",#N/A,FALSE,"VinculosAccessEfetivo"}</definedName>
    <definedName name="__p13" localSheetId="8" hidden="1">{"TotalGeralDespesasPorArea",#N/A,FALSE,"VinculosAccessEfetivo"}</definedName>
    <definedName name="__p13" hidden="1">{"TotalGeralDespesasPorArea",#N/A,FALSE,"VinculosAccessEfetivo"}</definedName>
    <definedName name="__p14" localSheetId="9" hidden="1">{#N/A,#N/A,FALSE,"CONTROLE"}</definedName>
    <definedName name="__p14" localSheetId="5" hidden="1">{#N/A,#N/A,FALSE,"CONTROLE"}</definedName>
    <definedName name="__p14" localSheetId="4" hidden="1">{#N/A,#N/A,FALSE,"CONTROLE"}</definedName>
    <definedName name="__p14" localSheetId="8" hidden="1">{#N/A,#N/A,FALSE,"CONTROLE"}</definedName>
    <definedName name="__p14" hidden="1">{#N/A,#N/A,FALSE,"CONTROLE"}</definedName>
    <definedName name="__p15" localSheetId="9" hidden="1">{#N/A,#N/A,FALSE,"CONTROLE"}</definedName>
    <definedName name="__p15" localSheetId="5" hidden="1">{#N/A,#N/A,FALSE,"CONTROLE"}</definedName>
    <definedName name="__p15" localSheetId="4" hidden="1">{#N/A,#N/A,FALSE,"CONTROLE"}</definedName>
    <definedName name="__p15" localSheetId="8" hidden="1">{#N/A,#N/A,FALSE,"CONTROLE"}</definedName>
    <definedName name="__p15" hidden="1">{#N/A,#N/A,FALSE,"CONTROLE"}</definedName>
    <definedName name="__p16" localSheetId="9" hidden="1">{"TotalGeralDespesasPorArea",#N/A,FALSE,"VinculosAccessEfetivo"}</definedName>
    <definedName name="__p16" localSheetId="5" hidden="1">{"TotalGeralDespesasPorArea",#N/A,FALSE,"VinculosAccessEfetivo"}</definedName>
    <definedName name="__p16" localSheetId="4" hidden="1">{"TotalGeralDespesasPorArea",#N/A,FALSE,"VinculosAccessEfetivo"}</definedName>
    <definedName name="__p16" localSheetId="8" hidden="1">{"TotalGeralDespesasPorArea",#N/A,FALSE,"VinculosAccessEfetivo"}</definedName>
    <definedName name="__p16" hidden="1">{"TotalGeralDespesasPorArea",#N/A,FALSE,"VinculosAccessEfetivo"}</definedName>
    <definedName name="__p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9" localSheetId="9" hidden="1">{#N/A,#N/A,FALSE,"CONTROLE"}</definedName>
    <definedName name="__p19" localSheetId="5" hidden="1">{#N/A,#N/A,FALSE,"CONTROLE"}</definedName>
    <definedName name="__p19" localSheetId="4" hidden="1">{#N/A,#N/A,FALSE,"CONTROLE"}</definedName>
    <definedName name="__p19" localSheetId="8" hidden="1">{#N/A,#N/A,FALSE,"CONTROLE"}</definedName>
    <definedName name="__p19" hidden="1">{#N/A,#N/A,FALSE,"CONTROLE"}</definedName>
    <definedName name="__p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1" localSheetId="9" hidden="1">{"TotalGeralDespesasPorArea",#N/A,FALSE,"VinculosAccessEfetivo"}</definedName>
    <definedName name="__p21" localSheetId="5" hidden="1">{"TotalGeralDespesasPorArea",#N/A,FALSE,"VinculosAccessEfetivo"}</definedName>
    <definedName name="__p21" localSheetId="4" hidden="1">{"TotalGeralDespesasPorArea",#N/A,FALSE,"VinculosAccessEfetivo"}</definedName>
    <definedName name="__p21" localSheetId="8" hidden="1">{"TotalGeralDespesasPorArea",#N/A,FALSE,"VinculosAccessEfetivo"}</definedName>
    <definedName name="__p21" hidden="1">{"TotalGeralDespesasPorArea",#N/A,FALSE,"VinculosAccessEfetivo"}</definedName>
    <definedName name="__p22" localSheetId="9" hidden="1">{#N/A,#N/A,FALSE,"CONTROLE";#N/A,#N/A,FALSE,"CONTROLE"}</definedName>
    <definedName name="__p22" localSheetId="5" hidden="1">{#N/A,#N/A,FALSE,"CONTROLE";#N/A,#N/A,FALSE,"CONTROLE"}</definedName>
    <definedName name="__p22" localSheetId="4" hidden="1">{#N/A,#N/A,FALSE,"CONTROLE";#N/A,#N/A,FALSE,"CONTROLE"}</definedName>
    <definedName name="__p22" localSheetId="8" hidden="1">{#N/A,#N/A,FALSE,"CONTROLE";#N/A,#N/A,FALSE,"CONTROLE"}</definedName>
    <definedName name="__p22" hidden="1">{#N/A,#N/A,FALSE,"CONTROLE";#N/A,#N/A,FALSE,"CONTROLE"}</definedName>
    <definedName name="__p23" localSheetId="9" hidden="1">{#N/A,#N/A,FALSE,"CONTROLE"}</definedName>
    <definedName name="__p23" localSheetId="5" hidden="1">{#N/A,#N/A,FALSE,"CONTROLE"}</definedName>
    <definedName name="__p23" localSheetId="4" hidden="1">{#N/A,#N/A,FALSE,"CONTROLE"}</definedName>
    <definedName name="__p23" localSheetId="8" hidden="1">{#N/A,#N/A,FALSE,"CONTROLE"}</definedName>
    <definedName name="__p23" hidden="1">{#N/A,#N/A,FALSE,"CONTROLE"}</definedName>
    <definedName name="__p3" localSheetId="9" hidden="1">{"TotalGeralDespesasPorArea",#N/A,FALSE,"VinculosAccessEfetivo"}</definedName>
    <definedName name="__p3" localSheetId="5" hidden="1">{"TotalGeralDespesasPorArea",#N/A,FALSE,"VinculosAccessEfetivo"}</definedName>
    <definedName name="__p3" localSheetId="4" hidden="1">{"TotalGeralDespesasPorArea",#N/A,FALSE,"VinculosAccessEfetivo"}</definedName>
    <definedName name="__p3" localSheetId="8" hidden="1">{"TotalGeralDespesasPorArea",#N/A,FALSE,"VinculosAccessEfetivo"}</definedName>
    <definedName name="__p3" hidden="1">{"TotalGeralDespesasPorArea",#N/A,FALSE,"VinculosAccessEfetivo"}</definedName>
    <definedName name="__p4" localSheetId="9" hidden="1">{"TotalGeralDespesasPorArea",#N/A,FALSE,"VinculosAccessEfetivo"}</definedName>
    <definedName name="__p4" localSheetId="5" hidden="1">{"TotalGeralDespesasPorArea",#N/A,FALSE,"VinculosAccessEfetivo"}</definedName>
    <definedName name="__p4" localSheetId="4" hidden="1">{"TotalGeralDespesasPorArea",#N/A,FALSE,"VinculosAccessEfetivo"}</definedName>
    <definedName name="__p4" localSheetId="8" hidden="1">{"TotalGeralDespesasPorArea",#N/A,FALSE,"VinculosAccessEfetivo"}</definedName>
    <definedName name="__p4" hidden="1">{"TotalGeralDespesasPorArea",#N/A,FALSE,"VinculosAccessEfetivo"}</definedName>
    <definedName name="__p5" localSheetId="9" hidden="1">{"TotalGeralDespesasPorArea",#N/A,FALSE,"VinculosAccessEfetivo"}</definedName>
    <definedName name="__p5" localSheetId="5" hidden="1">{"TotalGeralDespesasPorArea",#N/A,FALSE,"VinculosAccessEfetivo"}</definedName>
    <definedName name="__p5" localSheetId="4" hidden="1">{"TotalGeralDespesasPorArea",#N/A,FALSE,"VinculosAccessEfetivo"}</definedName>
    <definedName name="__p5" localSheetId="8" hidden="1">{"TotalGeralDespesasPorArea",#N/A,FALSE,"VinculosAccessEfetivo"}</definedName>
    <definedName name="__p5" hidden="1">{"TotalGeralDespesasPorArea",#N/A,FALSE,"VinculosAccessEfetivo"}</definedName>
    <definedName name="__p6" localSheetId="9" hidden="1">{"TotalGeralDespesasPorArea",#N/A,FALSE,"VinculosAccessEfetivo"}</definedName>
    <definedName name="__p6" localSheetId="5" hidden="1">{"TotalGeralDespesasPorArea",#N/A,FALSE,"VinculosAccessEfetivo"}</definedName>
    <definedName name="__p6" localSheetId="4" hidden="1">{"TotalGeralDespesasPorArea",#N/A,FALSE,"VinculosAccessEfetivo"}</definedName>
    <definedName name="__p6" localSheetId="8" hidden="1">{"TotalGeralDespesasPorArea",#N/A,FALSE,"VinculosAccessEfetivo"}</definedName>
    <definedName name="__p6" hidden="1">{"TotalGeralDespesasPorArea",#N/A,FALSE,"VinculosAccessEfetivo"}</definedName>
    <definedName name="__p7" localSheetId="9" hidden="1">{"TotalGeralDespesasPorArea",#N/A,FALSE,"VinculosAccessEfetivo"}</definedName>
    <definedName name="__p7" localSheetId="5" hidden="1">{"TotalGeralDespesasPorArea",#N/A,FALSE,"VinculosAccessEfetivo"}</definedName>
    <definedName name="__p7" localSheetId="4" hidden="1">{"TotalGeralDespesasPorArea",#N/A,FALSE,"VinculosAccessEfetivo"}</definedName>
    <definedName name="__p7" localSheetId="8" hidden="1">{"TotalGeralDespesasPorArea",#N/A,FALSE,"VinculosAccessEfetivo"}</definedName>
    <definedName name="__p7" hidden="1">{"TotalGeralDespesasPorArea",#N/A,FALSE,"VinculosAccessEfetivo"}</definedName>
    <definedName name="__p8" localSheetId="9" hidden="1">{"TotalGeralDespesasPorArea",#N/A,FALSE,"VinculosAccessEfetivo"}</definedName>
    <definedName name="__p8" localSheetId="5" hidden="1">{"TotalGeralDespesasPorArea",#N/A,FALSE,"VinculosAccessEfetivo"}</definedName>
    <definedName name="__p8" localSheetId="4" hidden="1">{"TotalGeralDespesasPorArea",#N/A,FALSE,"VinculosAccessEfetivo"}</definedName>
    <definedName name="__p8" localSheetId="8" hidden="1">{"TotalGeralDespesasPorArea",#N/A,FALSE,"VinculosAccessEfetivo"}</definedName>
    <definedName name="__p8" hidden="1">{"TotalGeralDespesasPorArea",#N/A,FALSE,"VinculosAccessEfetivo"}</definedName>
    <definedName name="__p9" localSheetId="9" hidden="1">{"TotalGeralDespesasPorArea",#N/A,FALSE,"VinculosAccessEfetivo"}</definedName>
    <definedName name="__p9" localSheetId="5" hidden="1">{"TotalGeralDespesasPorArea",#N/A,FALSE,"VinculosAccessEfetivo"}</definedName>
    <definedName name="__p9" localSheetId="4" hidden="1">{"TotalGeralDespesasPorArea",#N/A,FALSE,"VinculosAccessEfetivo"}</definedName>
    <definedName name="__p9" localSheetId="8" hidden="1">{"TotalGeralDespesasPorArea",#N/A,FALSE,"VinculosAccessEfetivo"}</definedName>
    <definedName name="__p9" hidden="1">{"TotalGeralDespesasPorArea",#N/A,FALSE,"VinculosAccessEfetivo"}</definedName>
    <definedName name="_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__R" hidden="1">{#N/A,#N/A,FALSE,"Relatórios";"Vendas e Custos",#N/A,FALSE,"Vendas e Custos";"Premissas",#N/A,FALSE,"Premissas";"Projeções",#N/A,FALSE,"Projeções";"Dolar",#N/A,FALSE,"Dolar";"Original",#N/A,FALSE,"Original e UFIR"}</definedName>
    <definedName name="__r1" localSheetId="3" hidden="1">{"CONSOLIDADO",#N/A,FALSE,"COMENTARIOS"}</definedName>
    <definedName name="__r1" localSheetId="7" hidden="1">{"CONSOLIDADO",#N/A,FALSE,"COMENTARIOS"}</definedName>
    <definedName name="__r1" localSheetId="10" hidden="1">{"CONSOLIDADO",#N/A,FALSE,"COMENTARIOS"}</definedName>
    <definedName name="__r1" localSheetId="9" hidden="1">{"CONSOLIDADO",#N/A,FALSE,"COMENTARIOS"}</definedName>
    <definedName name="__r1" localSheetId="5" hidden="1">{"CONSOLIDADO",#N/A,FALSE,"COMENTARIOS"}</definedName>
    <definedName name="__r1" localSheetId="4" hidden="1">{"CONSOLIDADO",#N/A,FALSE,"COMENTARIOS"}</definedName>
    <definedName name="__r1" localSheetId="8" hidden="1">{"CONSOLIDADO",#N/A,FALSE,"COMENTARIOS"}</definedName>
    <definedName name="__r1" hidden="1">{"CONSOLIDADO",#N/A,FALSE,"COMENTARIOS"}</definedName>
    <definedName name="__TF2" localSheetId="9" hidden="1">#REF!,#REF!</definedName>
    <definedName name="__TF2" localSheetId="5" hidden="1">#REF!,#REF!</definedName>
    <definedName name="__TF2" hidden="1">#REF!,#REF!</definedName>
    <definedName name="__TF2222" hidden="1">#REF!</definedName>
    <definedName name="__xx1" hidden="1">#REF!,#REF!</definedName>
    <definedName name="__Y1" localSheetId="3" hidden="1">{#N/A,#N/A,TRUE,"Cover sheet";#N/A,#N/A,TRUE,"INPUTS";#N/A,#N/A,TRUE,"OUTPUTS";#N/A,#N/A,TRUE,"VALUATION"}</definedName>
    <definedName name="__Y1" localSheetId="7" hidden="1">{#N/A,#N/A,TRUE,"Cover sheet";#N/A,#N/A,TRUE,"INPUTS";#N/A,#N/A,TRUE,"OUTPUTS";#N/A,#N/A,TRUE,"VALUATION"}</definedName>
    <definedName name="__Y1" localSheetId="10" hidden="1">{#N/A,#N/A,TRUE,"Cover sheet";#N/A,#N/A,TRUE,"INPUTS";#N/A,#N/A,TRUE,"OUTPUTS";#N/A,#N/A,TRUE,"VALUATION"}</definedName>
    <definedName name="__Y1" localSheetId="9" hidden="1">{#N/A,#N/A,TRUE,"Cover sheet";#N/A,#N/A,TRUE,"INPUTS";#N/A,#N/A,TRUE,"OUTPUTS";#N/A,#N/A,TRUE,"VALUATION"}</definedName>
    <definedName name="__Y1" localSheetId="5" hidden="1">{#N/A,#N/A,TRUE,"Cover sheet";#N/A,#N/A,TRUE,"INPUTS";#N/A,#N/A,TRUE,"OUTPUTS";#N/A,#N/A,TRUE,"VALUATION"}</definedName>
    <definedName name="__Y1" localSheetId="4" hidden="1">{#N/A,#N/A,TRUE,"Cover sheet";#N/A,#N/A,TRUE,"INPUTS";#N/A,#N/A,TRUE,"OUTPUTS";#N/A,#N/A,TRUE,"VALUATION"}</definedName>
    <definedName name="__Y1" localSheetId="8" hidden="1">{#N/A,#N/A,TRUE,"Cover sheet";#N/A,#N/A,TRUE,"INPUTS";#N/A,#N/A,TRUE,"OUTPUTS";#N/A,#N/A,TRUE,"VALUATION"}</definedName>
    <definedName name="__Y1" hidden="1">{#N/A,#N/A,TRUE,"Cover sheet";#N/A,#N/A,TRUE,"INPUTS";#N/A,#N/A,TRUE,"OUTPUTS";#N/A,#N/A,TRUE,"VALUATION"}</definedName>
    <definedName name="__yh7" localSheetId="9" hidden="1">{#N/A,#N/A,FALSE,"CONTROLE";#N/A,#N/A,FALSE,"CONTROLE"}</definedName>
    <definedName name="__yh7" localSheetId="5" hidden="1">{#N/A,#N/A,FALSE,"CONTROLE";#N/A,#N/A,FALSE,"CONTROLE"}</definedName>
    <definedName name="__yh7" localSheetId="4" hidden="1">{#N/A,#N/A,FALSE,"CONTROLE";#N/A,#N/A,FALSE,"CONTROLE"}</definedName>
    <definedName name="__yh7" localSheetId="8" hidden="1">{#N/A,#N/A,FALSE,"CONTROLE";#N/A,#N/A,FALSE,"CONTROLE"}</definedName>
    <definedName name="__yh7" hidden="1">{#N/A,#N/A,FALSE,"CONTROLE";#N/A,#N/A,FALSE,"CONTROLE"}</definedName>
    <definedName name="__z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0" localSheetId="9" hidden="1">{"TotalGeralDespesasPorArea",#N/A,FALSE,"VinculosAccessEfetivo"}</definedName>
    <definedName name="__z10" localSheetId="5" hidden="1">{"TotalGeralDespesasPorArea",#N/A,FALSE,"VinculosAccessEfetivo"}</definedName>
    <definedName name="__z10" localSheetId="4" hidden="1">{"TotalGeralDespesasPorArea",#N/A,FALSE,"VinculosAccessEfetivo"}</definedName>
    <definedName name="__z10" localSheetId="8" hidden="1">{"TotalGeralDespesasPorArea",#N/A,FALSE,"VinculosAccessEfetivo"}</definedName>
    <definedName name="__z10" hidden="1">{"TotalGeralDespesasPorArea",#N/A,FALSE,"VinculosAccessEfetivo"}</definedName>
    <definedName name="__z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3" localSheetId="9" hidden="1">{"TotalGeralDespesasPorArea",#N/A,FALSE,"VinculosAccessEfetivo"}</definedName>
    <definedName name="__z13" localSheetId="5" hidden="1">{"TotalGeralDespesasPorArea",#N/A,FALSE,"VinculosAccessEfetivo"}</definedName>
    <definedName name="__z13" localSheetId="4" hidden="1">{"TotalGeralDespesasPorArea",#N/A,FALSE,"VinculosAccessEfetivo"}</definedName>
    <definedName name="__z13" localSheetId="8" hidden="1">{"TotalGeralDespesasPorArea",#N/A,FALSE,"VinculosAccessEfetivo"}</definedName>
    <definedName name="__z13" hidden="1">{"TotalGeralDespesasPorArea",#N/A,FALSE,"VinculosAccessEfetivo"}</definedName>
    <definedName name="__z14" localSheetId="9" hidden="1">{#N/A,#N/A,FALSE,"CONTROLE"}</definedName>
    <definedName name="__z14" localSheetId="5" hidden="1">{#N/A,#N/A,FALSE,"CONTROLE"}</definedName>
    <definedName name="__z14" localSheetId="4" hidden="1">{#N/A,#N/A,FALSE,"CONTROLE"}</definedName>
    <definedName name="__z14" localSheetId="8" hidden="1">{#N/A,#N/A,FALSE,"CONTROLE"}</definedName>
    <definedName name="__z14" hidden="1">{#N/A,#N/A,FALSE,"CONTROLE"}</definedName>
    <definedName name="__z15" localSheetId="9" hidden="1">{#N/A,#N/A,FALSE,"CONTROLE"}</definedName>
    <definedName name="__z15" localSheetId="5" hidden="1">{#N/A,#N/A,FALSE,"CONTROLE"}</definedName>
    <definedName name="__z15" localSheetId="4" hidden="1">{#N/A,#N/A,FALSE,"CONTROLE"}</definedName>
    <definedName name="__z15" localSheetId="8" hidden="1">{#N/A,#N/A,FALSE,"CONTROLE"}</definedName>
    <definedName name="__z15" hidden="1">{#N/A,#N/A,FALSE,"CONTROLE"}</definedName>
    <definedName name="__z16" localSheetId="9" hidden="1">{"TotalGeralDespesasPorArea",#N/A,FALSE,"VinculosAccessEfetivo"}</definedName>
    <definedName name="__z16" localSheetId="5" hidden="1">{"TotalGeralDespesasPorArea",#N/A,FALSE,"VinculosAccessEfetivo"}</definedName>
    <definedName name="__z16" localSheetId="4" hidden="1">{"TotalGeralDespesasPorArea",#N/A,FALSE,"VinculosAccessEfetivo"}</definedName>
    <definedName name="__z16" localSheetId="8" hidden="1">{"TotalGeralDespesasPorArea",#N/A,FALSE,"VinculosAccessEfetivo"}</definedName>
    <definedName name="__z16" hidden="1">{"TotalGeralDespesasPorArea",#N/A,FALSE,"VinculosAccessEfetivo"}</definedName>
    <definedName name="__z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9" localSheetId="9" hidden="1">{#N/A,#N/A,FALSE,"CONTROLE"}</definedName>
    <definedName name="__z19" localSheetId="5" hidden="1">{#N/A,#N/A,FALSE,"CONTROLE"}</definedName>
    <definedName name="__z19" localSheetId="4" hidden="1">{#N/A,#N/A,FALSE,"CONTROLE"}</definedName>
    <definedName name="__z19" localSheetId="8" hidden="1">{#N/A,#N/A,FALSE,"CONTROLE"}</definedName>
    <definedName name="__z19" hidden="1">{#N/A,#N/A,FALSE,"CONTROLE"}</definedName>
    <definedName name="__z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1" localSheetId="9" hidden="1">{"TotalGeralDespesasPorArea",#N/A,FALSE,"VinculosAccessEfetivo"}</definedName>
    <definedName name="__z21" localSheetId="5" hidden="1">{"TotalGeralDespesasPorArea",#N/A,FALSE,"VinculosAccessEfetivo"}</definedName>
    <definedName name="__z21" localSheetId="4" hidden="1">{"TotalGeralDespesasPorArea",#N/A,FALSE,"VinculosAccessEfetivo"}</definedName>
    <definedName name="__z21" localSheetId="8" hidden="1">{"TotalGeralDespesasPorArea",#N/A,FALSE,"VinculosAccessEfetivo"}</definedName>
    <definedName name="__z21" hidden="1">{"TotalGeralDespesasPorArea",#N/A,FALSE,"VinculosAccessEfetivo"}</definedName>
    <definedName name="__z22" localSheetId="9" hidden="1">{#N/A,#N/A,FALSE,"CONTROLE";#N/A,#N/A,FALSE,"CONTROLE"}</definedName>
    <definedName name="__z22" localSheetId="5" hidden="1">{#N/A,#N/A,FALSE,"CONTROLE";#N/A,#N/A,FALSE,"CONTROLE"}</definedName>
    <definedName name="__z22" localSheetId="4" hidden="1">{#N/A,#N/A,FALSE,"CONTROLE";#N/A,#N/A,FALSE,"CONTROLE"}</definedName>
    <definedName name="__z22" localSheetId="8" hidden="1">{#N/A,#N/A,FALSE,"CONTROLE";#N/A,#N/A,FALSE,"CONTROLE"}</definedName>
    <definedName name="__z22" hidden="1">{#N/A,#N/A,FALSE,"CONTROLE";#N/A,#N/A,FALSE,"CONTROLE"}</definedName>
    <definedName name="__z23" localSheetId="9" hidden="1">{#N/A,#N/A,FALSE,"CONTROLE"}</definedName>
    <definedName name="__z23" localSheetId="5" hidden="1">{#N/A,#N/A,FALSE,"CONTROLE"}</definedName>
    <definedName name="__z23" localSheetId="4" hidden="1">{#N/A,#N/A,FALSE,"CONTROLE"}</definedName>
    <definedName name="__z23" localSheetId="8" hidden="1">{#N/A,#N/A,FALSE,"CONTROLE"}</definedName>
    <definedName name="__z23" hidden="1">{#N/A,#N/A,FALSE,"CONTROLE"}</definedName>
    <definedName name="__z3" localSheetId="9" hidden="1">{"TotalGeralDespesasPorArea",#N/A,FALSE,"VinculosAccessEfetivo"}</definedName>
    <definedName name="__z3" localSheetId="5" hidden="1">{"TotalGeralDespesasPorArea",#N/A,FALSE,"VinculosAccessEfetivo"}</definedName>
    <definedName name="__z3" localSheetId="4" hidden="1">{"TotalGeralDespesasPorArea",#N/A,FALSE,"VinculosAccessEfetivo"}</definedName>
    <definedName name="__z3" localSheetId="8" hidden="1">{"TotalGeralDespesasPorArea",#N/A,FALSE,"VinculosAccessEfetivo"}</definedName>
    <definedName name="__z3" hidden="1">{"TotalGeralDespesasPorArea",#N/A,FALSE,"VinculosAccessEfetivo"}</definedName>
    <definedName name="__z4" localSheetId="9" hidden="1">{"TotalGeralDespesasPorArea",#N/A,FALSE,"VinculosAccessEfetivo"}</definedName>
    <definedName name="__z4" localSheetId="5" hidden="1">{"TotalGeralDespesasPorArea",#N/A,FALSE,"VinculosAccessEfetivo"}</definedName>
    <definedName name="__z4" localSheetId="4" hidden="1">{"TotalGeralDespesasPorArea",#N/A,FALSE,"VinculosAccessEfetivo"}</definedName>
    <definedName name="__z4" localSheetId="8" hidden="1">{"TotalGeralDespesasPorArea",#N/A,FALSE,"VinculosAccessEfetivo"}</definedName>
    <definedName name="__z4" hidden="1">{"TotalGeralDespesasPorArea",#N/A,FALSE,"VinculosAccessEfetivo"}</definedName>
    <definedName name="__z5" localSheetId="9" hidden="1">{"TotalGeralDespesasPorArea",#N/A,FALSE,"VinculosAccessEfetivo"}</definedName>
    <definedName name="__z5" localSheetId="5" hidden="1">{"TotalGeralDespesasPorArea",#N/A,FALSE,"VinculosAccessEfetivo"}</definedName>
    <definedName name="__z5" localSheetId="4" hidden="1">{"TotalGeralDespesasPorArea",#N/A,FALSE,"VinculosAccessEfetivo"}</definedName>
    <definedName name="__z5" localSheetId="8" hidden="1">{"TotalGeralDespesasPorArea",#N/A,FALSE,"VinculosAccessEfetivo"}</definedName>
    <definedName name="__z5" hidden="1">{"TotalGeralDespesasPorArea",#N/A,FALSE,"VinculosAccessEfetivo"}</definedName>
    <definedName name="__z6" localSheetId="9" hidden="1">{"TotalGeralDespesasPorArea",#N/A,FALSE,"VinculosAccessEfetivo"}</definedName>
    <definedName name="__z6" localSheetId="5" hidden="1">{"TotalGeralDespesasPorArea",#N/A,FALSE,"VinculosAccessEfetivo"}</definedName>
    <definedName name="__z6" localSheetId="4" hidden="1">{"TotalGeralDespesasPorArea",#N/A,FALSE,"VinculosAccessEfetivo"}</definedName>
    <definedName name="__z6" localSheetId="8" hidden="1">{"TotalGeralDespesasPorArea",#N/A,FALSE,"VinculosAccessEfetivo"}</definedName>
    <definedName name="__z6" hidden="1">{"TotalGeralDespesasPorArea",#N/A,FALSE,"VinculosAccessEfetivo"}</definedName>
    <definedName name="__z7" localSheetId="9" hidden="1">{"TotalGeralDespesasPorArea",#N/A,FALSE,"VinculosAccessEfetivo"}</definedName>
    <definedName name="__z7" localSheetId="5" hidden="1">{"TotalGeralDespesasPorArea",#N/A,FALSE,"VinculosAccessEfetivo"}</definedName>
    <definedName name="__z7" localSheetId="4" hidden="1">{"TotalGeralDespesasPorArea",#N/A,FALSE,"VinculosAccessEfetivo"}</definedName>
    <definedName name="__z7" localSheetId="8" hidden="1">{"TotalGeralDespesasPorArea",#N/A,FALSE,"VinculosAccessEfetivo"}</definedName>
    <definedName name="__z7" hidden="1">{"TotalGeralDespesasPorArea",#N/A,FALSE,"VinculosAccessEfetivo"}</definedName>
    <definedName name="__z8" localSheetId="9" hidden="1">{"TotalGeralDespesasPorArea",#N/A,FALSE,"VinculosAccessEfetivo"}</definedName>
    <definedName name="__z8" localSheetId="5" hidden="1">{"TotalGeralDespesasPorArea",#N/A,FALSE,"VinculosAccessEfetivo"}</definedName>
    <definedName name="__z8" localSheetId="4" hidden="1">{"TotalGeralDespesasPorArea",#N/A,FALSE,"VinculosAccessEfetivo"}</definedName>
    <definedName name="__z8" localSheetId="8" hidden="1">{"TotalGeralDespesasPorArea",#N/A,FALSE,"VinculosAccessEfetivo"}</definedName>
    <definedName name="__z8" hidden="1">{"TotalGeralDespesasPorArea",#N/A,FALSE,"VinculosAccessEfetivo"}</definedName>
    <definedName name="__z9" localSheetId="9" hidden="1">{"TotalGeralDespesasPorArea",#N/A,FALSE,"VinculosAccessEfetivo"}</definedName>
    <definedName name="__z9" localSheetId="5" hidden="1">{"TotalGeralDespesasPorArea",#N/A,FALSE,"VinculosAccessEfetivo"}</definedName>
    <definedName name="__z9" localSheetId="4" hidden="1">{"TotalGeralDespesasPorArea",#N/A,FALSE,"VinculosAccessEfetivo"}</definedName>
    <definedName name="__z9" localSheetId="8" hidden="1">{"TotalGeralDespesasPorArea",#N/A,FALSE,"VinculosAccessEfetivo"}</definedName>
    <definedName name="__z9" hidden="1">{"TotalGeralDespesasPorArea",#N/A,FALSE,"VinculosAccessEfetivo"}</definedName>
    <definedName name="_1_________________________0_S" hidden="1">[1]SEMANAIS!#REF!</definedName>
    <definedName name="_1_____0_S" hidden="1">[1]SEMANAIS!#REF!</definedName>
    <definedName name="_1____123Graph_AChart_1B" hidden="1">'[11]PPA Tariff'!#REF!</definedName>
    <definedName name="_1___0_S" hidden="1">[1]SEMANAIS!#REF!</definedName>
    <definedName name="_1___0_W" hidden="1">[1]SEMANAIS!#REF!</definedName>
    <definedName name="_1__123Graph_ACHART_1" hidden="1">[12]Calc!$D$38:$D$83</definedName>
    <definedName name="_1__123Graph_AChart_1A" localSheetId="3" hidden="1">#REF!</definedName>
    <definedName name="_1__123Graph_AChart_1A" localSheetId="7" hidden="1">#REF!</definedName>
    <definedName name="_1__123Graph_AChart_1A" localSheetId="10" hidden="1">#REF!</definedName>
    <definedName name="_1__123Graph_AChart_1A" localSheetId="9" hidden="1">#REF!</definedName>
    <definedName name="_1__123Graph_AChart_1A" localSheetId="5" hidden="1">#REF!</definedName>
    <definedName name="_1__123Graph_AChart_1A" localSheetId="4" hidden="1">#REF!</definedName>
    <definedName name="_1__123Graph_AChart_1A" localSheetId="8" hidden="1">#REF!</definedName>
    <definedName name="_1__123Graph_AChart_1A" hidden="1">#REF!</definedName>
    <definedName name="_1_0_S" hidden="1">[1]SEMANAIS!#REF!</definedName>
    <definedName name="_1_123Grap" hidden="1">#REF!</definedName>
    <definedName name="_10____0_S" hidden="1">[1]SEMANAIS!#REF!</definedName>
    <definedName name="_10___123Graph_ACHART_12" hidden="1">[12]Calc!$X$153:$X$313</definedName>
    <definedName name="_10___123Graph_ACHART_14" hidden="1">[12]Calc!$AH$10:$AH$28</definedName>
    <definedName name="_10___123Graph_ACHART_16" hidden="1">[12]Calc!$AL$8:$AL$21</definedName>
    <definedName name="_10__123Graph_ACHART_18" hidden="1">[12]GrFour!$B$115:$B$185</definedName>
    <definedName name="_10__123Graph_AGROWTH_REVS_A" localSheetId="3" hidden="1">#REF!</definedName>
    <definedName name="_10__123Graph_AGROWTH_REVS_A" localSheetId="7" hidden="1">#REF!</definedName>
    <definedName name="_10__123Graph_AGROWTH_REVS_A" localSheetId="10" hidden="1">#REF!</definedName>
    <definedName name="_10__123Graph_AGROWTH_REVS_A" localSheetId="9" hidden="1">#REF!</definedName>
    <definedName name="_10__123Graph_AGROWTH_REVS_A" localSheetId="5" hidden="1">#REF!</definedName>
    <definedName name="_10__123Graph_AGROWTH_REVS_A" localSheetId="4" hidden="1">#REF!</definedName>
    <definedName name="_10__123Graph_AGROWTH_REVS_A" localSheetId="8" hidden="1">#REF!</definedName>
    <definedName name="_10__123Graph_AGROWTH_REVS_A" hidden="1">#REF!</definedName>
    <definedName name="_10__123Graph_CGROWTH_REVS_B" hidden="1">#REF!</definedName>
    <definedName name="_10_0_S" hidden="1">[1]SEMANAIS!#REF!</definedName>
    <definedName name="_100__123Graph_ACHART_2" hidden="1">[12]Calc!$F$23:$F$58</definedName>
    <definedName name="_100__123Graph_ACHART_22" hidden="1">[12]MOne!$B$145:$B$231</definedName>
    <definedName name="_100__123Graph_ACHART_23" hidden="1">[12]MTwo!$B$145:$B$232</definedName>
    <definedName name="_100__123Graph_ACHART_26" hidden="1">[12]GrThree!$B$90:$B$140</definedName>
    <definedName name="_101__123Graph_ACHART_22" hidden="1">[12]MOne!$B$145:$B$231</definedName>
    <definedName name="_101__123Graph_ACHART_23" hidden="1">[12]MTwo!$B$145:$B$232</definedName>
    <definedName name="_101__123Graph_ACHART_24" hidden="1">[12]KOne!$B$230:$B$755</definedName>
    <definedName name="_101__123Graph_ACHART_27" hidden="1">[12]HTwo!$B$88:$B$130</definedName>
    <definedName name="_102__123Graph_ACHART_23" hidden="1">[12]MTwo!$B$145:$B$232</definedName>
    <definedName name="_102__123Graph_ACHART_24" hidden="1">[12]KOne!$B$230:$B$755</definedName>
    <definedName name="_102__123Graph_ACHART_25" hidden="1">[12]GoSeven!$B$90:$B$125</definedName>
    <definedName name="_102__123Graph_ACHART_28" hidden="1">[12]JOne!$B$86:$B$112</definedName>
    <definedName name="_103__123Graph_ACHART_24" hidden="1">[12]KOne!$B$230:$B$755</definedName>
    <definedName name="_103__123Graph_ACHART_25" hidden="1">[12]GoSeven!$B$90:$B$125</definedName>
    <definedName name="_103__123Graph_ACHART_26" hidden="1">[12]GrThree!$B$90:$B$140</definedName>
    <definedName name="_103__123Graph_ACHART_29" hidden="1">[12]JTwo!$B$86:$B$116</definedName>
    <definedName name="_104__123Graph_ACHART_25" hidden="1">[12]GoSeven!$B$90:$B$125</definedName>
    <definedName name="_104__123Graph_ACHART_26" hidden="1">[12]GrThree!$B$90:$B$140</definedName>
    <definedName name="_104__123Graph_ACHART_27" hidden="1">[12]HTwo!$B$88:$B$130</definedName>
    <definedName name="_104__123Graph_ACHART_3" hidden="1">[12]Calc!$H$38:$H$107</definedName>
    <definedName name="_105__123Graph_ACHART_26" hidden="1">[12]GrThree!$B$90:$B$140</definedName>
    <definedName name="_105__123Graph_ACHART_27" hidden="1">[12]HTwo!$B$88:$B$130</definedName>
    <definedName name="_105__123Graph_ACHART_28" hidden="1">[12]JOne!$B$86:$B$112</definedName>
    <definedName name="_105__123Graph_ACHART_30" hidden="1">[12]HOne!$B$88:$B$130</definedName>
    <definedName name="_106__123Graph_ACHART_27" hidden="1">[12]HTwo!$B$88:$B$130</definedName>
    <definedName name="_106__123Graph_ACHART_28" hidden="1">[12]JOne!$B$86:$B$112</definedName>
    <definedName name="_106__123Graph_ACHART_29" hidden="1">[12]JTwo!$B$86:$B$116</definedName>
    <definedName name="_106__123Graph_ACHART_4" hidden="1">[12]Calc!$L$13:$L$53</definedName>
    <definedName name="_107__123Graph_ACHART_28" hidden="1">[12]JOne!$B$86:$B$112</definedName>
    <definedName name="_107__123Graph_ACHART_29" hidden="1">[12]JTwo!$B$86:$B$116</definedName>
    <definedName name="_107__123Graph_AChart_2A" hidden="1">#REF!</definedName>
    <definedName name="_107__123Graph_ACHART_3" hidden="1">[12]Calc!$H$38:$H$107</definedName>
    <definedName name="_107__123Graph_ACHART_5" hidden="1">[12]Calc!$N$9:$N$36</definedName>
    <definedName name="_108__123Graph_ACHART_29" hidden="1">[12]JTwo!$B$86:$B$116</definedName>
    <definedName name="_108__123Graph_ACHART_3" hidden="1">[12]Calc!$H$38:$H$107</definedName>
    <definedName name="_108__123Graph_ACHART_30" hidden="1">[12]HOne!$B$88:$B$130</definedName>
    <definedName name="_108__123Graph_ACHART_6" hidden="1">[12]Calc!$P$9:$P$41</definedName>
    <definedName name="_109__123Graph_ACHART_3" hidden="1">[12]Calc!$H$38:$H$107</definedName>
    <definedName name="_109__123Graph_ACHART_30" hidden="1">[12]HOne!$B$88:$B$130</definedName>
    <definedName name="_109__123Graph_ACHART_4" hidden="1">[12]Calc!$L$13:$L$53</definedName>
    <definedName name="_109__123Graph_ACHART_7" hidden="1">[12]Calc!$R$153:$R$688</definedName>
    <definedName name="_11" hidden="1">#REF!</definedName>
    <definedName name="_11___0_S" hidden="1">[1]SEMANAIS!#REF!</definedName>
    <definedName name="_11___123Graph_ACHART_13" hidden="1">[12]Calc!$AD$10:$AD$33</definedName>
    <definedName name="_11___123Graph_ACHART_15" hidden="1">[12]Calc!$AJ$8:$AJ$19</definedName>
    <definedName name="_11___123Graph_ACHART_17" hidden="1">[12]GoEight!$B$115:$B$160</definedName>
    <definedName name="_11__123Graph_DGROWTH_REVS_A" hidden="1">#REF!</definedName>
    <definedName name="_110__123Graph_ACHART_30" hidden="1">[12]HOne!$B$88:$B$130</definedName>
    <definedName name="_110__123Graph_ACHART_4" hidden="1">[12]Calc!$L$13:$L$53</definedName>
    <definedName name="_110__123Graph_ACHART_5" hidden="1">[12]Calc!$N$9:$N$36</definedName>
    <definedName name="_110__123Graph_ACHART_8" hidden="1">[12]Calc!$T$83:$T$153</definedName>
    <definedName name="_111__123Graph_ACHART_4" hidden="1">[12]Calc!$L$13:$L$53</definedName>
    <definedName name="_111__123Graph_ACHART_5" hidden="1">[12]Calc!$N$9:$N$36</definedName>
    <definedName name="_111__123Graph_ACHART_6" hidden="1">[12]Calc!$P$9:$P$41</definedName>
    <definedName name="_111__123Graph_ACHART_9" hidden="1">[12]Calc!$V$83:$V$153</definedName>
    <definedName name="_112__123Graph_ACHART_5" hidden="1">[12]Calc!$N$9:$N$36</definedName>
    <definedName name="_112__123Graph_ACHART_6" hidden="1">[12]Calc!$P$9:$P$41</definedName>
    <definedName name="_112__123Graph_ACHART_7" hidden="1">[12]Calc!$R$153:$R$688</definedName>
    <definedName name="_112__123Graph_BCHART_1" hidden="1">[12]Calc!$E$38:$E$83</definedName>
    <definedName name="_113__123Graph_ACHART_6" hidden="1">[12]Calc!$P$9:$P$41</definedName>
    <definedName name="_113__123Graph_ACHART_7" hidden="1">[12]Calc!$R$153:$R$688</definedName>
    <definedName name="_113__123Graph_ACHART_8" hidden="1">[12]Calc!$T$83:$T$153</definedName>
    <definedName name="_113__123Graph_BCHART_10" hidden="1">[12]Calc!$AC$153:$AC$325</definedName>
    <definedName name="_114__123Graph_ACHART_7" hidden="1">[12]Calc!$R$153:$R$688</definedName>
    <definedName name="_114__123Graph_ACHART_8" hidden="1">[12]Calc!$T$83:$T$153</definedName>
    <definedName name="_114__123Graph_ACHART_9" hidden="1">[12]Calc!$V$83:$V$153</definedName>
    <definedName name="_114__123Graph_BCHART_11" hidden="1">[12]Calc!$AA$153:$AA$315</definedName>
    <definedName name="_115__123Graph_ACHART_8" hidden="1">[12]Calc!$T$83:$T$153</definedName>
    <definedName name="_115__123Graph_ACHART_9" hidden="1">[12]Calc!$V$83:$V$153</definedName>
    <definedName name="_115__123Graph_BCHART_1" hidden="1">[12]Calc!$E$38:$E$83</definedName>
    <definedName name="_115__123Graph_BCHART_12" hidden="1">[12]Calc!$Y$153:$Y$313</definedName>
    <definedName name="_116__123Graph_ACHART_9" hidden="1">[12]Calc!$V$83:$V$153</definedName>
    <definedName name="_116__123Graph_BCHART_1" hidden="1">[12]Calc!$E$38:$E$83</definedName>
    <definedName name="_116__123Graph_BCHART_10" hidden="1">[12]Calc!$AC$153:$AC$325</definedName>
    <definedName name="_116__123Graph_BCHART_13" hidden="1">[12]Calc!$AE$10:$AE$33</definedName>
    <definedName name="_117__123Graph_AGROSS_MARGINS" hidden="1">#REF!</definedName>
    <definedName name="_117__123Graph_BCHART_1" hidden="1">[12]Calc!$E$38:$E$83</definedName>
    <definedName name="_117__123Graph_BCHART_10" hidden="1">[12]Calc!$AC$153:$AC$325</definedName>
    <definedName name="_117__123Graph_BCHART_11" hidden="1">[12]Calc!$AA$153:$AA$315</definedName>
    <definedName name="_117__123Graph_BCHART_14" hidden="1">[12]Calc!$AI$10:$AI$28</definedName>
    <definedName name="_118__123Graph_BCHART_10" hidden="1">[12]Calc!$AC$153:$AC$325</definedName>
    <definedName name="_118__123Graph_BCHART_11" hidden="1">[12]Calc!$AA$153:$AA$315</definedName>
    <definedName name="_118__123Graph_BCHART_12" hidden="1">[12]Calc!$Y$153:$Y$313</definedName>
    <definedName name="_118__123Graph_BCHART_15" hidden="1">[12]Calc!$AK$8:$AK$19</definedName>
    <definedName name="_119__123Graph_AGROWTH_REVS_A" hidden="1">#REF!</definedName>
    <definedName name="_119__123Graph_BCHART_11" hidden="1">[12]Calc!$AA$153:$AA$315</definedName>
    <definedName name="_119__123Graph_BCHART_12" hidden="1">[12]Calc!$Y$153:$Y$313</definedName>
    <definedName name="_119__123Graph_BCHART_13" hidden="1">[12]Calc!$AE$10:$AE$33</definedName>
    <definedName name="_119__123Graph_BCHART_16" hidden="1">[12]Calc!$AM$8:$AM$21</definedName>
    <definedName name="_12______________________0_S" hidden="1">[13]Ageing!#REF!</definedName>
    <definedName name="_12_____0_S" hidden="1">[13]Home!#REF!</definedName>
    <definedName name="_12____0_S" hidden="1">[1]SEMANAIS!#REF!</definedName>
    <definedName name="_12___123Graph_ACHART_14" hidden="1">[12]Calc!$AH$10:$AH$28</definedName>
    <definedName name="_12___123Graph_ACHART_16" hidden="1">[12]Calc!$AL$8:$AL$21</definedName>
    <definedName name="_12___123Graph_ACHART_18" hidden="1">[12]GrFour!$B$115:$B$185</definedName>
    <definedName name="_12__123Graph_DGROWTH_REVS_B" hidden="1">#REF!</definedName>
    <definedName name="_12_0_S" hidden="1">[1]SEMANAIS!#REF!</definedName>
    <definedName name="_120__123Graph_BCHART_12" hidden="1">[12]Calc!$Y$153:$Y$313</definedName>
    <definedName name="_120__123Graph_BCHART_13" hidden="1">[12]Calc!$AE$10:$AE$33</definedName>
    <definedName name="_120__123Graph_BCHART_14" hidden="1">[12]Calc!$AI$10:$AI$28</definedName>
    <definedName name="_120__123Graph_BCHART_17" hidden="1">[12]GoEight!$C$115:$C$160</definedName>
    <definedName name="_121__123Graph_AGROWTH_REVS_B" hidden="1">#REF!</definedName>
    <definedName name="_121__123Graph_BCHART_13" hidden="1">[12]Calc!$AE$10:$AE$33</definedName>
    <definedName name="_121__123Graph_BCHART_14" hidden="1">[12]Calc!$AI$10:$AI$28</definedName>
    <definedName name="_121__123Graph_BCHART_15" hidden="1">[12]Calc!$AK$8:$AK$19</definedName>
    <definedName name="_121__123Graph_BCHART_18" hidden="1">[12]GrFour!$C$115:$C$190</definedName>
    <definedName name="_122__123Graph_BCHART_1" hidden="1">[12]Calc!$E$38:$E$83</definedName>
    <definedName name="_122__123Graph_BCHART_14" hidden="1">[12]Calc!$AI$10:$AI$28</definedName>
    <definedName name="_122__123Graph_BCHART_15" hidden="1">[12]Calc!$AK$8:$AK$19</definedName>
    <definedName name="_122__123Graph_BCHART_16" hidden="1">[12]Calc!$AM$8:$AM$21</definedName>
    <definedName name="_122__123Graph_BChart_1B" hidden="1">'[11]PPA Tariff'!#REF!</definedName>
    <definedName name="_123__123Graph_BCHART_10" hidden="1">[12]Calc!$AC$153:$AC$325</definedName>
    <definedName name="_123__123Graph_BCHART_15" hidden="1">[12]Calc!$AK$8:$AK$19</definedName>
    <definedName name="_123__123Graph_BCHART_16" hidden="1">[12]Calc!$AM$8:$AM$21</definedName>
    <definedName name="_123__123Graph_BCHART_17" hidden="1">[12]GoEight!$C$115:$C$160</definedName>
    <definedName name="_123__123Graph_BCHART_2" hidden="1">[12]Calc!$G$23:$G$58</definedName>
    <definedName name="_124__123Graph_BCHART_11" hidden="1">[12]Calc!$AA$153:$AA$315</definedName>
    <definedName name="_124__123Graph_BCHART_16" hidden="1">[12]Calc!$AM$8:$AM$21</definedName>
    <definedName name="_124__123Graph_BCHART_17" hidden="1">[12]GoEight!$C$115:$C$160</definedName>
    <definedName name="_124__123Graph_BCHART_18" hidden="1">[12]GrFour!$C$115:$C$190</definedName>
    <definedName name="_124__123Graph_BCHART_22" hidden="1">[12]MOne!$C$145:$C$231</definedName>
    <definedName name="_125__123Graph_BCHART_12" hidden="1">[12]Calc!$Y$153:$Y$313</definedName>
    <definedName name="_125__123Graph_BCHART_17" hidden="1">[12]GoEight!$C$115:$C$160</definedName>
    <definedName name="_125__123Graph_BCHART_18" hidden="1">[12]GrFour!$C$115:$C$190</definedName>
    <definedName name="_125__123Graph_BCHART_23" hidden="1">[12]MTwo!$C$145:$C$231</definedName>
    <definedName name="_126__123Graph_BCHART_13" hidden="1">[12]Calc!$AE$10:$AE$33</definedName>
    <definedName name="_126__123Graph_BCHART_18" hidden="1">[12]GrFour!$C$115:$C$190</definedName>
    <definedName name="_126__123Graph_BChart_1B" hidden="1">'[14]PPA Tariff'!#REF!</definedName>
    <definedName name="_126__123Graph_BCHART_24" hidden="1">[12]KOne!$C$230:$C$755</definedName>
    <definedName name="_127__123Graph_BCHART_14" hidden="1">[12]Calc!$AI$10:$AI$28</definedName>
    <definedName name="_127__123Graph_BCHART_2" hidden="1">[12]Calc!$G$23:$G$58</definedName>
    <definedName name="_127__123Graph_BCHART_25" hidden="1">[12]GoSeven!$C$90:$C$125</definedName>
    <definedName name="_128__123Graph_BCHART_15" hidden="1">[12]Calc!$AK$8:$AK$19</definedName>
    <definedName name="_128__123Graph_BChart_1B" hidden="1">'[11]PPA Tariff'!#REF!</definedName>
    <definedName name="_128__123Graph_BCHART_22" hidden="1">[12]MOne!$C$145:$C$231</definedName>
    <definedName name="_128__123Graph_BCHART_26" hidden="1">[12]GrThree!$C$90:$C$140</definedName>
    <definedName name="_129__123Graph_BCHART_16" hidden="1">[12]Calc!$AM$8:$AM$21</definedName>
    <definedName name="_129__123Graph_BCHART_2" hidden="1">[12]Calc!$G$23:$G$58</definedName>
    <definedName name="_129__123Graph_BCHART_23" hidden="1">[12]MTwo!$C$145:$C$231</definedName>
    <definedName name="_129__123Graph_BCHART_27" hidden="1">[12]HTwo!$C$88:$C$130</definedName>
    <definedName name="_13___123Graph_ACHART_15" hidden="1">[12]Calc!$AJ$8:$AJ$19</definedName>
    <definedName name="_13___123Graph_ACHART_17" hidden="1">[12]GoEight!$B$115:$B$160</definedName>
    <definedName name="_13___123Graph_ACHART_2" hidden="1">[12]Calc!$F$23:$F$58</definedName>
    <definedName name="_13__123Graph_XChart_1A" hidden="1">#REF!</definedName>
    <definedName name="_130__123Graph_BCHART_17" hidden="1">[12]GoEight!$C$115:$C$160</definedName>
    <definedName name="_130__123Graph_BChart_1B" hidden="1">'[14]PPA Tariff'!#REF!</definedName>
    <definedName name="_130__123Graph_BCHART_22" hidden="1">[12]MOne!$C$145:$C$231</definedName>
    <definedName name="_130__123Graph_BCHART_24" hidden="1">[12]KOne!$C$230:$C$755</definedName>
    <definedName name="_130__123Graph_BCHART_28" hidden="1">[12]JOne!$C$86:$C$112</definedName>
    <definedName name="_131__123Graph_BCHART_18" hidden="1">[12]GrFour!$C$115:$C$190</definedName>
    <definedName name="_131__123Graph_BCHART_2" hidden="1">[12]Calc!$G$23:$G$58</definedName>
    <definedName name="_131__123Graph_BCHART_23" hidden="1">[12]MTwo!$C$145:$C$231</definedName>
    <definedName name="_131__123Graph_BCHART_25" hidden="1">[12]GoSeven!$C$90:$C$125</definedName>
    <definedName name="_131__123Graph_BCHART_29" hidden="1">[12]JTwo!$C$86:$C$116</definedName>
    <definedName name="_132__123Graph_BChart_1B" hidden="1">'[15]PPA Tariff'!#REF!</definedName>
    <definedName name="_132__123Graph_BCHART_22" hidden="1">[12]MOne!$C$145:$C$231</definedName>
    <definedName name="_132__123Graph_BCHART_24" hidden="1">[12]KOne!$C$230:$C$755</definedName>
    <definedName name="_132__123Graph_BCHART_26" hidden="1">[12]GrThree!$C$90:$C$140</definedName>
    <definedName name="_132__123Graph_BCHART_3" hidden="1">[12]Calc!$I$38:$I$107</definedName>
    <definedName name="_133__123Graph_BCHART_2" hidden="1">[12]Calc!$G$23:$G$58</definedName>
    <definedName name="_133__123Graph_BCHART_23" hidden="1">[12]MTwo!$C$145:$C$231</definedName>
    <definedName name="_133__123Graph_BCHART_25" hidden="1">[12]GoSeven!$C$90:$C$125</definedName>
    <definedName name="_133__123Graph_BCHART_27" hidden="1">[12]HTwo!$C$88:$C$130</definedName>
    <definedName name="_133__123Graph_BCHART_30" hidden="1">[12]HOne!$C$88:$C$130</definedName>
    <definedName name="_134__123Graph_BCHART_22" hidden="1">[12]MOne!$C$145:$C$231</definedName>
    <definedName name="_134__123Graph_BCHART_24" hidden="1">[12]KOne!$C$230:$C$755</definedName>
    <definedName name="_134__123Graph_BCHART_26" hidden="1">[12]GrThree!$C$90:$C$140</definedName>
    <definedName name="_134__123Graph_BCHART_28" hidden="1">[12]JOne!$C$86:$C$112</definedName>
    <definedName name="_134__123Graph_BCHART_4" hidden="1">[12]Calc!$M$13:$M$53</definedName>
    <definedName name="_135__123Graph_BCHART_23" hidden="1">[12]MTwo!$C$145:$C$231</definedName>
    <definedName name="_135__123Graph_BCHART_25" hidden="1">[12]GoSeven!$C$90:$C$125</definedName>
    <definedName name="_135__123Graph_BCHART_27" hidden="1">[12]HTwo!$C$88:$C$130</definedName>
    <definedName name="_135__123Graph_BCHART_29" hidden="1">[12]JTwo!$C$86:$C$116</definedName>
    <definedName name="_135__123Graph_BCHART_5" hidden="1">[12]Calc!$O$9:$O$36</definedName>
    <definedName name="_136__123Graph_BCHART_24" hidden="1">[12]KOne!$C$230:$C$755</definedName>
    <definedName name="_136__123Graph_BCHART_26" hidden="1">[12]GrThree!$C$90:$C$140</definedName>
    <definedName name="_136__123Graph_BCHART_28" hidden="1">[12]JOne!$C$86:$C$112</definedName>
    <definedName name="_136__123Graph_BCHART_3" hidden="1">[12]Calc!$I$38:$I$107</definedName>
    <definedName name="_136__123Graph_BCHART_6" hidden="1">[12]Calc!$Q$9:$Q$41</definedName>
    <definedName name="_137__123Graph_BCHART_25" hidden="1">[12]GoSeven!$C$90:$C$125</definedName>
    <definedName name="_137__123Graph_BCHART_27" hidden="1">[12]HTwo!$C$88:$C$130</definedName>
    <definedName name="_137__123Graph_BCHART_29" hidden="1">[12]JTwo!$C$86:$C$116</definedName>
    <definedName name="_137__123Graph_BCHART_30" hidden="1">[12]HOne!$C$88:$C$130</definedName>
    <definedName name="_137__123Graph_BCHART_7" hidden="1">[12]Calc!$S$153:$S$688</definedName>
    <definedName name="_138__123Graph_BCHART_26" hidden="1">[12]GrThree!$C$90:$C$140</definedName>
    <definedName name="_138__123Graph_BCHART_28" hidden="1">[12]JOne!$C$86:$C$112</definedName>
    <definedName name="_138__123Graph_BCHART_3" hidden="1">[12]Calc!$I$38:$I$107</definedName>
    <definedName name="_138__123Graph_BCHART_4" hidden="1">[12]Calc!$M$13:$M$53</definedName>
    <definedName name="_138__123Graph_BCHART_8" hidden="1">[12]Calc!$U$83:$U$153</definedName>
    <definedName name="_139__123Graph_BCHART_27" hidden="1">[12]HTwo!$C$88:$C$130</definedName>
    <definedName name="_139__123Graph_BCHART_29" hidden="1">[12]JTwo!$C$86:$C$116</definedName>
    <definedName name="_139__123Graph_BCHART_30" hidden="1">[12]HOne!$C$88:$C$130</definedName>
    <definedName name="_139__123Graph_BCHART_5" hidden="1">[12]Calc!$O$9:$O$36</definedName>
    <definedName name="_139__123Graph_BCHART_9" hidden="1">[12]Calc!$W$83:$W$153</definedName>
    <definedName name="_14___123Graph_ACHART_16" hidden="1">[12]Calc!$AL$8:$AL$21</definedName>
    <definedName name="_14___123Graph_ACHART_18" hidden="1">[12]GrFour!$B$115:$B$185</definedName>
    <definedName name="_14___123Graph_ACHART_22" hidden="1">[12]MOne!$B$145:$B$231</definedName>
    <definedName name="_14__123Graph_AChart_1B" hidden="1">'[15]PPA Tariff'!#REF!</definedName>
    <definedName name="_14__123Graph_AGROWTH_REVS_B" localSheetId="3" hidden="1">#REF!</definedName>
    <definedName name="_14__123Graph_AGROWTH_REVS_B" localSheetId="7" hidden="1">#REF!</definedName>
    <definedName name="_14__123Graph_AGROWTH_REVS_B" localSheetId="10" hidden="1">#REF!</definedName>
    <definedName name="_14__123Graph_AGROWTH_REVS_B" localSheetId="9" hidden="1">#REF!</definedName>
    <definedName name="_14__123Graph_AGROWTH_REVS_B" localSheetId="5" hidden="1">#REF!</definedName>
    <definedName name="_14__123Graph_AGROWTH_REVS_B" localSheetId="4" hidden="1">#REF!</definedName>
    <definedName name="_14__123Graph_AGROWTH_REVS_B" localSheetId="8" hidden="1">#REF!</definedName>
    <definedName name="_14__123Graph_AGROWTH_REVS_B" hidden="1">#REF!</definedName>
    <definedName name="_14__123Graph_XChart_2A" hidden="1">#REF!</definedName>
    <definedName name="_140__123Graph_BCHART_28" hidden="1">[12]JOne!$C$86:$C$112</definedName>
    <definedName name="_140__123Graph_BCHART_3" hidden="1">[12]Calc!$I$38:$I$107</definedName>
    <definedName name="_140__123Graph_BCHART_4" hidden="1">[12]Calc!$M$13:$M$53</definedName>
    <definedName name="_140__123Graph_BCHART_6" hidden="1">[12]Calc!$Q$9:$Q$41</definedName>
    <definedName name="_140__123Graph_CCHART_25" hidden="1">[12]GoSeven!$D$90:$D$105</definedName>
    <definedName name="_141__123Graph_BCHART_29" hidden="1">[12]JTwo!$C$86:$C$116</definedName>
    <definedName name="_141__123Graph_BCHART_30" hidden="1">[12]HOne!$C$88:$C$130</definedName>
    <definedName name="_141__123Graph_BCHART_5" hidden="1">[12]Calc!$O$9:$O$36</definedName>
    <definedName name="_141__123Graph_BCHART_7" hidden="1">[12]Calc!$S$153:$S$688</definedName>
    <definedName name="_141__123Graph_CCHART_26" hidden="1">[12]GrThree!$D$90:$D$110</definedName>
    <definedName name="_142__123Graph_BCHART_3" hidden="1">[12]Calc!$I$38:$I$107</definedName>
    <definedName name="_142__123Graph_BCHART_4" hidden="1">[12]Calc!$M$13:$M$53</definedName>
    <definedName name="_142__123Graph_BCHART_6" hidden="1">[12]Calc!$Q$9:$Q$41</definedName>
    <definedName name="_142__123Graph_BCHART_8" hidden="1">[12]Calc!$U$83:$U$153</definedName>
    <definedName name="_142__123Graph_CCHART_27" hidden="1">[12]HTwo!$D$88:$D$110</definedName>
    <definedName name="_143__123Graph_BCHART_30" hidden="1">[12]HOne!$C$88:$C$130</definedName>
    <definedName name="_143__123Graph_BCHART_5" hidden="1">[12]Calc!$O$9:$O$36</definedName>
    <definedName name="_143__123Graph_BCHART_7" hidden="1">[12]Calc!$S$153:$S$688</definedName>
    <definedName name="_143__123Graph_BCHART_9" hidden="1">[12]Calc!$W$83:$W$153</definedName>
    <definedName name="_143__123Graph_CCHART_28" hidden="1">[12]JOne!$D$86:$D$98</definedName>
    <definedName name="_144__123Graph_BCHART_4" hidden="1">[12]Calc!$M$13:$M$53</definedName>
    <definedName name="_144__123Graph_BCHART_6" hidden="1">[12]Calc!$Q$9:$Q$41</definedName>
    <definedName name="_144__123Graph_BCHART_8" hidden="1">[12]Calc!$U$83:$U$153</definedName>
    <definedName name="_144__123Graph_CCHART_25" hidden="1">[12]GoSeven!$D$90:$D$105</definedName>
    <definedName name="_144__123Graph_CCHART_29" hidden="1">[12]JTwo!$D$86:$D$98</definedName>
    <definedName name="_145__123Graph_BCHART_5" hidden="1">[12]Calc!$O$9:$O$36</definedName>
    <definedName name="_145__123Graph_BCHART_7" hidden="1">[12]Calc!$S$153:$S$688</definedName>
    <definedName name="_145__123Graph_BCHART_9" hidden="1">[12]Calc!$W$83:$W$153</definedName>
    <definedName name="_145__123Graph_CCHART_26" hidden="1">[12]GrThree!$D$90:$D$110</definedName>
    <definedName name="_145__123Graph_CCHART_30" hidden="1">[12]HOne!$D$88:$D$110</definedName>
    <definedName name="_146__123Graph_BCHART_6" hidden="1">[12]Calc!$Q$9:$Q$41</definedName>
    <definedName name="_146__123Graph_BCHART_8" hidden="1">[12]Calc!$U$83:$U$153</definedName>
    <definedName name="_146__123Graph_CCHART_25" hidden="1">[12]GoSeven!$D$90:$D$105</definedName>
    <definedName name="_146__123Graph_CCHART_27" hidden="1">[12]HTwo!$D$88:$D$110</definedName>
    <definedName name="_146__123Graph_DCHART_25" hidden="1">[12]GoSeven!$E$90:$E$105</definedName>
    <definedName name="_147__123Graph_BCHART_7" hidden="1">[12]Calc!$S$153:$S$688</definedName>
    <definedName name="_147__123Graph_BCHART_9" hidden="1">[12]Calc!$W$83:$W$153</definedName>
    <definedName name="_147__123Graph_CCHART_26" hidden="1">[12]GrThree!$D$90:$D$110</definedName>
    <definedName name="_147__123Graph_CCHART_28" hidden="1">[12]JOne!$D$86:$D$98</definedName>
    <definedName name="_147__123Graph_DCHART_26" hidden="1">[12]GrThree!$E$90:$E$110</definedName>
    <definedName name="_148__123Graph_BCHART_8" hidden="1">[12]Calc!$U$83:$U$153</definedName>
    <definedName name="_148__123Graph_CCHART_25" hidden="1">[12]GoSeven!$D$90:$D$105</definedName>
    <definedName name="_148__123Graph_CCHART_27" hidden="1">[12]HTwo!$D$88:$D$110</definedName>
    <definedName name="_148__123Graph_CCHART_29" hidden="1">[12]JTwo!$D$86:$D$98</definedName>
    <definedName name="_148__123Graph_DCHART_27" hidden="1">[12]HTwo!$E$88:$E$110</definedName>
    <definedName name="_149__123Graph_BCHART_9" hidden="1">[12]Calc!$W$83:$W$153</definedName>
    <definedName name="_149__123Graph_CCHART_26" hidden="1">[12]GrThree!$D$90:$D$110</definedName>
    <definedName name="_149__123Graph_CCHART_28" hidden="1">[12]JOne!$D$86:$D$98</definedName>
    <definedName name="_149__123Graph_CCHART_30" hidden="1">[12]HOne!$D$88:$D$110</definedName>
    <definedName name="_149__123Graph_DCHART_28" hidden="1">[12]JOne!$E$86:$E$98</definedName>
    <definedName name="_15_____________________0_S" hidden="1">[13]Ageing!#REF!</definedName>
    <definedName name="_15___123Graph_ACHART_17" hidden="1">[12]GoEight!$B$115:$B$160</definedName>
    <definedName name="_15___123Graph_AChart_1B" hidden="1">'[14]PPA Tariff'!#REF!</definedName>
    <definedName name="_15___123Graph_ACHART_2" hidden="1">[12]Calc!$F$23:$F$58</definedName>
    <definedName name="_15___123Graph_ACHART_23" hidden="1">[12]MTwo!$B$145:$B$232</definedName>
    <definedName name="_15__123Graph_ACHART_2" hidden="1">[12]Calc!$F$23:$F$58</definedName>
    <definedName name="_150__123Graph_CCHART_27" hidden="1">[12]HTwo!$D$88:$D$110</definedName>
    <definedName name="_150__123Graph_CCHART_29" hidden="1">[12]JTwo!$D$86:$D$98</definedName>
    <definedName name="_150__123Graph_DCHART_25" hidden="1">[12]GoSeven!$E$90:$E$105</definedName>
    <definedName name="_150__123Graph_DCHART_29" hidden="1">[12]JTwo!$E$86:$E$98</definedName>
    <definedName name="_151__123Graph_BGROSS_MARGINS" hidden="1">#REF!</definedName>
    <definedName name="_151__123Graph_CCHART_28" hidden="1">[12]JOne!$D$86:$D$98</definedName>
    <definedName name="_151__123Graph_CCHART_30" hidden="1">[12]HOne!$D$88:$D$110</definedName>
    <definedName name="_151__123Graph_DCHART_26" hidden="1">[12]GrThree!$E$90:$E$110</definedName>
    <definedName name="_151__123Graph_DCHART_30" hidden="1">[12]HOne!$E$86:$E$110</definedName>
    <definedName name="_152__123Graph_CCHART_29" hidden="1">[12]JTwo!$D$86:$D$98</definedName>
    <definedName name="_152__123Graph_DCHART_25" hidden="1">[12]GoSeven!$E$90:$E$105</definedName>
    <definedName name="_152__123Graph_DCHART_27" hidden="1">[12]HTwo!$E$88:$E$110</definedName>
    <definedName name="_152__123Graph_XCHART_10" hidden="1">[12]Calc!$A$153:$A$325</definedName>
    <definedName name="_153__123Graph_BGROWTH_REVS_A" hidden="1">#REF!</definedName>
    <definedName name="_153__123Graph_CCHART_30" hidden="1">[12]HOne!$D$88:$D$110</definedName>
    <definedName name="_153__123Graph_DCHART_26" hidden="1">[12]GrThree!$E$90:$E$110</definedName>
    <definedName name="_153__123Graph_DCHART_28" hidden="1">[12]JOne!$E$86:$E$98</definedName>
    <definedName name="_153__123Graph_XCHART_11" hidden="1">[12]Calc!$A$153:$A$315</definedName>
    <definedName name="_154__123Graph_DCHART_25" hidden="1">[12]GoSeven!$E$90:$E$105</definedName>
    <definedName name="_154__123Graph_DCHART_27" hidden="1">[12]HTwo!$E$88:$E$110</definedName>
    <definedName name="_154__123Graph_DCHART_29" hidden="1">[12]JTwo!$E$86:$E$98</definedName>
    <definedName name="_154__123Graph_XCHART_12" hidden="1">[12]Calc!$A$153:$A$313</definedName>
    <definedName name="_155__123Graph_BGROWTH_REVS_B" hidden="1">#REF!</definedName>
    <definedName name="_155__123Graph_DCHART_26" hidden="1">[12]GrThree!$E$90:$E$110</definedName>
    <definedName name="_155__123Graph_DCHART_28" hidden="1">[12]JOne!$E$86:$E$98</definedName>
    <definedName name="_155__123Graph_DCHART_30" hidden="1">[12]HOne!$E$86:$E$110</definedName>
    <definedName name="_155__123Graph_XCHART_13" hidden="1">[12]Calc!$A$13:$A$33</definedName>
    <definedName name="_156__123Graph_CCHART_25" hidden="1">[12]GoSeven!$D$90:$D$105</definedName>
    <definedName name="_156__123Graph_DCHART_27" hidden="1">[12]HTwo!$E$88:$E$110</definedName>
    <definedName name="_156__123Graph_DCHART_29" hidden="1">[12]JTwo!$E$86:$E$98</definedName>
    <definedName name="_156__123Graph_XCHART_10" hidden="1">[12]Calc!$A$153:$A$325</definedName>
    <definedName name="_156__123Graph_XCHART_14" hidden="1">[12]Calc!$A$11:$A$28</definedName>
    <definedName name="_157__123Graph_CCHART_26" hidden="1">[12]GrThree!$D$90:$D$110</definedName>
    <definedName name="_157__123Graph_DCHART_28" hidden="1">[12]JOne!$E$86:$E$98</definedName>
    <definedName name="_157__123Graph_DCHART_30" hidden="1">[12]HOne!$E$86:$E$110</definedName>
    <definedName name="_157__123Graph_XCHART_11" hidden="1">[12]Calc!$A$153:$A$315</definedName>
    <definedName name="_157__123Graph_XCHART_15" hidden="1">[12]Calc!$A$8:$A$19</definedName>
    <definedName name="_158__123Graph_CCHART_27" hidden="1">[12]HTwo!$D$88:$D$110</definedName>
    <definedName name="_158__123Graph_DCHART_29" hidden="1">[12]JTwo!$E$86:$E$98</definedName>
    <definedName name="_158__123Graph_XCHART_10" hidden="1">[12]Calc!$A$153:$A$325</definedName>
    <definedName name="_158__123Graph_XCHART_12" hidden="1">[12]Calc!$A$153:$A$313</definedName>
    <definedName name="_158__123Graph_XCHART_16" hidden="1">[12]Calc!$A$8:$A$21</definedName>
    <definedName name="_159__123Graph_CCHART_28" hidden="1">[12]JOne!$D$86:$D$98</definedName>
    <definedName name="_159__123Graph_DCHART_30" hidden="1">[12]HOne!$E$86:$E$110</definedName>
    <definedName name="_159__123Graph_XCHART_11" hidden="1">[12]Calc!$A$153:$A$315</definedName>
    <definedName name="_159__123Graph_XCHART_13" hidden="1">[12]Calc!$A$13:$A$33</definedName>
    <definedName name="_159__123Graph_XCHART_2" hidden="1">[12]Calc!$A$23:$A$58</definedName>
    <definedName name="_16___123Graph_ACHART_18" hidden="1">[12]GrFour!$B$115:$B$185</definedName>
    <definedName name="_16___123Graph_ACHART_2" hidden="1">[12]Calc!$F$23:$F$58</definedName>
    <definedName name="_16___123Graph_ACHART_22" hidden="1">[12]MOne!$B$145:$B$231</definedName>
    <definedName name="_16___123Graph_ACHART_24" hidden="1">[12]KOne!$B$230:$B$755</definedName>
    <definedName name="_16__123Graph_ACHART_22" hidden="1">[12]MOne!$B$145:$B$231</definedName>
    <definedName name="_160__123Graph_CCHART_29" hidden="1">[12]JTwo!$D$86:$D$98</definedName>
    <definedName name="_160__123Graph_XCHART_10" hidden="1">[12]Calc!$A$153:$A$325</definedName>
    <definedName name="_160__123Graph_XCHART_12" hidden="1">[12]Calc!$A$153:$A$313</definedName>
    <definedName name="_160__123Graph_XCHART_14" hidden="1">[12]Calc!$A$11:$A$28</definedName>
    <definedName name="_160__123Graph_XCHART_3" hidden="1">[12]Calc!$A$38:$A$107</definedName>
    <definedName name="_161__123Graph_CCHART_30" hidden="1">[12]HOne!$D$88:$D$110</definedName>
    <definedName name="_161__123Graph_XCHART_11" hidden="1">[12]Calc!$A$153:$A$315</definedName>
    <definedName name="_161__123Graph_XCHART_13" hidden="1">[12]Calc!$A$13:$A$33</definedName>
    <definedName name="_161__123Graph_XCHART_15" hidden="1">[12]Calc!$A$8:$A$19</definedName>
    <definedName name="_161__123Graph_XCHART_4" hidden="1">[12]Calc!$A$13:$A$53</definedName>
    <definedName name="_162__123Graph_XCHART_12" hidden="1">[12]Calc!$A$153:$A$313</definedName>
    <definedName name="_162__123Graph_XCHART_14" hidden="1">[12]Calc!$A$11:$A$28</definedName>
    <definedName name="_162__123Graph_XCHART_16" hidden="1">[12]Calc!$A$8:$A$21</definedName>
    <definedName name="_162__123Graph_XCHART_5" hidden="1">[12]Calc!$A$9:$A$36</definedName>
    <definedName name="_163__123Graph_CGROWTH_REVS_A" hidden="1">#REF!</definedName>
    <definedName name="_163__123Graph_XCHART_13" hidden="1">[12]Calc!$A$13:$A$33</definedName>
    <definedName name="_163__123Graph_XCHART_15" hidden="1">[12]Calc!$A$8:$A$19</definedName>
    <definedName name="_163__123Graph_XCHART_2" hidden="1">[12]Calc!$A$23:$A$58</definedName>
    <definedName name="_163__123Graph_XCHART_6" hidden="1">[12]Calc!$A$9:$A$41</definedName>
    <definedName name="_164__123Graph_XCHART_14" hidden="1">[12]Calc!$A$11:$A$28</definedName>
    <definedName name="_164__123Graph_XCHART_16" hidden="1">[12]Calc!$A$8:$A$21</definedName>
    <definedName name="_164__123Graph_XCHART_3" hidden="1">[12]Calc!$A$38:$A$107</definedName>
    <definedName name="_164__123Graph_XCHART_7" hidden="1">[12]Calc!$A$153:$A$688</definedName>
    <definedName name="_165__123Graph_CGROWTH_REVS_B" hidden="1">#REF!</definedName>
    <definedName name="_165__123Graph_XCHART_15" hidden="1">[12]Calc!$A$8:$A$19</definedName>
    <definedName name="_165__123Graph_XCHART_2" hidden="1">[12]Calc!$A$23:$A$58</definedName>
    <definedName name="_165__123Graph_XCHART_4" hidden="1">[12]Calc!$A$13:$A$53</definedName>
    <definedName name="_165__123Graph_XCHART_8" hidden="1">[12]Calc!$A$83:$A$154</definedName>
    <definedName name="_166__123Graph_DCHART_25" hidden="1">[12]GoSeven!$E$90:$E$105</definedName>
    <definedName name="_166__123Graph_XCHART_16" hidden="1">[12]Calc!$A$8:$A$21</definedName>
    <definedName name="_166__123Graph_XCHART_3" hidden="1">[12]Calc!$A$38:$A$107</definedName>
    <definedName name="_166__123Graph_XCHART_5" hidden="1">[12]Calc!$A$9:$A$36</definedName>
    <definedName name="_166__123Graph_XCHART_9" hidden="1">[12]Calc!$A$83:$A$153</definedName>
    <definedName name="_167__123Graph_DCHART_26" hidden="1">[12]GrThree!$E$90:$E$110</definedName>
    <definedName name="_167__123Graph_XCHART_2" hidden="1">[12]Calc!$A$23:$A$58</definedName>
    <definedName name="_167__123Graph_XCHART_4" hidden="1">[12]Calc!$A$13:$A$53</definedName>
    <definedName name="_167__123Graph_XCHART_6" hidden="1">[12]Calc!$A$9:$A$41</definedName>
    <definedName name="_168__123Graph_DCHART_27" hidden="1">[12]HTwo!$E$88:$E$110</definedName>
    <definedName name="_168__123Graph_XCHART_3" hidden="1">[12]Calc!$A$38:$A$107</definedName>
    <definedName name="_168__123Graph_XCHART_5" hidden="1">[12]Calc!$A$9:$A$36</definedName>
    <definedName name="_168__123Graph_XCHART_7" hidden="1">[12]Calc!$A$153:$A$688</definedName>
    <definedName name="_169__123Graph_DCHART_28" hidden="1">[12]JOne!$E$86:$E$98</definedName>
    <definedName name="_169__123Graph_XCHART_4" hidden="1">[12]Calc!$A$13:$A$53</definedName>
    <definedName name="_169__123Graph_XCHART_6" hidden="1">[12]Calc!$A$9:$A$41</definedName>
    <definedName name="_169__123Graph_XCHART_8" hidden="1">[12]Calc!$A$83:$A$154</definedName>
    <definedName name="_17___123Graph_ACHART_2" hidden="1">[12]Calc!$F$23:$F$58</definedName>
    <definedName name="_17___123Graph_ACHART_22" hidden="1">[12]MOne!$B$145:$B$231</definedName>
    <definedName name="_17___123Graph_ACHART_23" hidden="1">[12]MTwo!$B$145:$B$232</definedName>
    <definedName name="_17___123Graph_ACHART_25" hidden="1">[12]GoSeven!$B$90:$B$125</definedName>
    <definedName name="_17__123Graph_ACHART_23" hidden="1">[12]MTwo!$B$145:$B$232</definedName>
    <definedName name="_170__123Graph_DCHART_29" hidden="1">[12]JTwo!$E$86:$E$98</definedName>
    <definedName name="_170__123Graph_XCHART_5" hidden="1">[12]Calc!$A$9:$A$36</definedName>
    <definedName name="_170__123Graph_XCHART_7" hidden="1">[12]Calc!$A$153:$A$688</definedName>
    <definedName name="_170__123Graph_XCHART_9" hidden="1">[12]Calc!$A$83:$A$153</definedName>
    <definedName name="_171__123Graph_DCHART_30" hidden="1">[12]HOne!$E$86:$E$110</definedName>
    <definedName name="_171__123Graph_XCHART_6" hidden="1">[12]Calc!$A$9:$A$41</definedName>
    <definedName name="_171__123Graph_XCHART_8" hidden="1">[12]Calc!$A$83:$A$154</definedName>
    <definedName name="_172__123Graph_XCHART_7" hidden="1">[12]Calc!$A$153:$A$688</definedName>
    <definedName name="_172__123Graph_XCHART_9" hidden="1">[12]Calc!$A$83:$A$153</definedName>
    <definedName name="_173__123Graph_DGROWTH_REVS_A" hidden="1">#REF!</definedName>
    <definedName name="_173__123Graph_XCHART_8" hidden="1">[12]Calc!$A$83:$A$154</definedName>
    <definedName name="_174__123Graph_XCHART_9" hidden="1">[12]Calc!$A$83:$A$153</definedName>
    <definedName name="_175__123Graph_DGROWTH_REVS_B" hidden="1">#REF!</definedName>
    <definedName name="_176__123Graph_XCHART_10" hidden="1">[12]Calc!$A$153:$A$325</definedName>
    <definedName name="_177__123Graph_XCHART_11" hidden="1">[12]Calc!$A$153:$A$315</definedName>
    <definedName name="_178__123Graph_XCHART_12" hidden="1">[12]Calc!$A$153:$A$313</definedName>
    <definedName name="_179__123Graph_XCHART_13" hidden="1">[12]Calc!$A$13:$A$33</definedName>
    <definedName name="_18____________________0_S" hidden="1">[13]Ageing!#REF!</definedName>
    <definedName name="_18___0_S" hidden="1">[1]SEMANAIS!#REF!</definedName>
    <definedName name="_18___123Graph_ACHART_22" hidden="1">[12]MOne!$B$145:$B$231</definedName>
    <definedName name="_18___123Graph_ACHART_23" hidden="1">[12]MTwo!$B$145:$B$232</definedName>
    <definedName name="_18___123Graph_ACHART_24" hidden="1">[12]KOne!$B$230:$B$755</definedName>
    <definedName name="_18___123Graph_ACHART_26" hidden="1">[12]GrThree!$B$90:$B$140</definedName>
    <definedName name="_18__123Graph_ACHART_24" hidden="1">[12]KOne!$B$230:$B$755</definedName>
    <definedName name="_18__123Graph_BGROSS_MARGINS" localSheetId="3" hidden="1">#REF!</definedName>
    <definedName name="_18__123Graph_BGROSS_MARGINS" localSheetId="7" hidden="1">#REF!</definedName>
    <definedName name="_18__123Graph_BGROSS_MARGINS" localSheetId="10" hidden="1">#REF!</definedName>
    <definedName name="_18__123Graph_BGROSS_MARGINS" localSheetId="9" hidden="1">#REF!</definedName>
    <definedName name="_18__123Graph_BGROSS_MARGINS" localSheetId="5" hidden="1">#REF!</definedName>
    <definedName name="_18__123Graph_BGROSS_MARGINS" localSheetId="4" hidden="1">#REF!</definedName>
    <definedName name="_18__123Graph_BGROSS_MARGINS" localSheetId="8" hidden="1">#REF!</definedName>
    <definedName name="_18__123Graph_BGROSS_MARGINS" hidden="1">#REF!</definedName>
    <definedName name="_180__123Graph_XCHART_14" hidden="1">[12]Calc!$A$11:$A$28</definedName>
    <definedName name="_181__123Graph_XCHART_15" hidden="1">[12]Calc!$A$8:$A$19</definedName>
    <definedName name="_182__123Graph_XCHART_16" hidden="1">[12]Calc!$A$8:$A$21</definedName>
    <definedName name="_183__123Graph_XChart_1A" hidden="1">#REF!</definedName>
    <definedName name="_184__123Graph_XCHART_2" hidden="1">[12]Calc!$A$23:$A$58</definedName>
    <definedName name="_185__123Graph_XChart_2A" hidden="1">#REF!</definedName>
    <definedName name="_186__123Graph_XCHART_3" hidden="1">[12]Calc!$A$38:$A$107</definedName>
    <definedName name="_187__123Graph_XCHART_4" hidden="1">[12]Calc!$A$13:$A$53</definedName>
    <definedName name="_188__123Graph_XCHART_5" hidden="1">[12]Calc!$A$9:$A$36</definedName>
    <definedName name="_189__123Graph_XCHART_6" hidden="1">[12]Calc!$A$9:$A$41</definedName>
    <definedName name="_19___123Graph_ACHART_23" hidden="1">[12]MTwo!$B$145:$B$232</definedName>
    <definedName name="_19___123Graph_ACHART_24" hidden="1">[12]KOne!$B$230:$B$755</definedName>
    <definedName name="_19___123Graph_ACHART_25" hidden="1">[12]GoSeven!$B$90:$B$125</definedName>
    <definedName name="_19___123Graph_ACHART_27" hidden="1">[12]HTwo!$B$88:$B$130</definedName>
    <definedName name="_19__123Graph_ACHART_25" hidden="1">[12]GoSeven!$B$90:$B$125</definedName>
    <definedName name="_190__123Graph_XCHART_7" hidden="1">[12]Calc!$A$153:$A$688</definedName>
    <definedName name="_191__123Graph_XCHART_8" hidden="1">[12]Calc!$A$83:$A$154</definedName>
    <definedName name="_192__123Graph_XCHART_9" hidden="1">[12]Calc!$A$83:$A$153</definedName>
    <definedName name="_1Dist_Val" hidden="1">[16]ACUMULADO!#REF!</definedName>
    <definedName name="_1S" hidden="1">[1]SEMANAIS!#REF!</definedName>
    <definedName name="_2________________________0_S" hidden="1">[1]SEMANAIS!#REF!</definedName>
    <definedName name="_2_____S" hidden="1">[1]SEMANAIS!#REF!</definedName>
    <definedName name="_2____0_S" hidden="1">[1]SEMANAIS!#REF!</definedName>
    <definedName name="_2____123Graph_AChart_1B" hidden="1">'[14]PPA Tariff'!#REF!</definedName>
    <definedName name="_2____123Graph_BChart_1B" hidden="1">'[11]PPA Tariff'!#REF!</definedName>
    <definedName name="_2__123Graph_ACHART_10" hidden="1">[12]Calc!$AB$153:$AB$325</definedName>
    <definedName name="_2__123Graph_AChart_2A" localSheetId="3" hidden="1">#REF!</definedName>
    <definedName name="_2__123Graph_AChart_2A" localSheetId="7" hidden="1">#REF!</definedName>
    <definedName name="_2__123Graph_AChart_2A" localSheetId="10" hidden="1">#REF!</definedName>
    <definedName name="_2__123Graph_AChart_2A" localSheetId="9" hidden="1">#REF!</definedName>
    <definedName name="_2__123Graph_AChart_2A" localSheetId="5" hidden="1">#REF!</definedName>
    <definedName name="_2__123Graph_AChart_2A" localSheetId="4" hidden="1">#REF!</definedName>
    <definedName name="_2__123Graph_AChart_2A" localSheetId="8" hidden="1">#REF!</definedName>
    <definedName name="_2__123Graph_AChart_2A" hidden="1">#REF!</definedName>
    <definedName name="_2_0__123Grap" hidden="1">#REF!</definedName>
    <definedName name="_2_0_S" hidden="1">[1]SEMANAIS!#REF!</definedName>
    <definedName name="_20___123Graph_ACHART_24" hidden="1">[12]KOne!$B$230:$B$755</definedName>
    <definedName name="_20___123Graph_ACHART_25" hidden="1">[12]GoSeven!$B$90:$B$125</definedName>
    <definedName name="_20___123Graph_ACHART_26" hidden="1">[12]GrThree!$B$90:$B$140</definedName>
    <definedName name="_20___123Graph_ACHART_28" hidden="1">[12]JOne!$B$86:$B$112</definedName>
    <definedName name="_20__123Graph_ACHART_26" hidden="1">[12]GrThree!$B$90:$B$140</definedName>
    <definedName name="_21___________________0_S" hidden="1">[13]Ageing!#REF!</definedName>
    <definedName name="_21___123Graph_ACHART_25" hidden="1">[12]GoSeven!$B$90:$B$125</definedName>
    <definedName name="_21___123Graph_ACHART_26" hidden="1">[12]GrThree!$B$90:$B$140</definedName>
    <definedName name="_21___123Graph_ACHART_27" hidden="1">[12]HTwo!$B$88:$B$130</definedName>
    <definedName name="_21___123Graph_ACHART_29" hidden="1">[12]JTwo!$B$86:$B$116</definedName>
    <definedName name="_21__123Graph_ACHART_27" hidden="1">[12]HTwo!$B$88:$B$130</definedName>
    <definedName name="_22___123Graph_ACHART_26" hidden="1">[12]GrThree!$B$90:$B$140</definedName>
    <definedName name="_22___123Graph_ACHART_27" hidden="1">[12]HTwo!$B$88:$B$130</definedName>
    <definedName name="_22___123Graph_ACHART_28" hidden="1">[12]JOne!$B$86:$B$112</definedName>
    <definedName name="_22___123Graph_ACHART_3" hidden="1">[12]Calc!$H$38:$H$107</definedName>
    <definedName name="_22__123Graph_ACHART_28" hidden="1">[12]JOne!$B$86:$B$112</definedName>
    <definedName name="_22__123Graph_BGROWTH_REVS_A" localSheetId="3" hidden="1">#REF!</definedName>
    <definedName name="_22__123Graph_BGROWTH_REVS_A" localSheetId="7" hidden="1">#REF!</definedName>
    <definedName name="_22__123Graph_BGROWTH_REVS_A" localSheetId="10" hidden="1">#REF!</definedName>
    <definedName name="_22__123Graph_BGROWTH_REVS_A" localSheetId="9" hidden="1">#REF!</definedName>
    <definedName name="_22__123Graph_BGROWTH_REVS_A" localSheetId="5" hidden="1">#REF!</definedName>
    <definedName name="_22__123Graph_BGROWTH_REVS_A" localSheetId="4" hidden="1">#REF!</definedName>
    <definedName name="_22__123Graph_BGROWTH_REVS_A" localSheetId="8" hidden="1">#REF!</definedName>
    <definedName name="_22__123Graph_BGROWTH_REVS_A" hidden="1">#REF!</definedName>
    <definedName name="_23___123Graph_ACHART_27" hidden="1">[12]HTwo!$B$88:$B$130</definedName>
    <definedName name="_23___123Graph_ACHART_28" hidden="1">[12]JOne!$B$86:$B$112</definedName>
    <definedName name="_23___123Graph_ACHART_29" hidden="1">[12]JTwo!$B$86:$B$116</definedName>
    <definedName name="_23___123Graph_ACHART_30" hidden="1">[12]HOne!$B$88:$B$130</definedName>
    <definedName name="_23__123Graph_ACHART_29" hidden="1">[12]JTwo!$B$86:$B$116</definedName>
    <definedName name="_24__________________0_S" hidden="1">[13]Ageing!#REF!</definedName>
    <definedName name="_24____0_S" hidden="1">[13]Home!#REF!</definedName>
    <definedName name="_24___123Graph_ACHART_28" hidden="1">[12]JOne!$B$86:$B$112</definedName>
    <definedName name="_24___123Graph_ACHART_29" hidden="1">[12]JTwo!$B$86:$B$116</definedName>
    <definedName name="_24___123Graph_ACHART_3" hidden="1">[12]Calc!$H$38:$H$107</definedName>
    <definedName name="_24___123Graph_ACHART_4" hidden="1">[12]Calc!$L$13:$L$53</definedName>
    <definedName name="_24__123Graph_ACHART_3" hidden="1">[12]Calc!$H$38:$H$107</definedName>
    <definedName name="_24_0_S" hidden="1">[1]SEMANAIS!#REF!</definedName>
    <definedName name="_25___123Graph_ACHART_29" hidden="1">[12]JTwo!$B$86:$B$116</definedName>
    <definedName name="_25___123Graph_ACHART_3" hidden="1">[12]Calc!$H$38:$H$107</definedName>
    <definedName name="_25___123Graph_ACHART_30" hidden="1">[12]HOne!$B$88:$B$130</definedName>
    <definedName name="_25___123Graph_ACHART_5" hidden="1">[12]Calc!$N$9:$N$36</definedName>
    <definedName name="_25__123Graph_ACHART_30" hidden="1">[12]HOne!$B$88:$B$130</definedName>
    <definedName name="_26___123Graph_ACHART_3" hidden="1">[12]Calc!$H$38:$H$107</definedName>
    <definedName name="_26___123Graph_ACHART_30" hidden="1">[12]HOne!$B$88:$B$130</definedName>
    <definedName name="_26___123Graph_ACHART_4" hidden="1">[12]Calc!$L$13:$L$53</definedName>
    <definedName name="_26___123Graph_ACHART_6" hidden="1">[12]Calc!$P$9:$P$41</definedName>
    <definedName name="_26__123Graph_ACHART_4" hidden="1">[12]Calc!$L$13:$L$53</definedName>
    <definedName name="_26__123Graph_BGROWTH_REVS_B" localSheetId="3" hidden="1">#REF!</definedName>
    <definedName name="_26__123Graph_BGROWTH_REVS_B" localSheetId="7" hidden="1">#REF!</definedName>
    <definedName name="_26__123Graph_BGROWTH_REVS_B" localSheetId="10" hidden="1">#REF!</definedName>
    <definedName name="_26__123Graph_BGROWTH_REVS_B" localSheetId="9" hidden="1">#REF!</definedName>
    <definedName name="_26__123Graph_BGROWTH_REVS_B" localSheetId="5" hidden="1">#REF!</definedName>
    <definedName name="_26__123Graph_BGROWTH_REVS_B" localSheetId="4" hidden="1">#REF!</definedName>
    <definedName name="_26__123Graph_BGROWTH_REVS_B" localSheetId="8" hidden="1">#REF!</definedName>
    <definedName name="_26__123Graph_BGROWTH_REVS_B" hidden="1">#REF!</definedName>
    <definedName name="_27_____0_S" hidden="1">[13]Param!#REF!</definedName>
    <definedName name="_27___123Graph_ACHART_30" hidden="1">[12]HOne!$B$88:$B$130</definedName>
    <definedName name="_27___123Graph_ACHART_4" hidden="1">[12]Calc!$L$13:$L$53</definedName>
    <definedName name="_27___123Graph_ACHART_5" hidden="1">[12]Calc!$N$9:$N$36</definedName>
    <definedName name="_27___123Graph_ACHART_7" hidden="1">[12]Calc!$R$153:$R$688</definedName>
    <definedName name="_27__123Graph_ACHART_5" hidden="1">[12]Calc!$N$9:$N$36</definedName>
    <definedName name="_28___123Graph_ACHART_4" hidden="1">[12]Calc!$L$13:$L$53</definedName>
    <definedName name="_28___123Graph_ACHART_5" hidden="1">[12]Calc!$N$9:$N$36</definedName>
    <definedName name="_28___123Graph_ACHART_6" hidden="1">[12]Calc!$P$9:$P$41</definedName>
    <definedName name="_28___123Graph_ACHART_8" hidden="1">[12]Calc!$T$83:$T$153</definedName>
    <definedName name="_28__123Graph_ACHART_6" hidden="1">[12]Calc!$P$9:$P$41</definedName>
    <definedName name="_29___123Graph_ACHART_5" hidden="1">[12]Calc!$N$9:$N$36</definedName>
    <definedName name="_29___123Graph_ACHART_6" hidden="1">[12]Calc!$P$9:$P$41</definedName>
    <definedName name="_29___123Graph_ACHART_7" hidden="1">[12]Calc!$R$153:$R$688</definedName>
    <definedName name="_29___123Graph_ACHART_9" hidden="1">[12]Calc!$V$83:$V$153</definedName>
    <definedName name="_29__123Graph_ACHART_7" hidden="1">[12]Calc!$R$153:$R$688</definedName>
    <definedName name="_2F" hidden="1">[16]ACUMULADO!#REF!</definedName>
    <definedName name="_2S" hidden="1">[1]SEMANAIS!#REF!</definedName>
    <definedName name="_3_________________________0_S" hidden="1">[13]Ageing!#REF!</definedName>
    <definedName name="_3_______________________0_S" hidden="1">[1]SEMANAIS!#REF!</definedName>
    <definedName name="_3____123Graph_AChart_1B" hidden="1">'[11]PPA Tariff'!#REF!</definedName>
    <definedName name="_3___0_S" hidden="1">[1]SEMANAIS!#REF!</definedName>
    <definedName name="_3___123Graph_ACHART_1" hidden="1">[12]Calc!$D$38:$D$83</definedName>
    <definedName name="_3__123Graph_ACHART_11" hidden="1">[12]Calc!$Z$153:$Z$315</definedName>
    <definedName name="_3__123Graph_AGROSS_MARGINS" hidden="1">#REF!</definedName>
    <definedName name="_3_0_Dist_Val" hidden="1">[17]ACUMULADO!#REF!</definedName>
    <definedName name="_3_0_S" hidden="1">[1]SEMANAIS!#REF!</definedName>
    <definedName name="_30____0_S" hidden="1">[13]Param!#REF!</definedName>
    <definedName name="_30___123Graph_ACHART_6" hidden="1">[12]Calc!$P$9:$P$41</definedName>
    <definedName name="_30___123Graph_ACHART_7" hidden="1">[12]Calc!$R$153:$R$688</definedName>
    <definedName name="_30___123Graph_ACHART_8" hidden="1">[12]Calc!$T$83:$T$153</definedName>
    <definedName name="_30___123Graph_BCHART_1" hidden="1">[12]Calc!$E$38:$E$83</definedName>
    <definedName name="_30__123Graph_ACHART_8" hidden="1">[12]Calc!$T$83:$T$153</definedName>
    <definedName name="_30__123Graph_CGROWTH_REVS_A" localSheetId="3" hidden="1">#REF!</definedName>
    <definedName name="_30__123Graph_CGROWTH_REVS_A" localSheetId="7" hidden="1">#REF!</definedName>
    <definedName name="_30__123Graph_CGROWTH_REVS_A" localSheetId="10" hidden="1">#REF!</definedName>
    <definedName name="_30__123Graph_CGROWTH_REVS_A" localSheetId="9" hidden="1">#REF!</definedName>
    <definedName name="_30__123Graph_CGROWTH_REVS_A" localSheetId="5" hidden="1">#REF!</definedName>
    <definedName name="_30__123Graph_CGROWTH_REVS_A" localSheetId="4" hidden="1">#REF!</definedName>
    <definedName name="_30__123Graph_CGROWTH_REVS_A" localSheetId="8" hidden="1">#REF!</definedName>
    <definedName name="_30__123Graph_CGROWTH_REVS_A" hidden="1">#REF!</definedName>
    <definedName name="_31___123Graph_ACHART_7" hidden="1">[12]Calc!$R$153:$R$688</definedName>
    <definedName name="_31___123Graph_ACHART_8" hidden="1">[12]Calc!$T$83:$T$153</definedName>
    <definedName name="_31___123Graph_ACHART_9" hidden="1">[12]Calc!$V$83:$V$153</definedName>
    <definedName name="_31___123Graph_BCHART_10" hidden="1">[12]Calc!$AC$153:$AC$325</definedName>
    <definedName name="_31__123Graph_ACHART_9" hidden="1">[12]Calc!$V$83:$V$153</definedName>
    <definedName name="_32___123Graph_ACHART_8" hidden="1">[12]Calc!$T$83:$T$153</definedName>
    <definedName name="_32___123Graph_ACHART_9" hidden="1">[12]Calc!$V$83:$V$153</definedName>
    <definedName name="_32___123Graph_BCHART_1" hidden="1">[12]Calc!$E$38:$E$83</definedName>
    <definedName name="_32___123Graph_BCHART_11" hidden="1">[12]Calc!$AA$153:$AA$315</definedName>
    <definedName name="_32__123Graph_BCHART_1" hidden="1">[12]Calc!$E$38:$E$83</definedName>
    <definedName name="_33___0_S" hidden="1">[13]Param!#REF!</definedName>
    <definedName name="_33___123Graph_ACHART_9" hidden="1">[12]Calc!$V$83:$V$153</definedName>
    <definedName name="_33___123Graph_BCHART_1" hidden="1">[12]Calc!$E$38:$E$83</definedName>
    <definedName name="_33___123Graph_BCHART_10" hidden="1">[12]Calc!$AC$153:$AC$325</definedName>
    <definedName name="_33___123Graph_BCHART_12" hidden="1">[12]Calc!$Y$153:$Y$313</definedName>
    <definedName name="_33__123Graph_BCHART_10" hidden="1">[12]Calc!$AC$153:$AC$325</definedName>
    <definedName name="_34___123Graph_BCHART_1" hidden="1">[12]Calc!$E$38:$E$83</definedName>
    <definedName name="_34___123Graph_BCHART_10" hidden="1">[12]Calc!$AC$153:$AC$325</definedName>
    <definedName name="_34___123Graph_BCHART_11" hidden="1">[12]Calc!$AA$153:$AA$315</definedName>
    <definedName name="_34___123Graph_BCHART_13" hidden="1">[12]Calc!$AE$10:$AE$33</definedName>
    <definedName name="_34__123Graph_BCHART_11" hidden="1">[12]Calc!$AA$153:$AA$315</definedName>
    <definedName name="_34__123Graph_CGROWTH_REVS_B" localSheetId="3" hidden="1">#REF!</definedName>
    <definedName name="_34__123Graph_CGROWTH_REVS_B" localSheetId="7" hidden="1">#REF!</definedName>
    <definedName name="_34__123Graph_CGROWTH_REVS_B" localSheetId="10" hidden="1">#REF!</definedName>
    <definedName name="_34__123Graph_CGROWTH_REVS_B" localSheetId="9" hidden="1">#REF!</definedName>
    <definedName name="_34__123Graph_CGROWTH_REVS_B" localSheetId="5" hidden="1">#REF!</definedName>
    <definedName name="_34__123Graph_CGROWTH_REVS_B" localSheetId="4" hidden="1">#REF!</definedName>
    <definedName name="_34__123Graph_CGROWTH_REVS_B" localSheetId="8" hidden="1">#REF!</definedName>
    <definedName name="_34__123Graph_CGROWTH_REVS_B" hidden="1">#REF!</definedName>
    <definedName name="_35___123Graph_BCHART_10" hidden="1">[12]Calc!$AC$153:$AC$325</definedName>
    <definedName name="_35___123Graph_BCHART_11" hidden="1">[12]Calc!$AA$153:$AA$315</definedName>
    <definedName name="_35___123Graph_BCHART_12" hidden="1">[12]Calc!$Y$153:$Y$313</definedName>
    <definedName name="_35___123Graph_BCHART_14" hidden="1">[12]Calc!$AI$10:$AI$28</definedName>
    <definedName name="_35__123Graph_BCHART_12" hidden="1">[12]Calc!$Y$153:$Y$313</definedName>
    <definedName name="_35_0_S" hidden="1">[1]SEMANAIS!#REF!</definedName>
    <definedName name="_36___0_S" hidden="1">[13]Home!#REF!</definedName>
    <definedName name="_36___123Graph_BCHART_11" hidden="1">[12]Calc!$AA$153:$AA$315</definedName>
    <definedName name="_36___123Graph_BCHART_12" hidden="1">[12]Calc!$Y$153:$Y$313</definedName>
    <definedName name="_36___123Graph_BCHART_13" hidden="1">[12]Calc!$AE$10:$AE$33</definedName>
    <definedName name="_36___123Graph_BCHART_15" hidden="1">[12]Calc!$AK$8:$AK$19</definedName>
    <definedName name="_36__123Graph_BCHART_13" hidden="1">[12]Calc!$AE$10:$AE$33</definedName>
    <definedName name="_37___123Graph_BCHART_12" hidden="1">[12]Calc!$Y$153:$Y$313</definedName>
    <definedName name="_37___123Graph_BCHART_13" hidden="1">[12]Calc!$AE$10:$AE$33</definedName>
    <definedName name="_37___123Graph_BCHART_14" hidden="1">[12]Calc!$AI$10:$AI$28</definedName>
    <definedName name="_37___123Graph_BCHART_16" hidden="1">[12]Calc!$AM$8:$AM$21</definedName>
    <definedName name="_37__123Graph_BCHART_14" hidden="1">[12]Calc!$AI$10:$AI$28</definedName>
    <definedName name="_38___123Graph_BCHART_13" hidden="1">[12]Calc!$AE$10:$AE$33</definedName>
    <definedName name="_38___123Graph_BCHART_14" hidden="1">[12]Calc!$AI$10:$AI$28</definedName>
    <definedName name="_38___123Graph_BCHART_15" hidden="1">[12]Calc!$AK$8:$AK$19</definedName>
    <definedName name="_38___123Graph_BCHART_17" hidden="1">[12]GoEight!$C$115:$C$160</definedName>
    <definedName name="_38__123Graph_BCHART_15" hidden="1">[12]Calc!$AK$8:$AK$19</definedName>
    <definedName name="_38__123Graph_DGROWTH_REVS_A" localSheetId="3" hidden="1">#REF!</definedName>
    <definedName name="_38__123Graph_DGROWTH_REVS_A" localSheetId="7" hidden="1">#REF!</definedName>
    <definedName name="_38__123Graph_DGROWTH_REVS_A" localSheetId="10" hidden="1">#REF!</definedName>
    <definedName name="_38__123Graph_DGROWTH_REVS_A" localSheetId="9" hidden="1">#REF!</definedName>
    <definedName name="_38__123Graph_DGROWTH_REVS_A" localSheetId="5" hidden="1">#REF!</definedName>
    <definedName name="_38__123Graph_DGROWTH_REVS_A" localSheetId="4" hidden="1">#REF!</definedName>
    <definedName name="_38__123Graph_DGROWTH_REVS_A" localSheetId="8" hidden="1">#REF!</definedName>
    <definedName name="_38__123Graph_DGROWTH_REVS_A" hidden="1">#REF!</definedName>
    <definedName name="_39___123Graph_BCHART_14" hidden="1">[12]Calc!$AI$10:$AI$28</definedName>
    <definedName name="_39___123Graph_BCHART_15" hidden="1">[12]Calc!$AK$8:$AK$19</definedName>
    <definedName name="_39___123Graph_BCHART_16" hidden="1">[12]Calc!$AM$8:$AM$21</definedName>
    <definedName name="_39___123Graph_BCHART_18" hidden="1">[12]GrFour!$C$115:$C$190</definedName>
    <definedName name="_39__123Graph_BCHART_16" hidden="1">[12]Calc!$AM$8:$AM$21</definedName>
    <definedName name="_3œ____123Grap" hidden="1">#REF!</definedName>
    <definedName name="_3S" hidden="1">[1]SEMANAIS!#REF!</definedName>
    <definedName name="_4______________________0_S" hidden="1">[1]SEMANAIS!#REF!</definedName>
    <definedName name="_4____123Graph_AChart_1B" hidden="1">'[11]PPA Tariff'!#REF!</definedName>
    <definedName name="_4____123Graph_BChart_1B" hidden="1">'[11]PPA Tariff'!#REF!</definedName>
    <definedName name="_4___0_S" hidden="1">[1]SEMANAIS!#REF!</definedName>
    <definedName name="_4___123Graph_ACHART_10" hidden="1">[12]Calc!$AB$153:$AB$325</definedName>
    <definedName name="_4__123Graph_ACHART_12" hidden="1">[12]Calc!$X$153:$X$313</definedName>
    <definedName name="_4__123Graph_AGROWTH_REVS_A" hidden="1">#REF!</definedName>
    <definedName name="_4_0_Dist_Val" hidden="1">[16]ACUMULADO!#REF!</definedName>
    <definedName name="_4_0_F" hidden="1">[17]ACUMULADO!#REF!</definedName>
    <definedName name="_4_0_S" hidden="1">[1]SEMANAIS!#REF!</definedName>
    <definedName name="_40___123Graph_BCHART_15" hidden="1">[12]Calc!$AK$8:$AK$19</definedName>
    <definedName name="_40___123Graph_BCHART_16" hidden="1">[12]Calc!$AM$8:$AM$21</definedName>
    <definedName name="_40___123Graph_BCHART_17" hidden="1">[12]GoEight!$C$115:$C$160</definedName>
    <definedName name="_40___123Graph_BCHART_2" hidden="1">[12]Calc!$G$23:$G$58</definedName>
    <definedName name="_40__123Graph_BCHART_17" hidden="1">[12]GoEight!$C$115:$C$160</definedName>
    <definedName name="_41___123Graph_BCHART_16" hidden="1">[12]Calc!$AM$8:$AM$21</definedName>
    <definedName name="_41___123Graph_BCHART_17" hidden="1">[12]GoEight!$C$115:$C$160</definedName>
    <definedName name="_41___123Graph_BCHART_18" hidden="1">[12]GrFour!$C$115:$C$190</definedName>
    <definedName name="_41___123Graph_BCHART_22" hidden="1">[12]MOne!$C$145:$C$231</definedName>
    <definedName name="_41__123Graph_BCHART_18" hidden="1">[12]GrFour!$C$115:$C$190</definedName>
    <definedName name="_42___123Graph_BCHART_17" hidden="1">[12]GoEight!$C$115:$C$160</definedName>
    <definedName name="_42___123Graph_BCHART_18" hidden="1">[12]GrFour!$C$115:$C$190</definedName>
    <definedName name="_42___123Graph_BCHART_2" hidden="1">[12]Calc!$G$23:$G$58</definedName>
    <definedName name="_42___123Graph_BCHART_23" hidden="1">[12]MTwo!$C$145:$C$231</definedName>
    <definedName name="_42__123Graph_DGROWTH_REVS_B" localSheetId="3" hidden="1">#REF!</definedName>
    <definedName name="_42__123Graph_DGROWTH_REVS_B" localSheetId="7" hidden="1">#REF!</definedName>
    <definedName name="_42__123Graph_DGROWTH_REVS_B" localSheetId="10" hidden="1">#REF!</definedName>
    <definedName name="_42__123Graph_DGROWTH_REVS_B" localSheetId="9" hidden="1">#REF!</definedName>
    <definedName name="_42__123Graph_DGROWTH_REVS_B" localSheetId="5" hidden="1">#REF!</definedName>
    <definedName name="_42__123Graph_DGROWTH_REVS_B" localSheetId="4" hidden="1">#REF!</definedName>
    <definedName name="_42__123Graph_DGROWTH_REVS_B" localSheetId="8" hidden="1">#REF!</definedName>
    <definedName name="_42__123Graph_DGROWTH_REVS_B" hidden="1">#REF!</definedName>
    <definedName name="_42_0_S" hidden="1">[1]SEMANAIS!#REF!</definedName>
    <definedName name="_43___123Graph_BCHART_18" hidden="1">[12]GrFour!$C$115:$C$190</definedName>
    <definedName name="_43___123Graph_BChart_1B" hidden="1">'[14]PPA Tariff'!#REF!</definedName>
    <definedName name="_43___123Graph_BCHART_22" hidden="1">[12]MOne!$C$145:$C$231</definedName>
    <definedName name="_43___123Graph_BCHART_24" hidden="1">[12]KOne!$C$230:$C$755</definedName>
    <definedName name="_43__123Graph_XChart_1A" localSheetId="3" hidden="1">#REF!</definedName>
    <definedName name="_43__123Graph_XChart_1A" localSheetId="7" hidden="1">#REF!</definedName>
    <definedName name="_43__123Graph_XChart_1A" localSheetId="10" hidden="1">#REF!</definedName>
    <definedName name="_43__123Graph_XChart_1A" localSheetId="9" hidden="1">#REF!</definedName>
    <definedName name="_43__123Graph_XChart_1A" localSheetId="5" hidden="1">#REF!</definedName>
    <definedName name="_43__123Graph_XChart_1A" localSheetId="4" hidden="1">#REF!</definedName>
    <definedName name="_43__123Graph_XChart_1A" localSheetId="8" hidden="1">#REF!</definedName>
    <definedName name="_43__123Graph_XChart_1A" hidden="1">#REF!</definedName>
    <definedName name="_44___123Graph_BCHART_2" hidden="1">[12]Calc!$G$23:$G$58</definedName>
    <definedName name="_44___123Graph_BCHART_23" hidden="1">[12]MTwo!$C$145:$C$231</definedName>
    <definedName name="_44___123Graph_BCHART_25" hidden="1">[12]GoSeven!$C$90:$C$125</definedName>
    <definedName name="_44__123Graph_XChart_2A" localSheetId="3" hidden="1">#REF!</definedName>
    <definedName name="_44__123Graph_XChart_2A" localSheetId="7" hidden="1">#REF!</definedName>
    <definedName name="_44__123Graph_XChart_2A" localSheetId="10" hidden="1">#REF!</definedName>
    <definedName name="_44__123Graph_XChart_2A" localSheetId="9" hidden="1">#REF!</definedName>
    <definedName name="_44__123Graph_XChart_2A" localSheetId="5" hidden="1">#REF!</definedName>
    <definedName name="_44__123Graph_XChart_2A" localSheetId="4" hidden="1">#REF!</definedName>
    <definedName name="_44__123Graph_XChart_2A" localSheetId="8" hidden="1">#REF!</definedName>
    <definedName name="_44__123Graph_XChart_2A" hidden="1">#REF!</definedName>
    <definedName name="_45___123Graph_BCHART_22" hidden="1">[12]MOne!$C$145:$C$231</definedName>
    <definedName name="_45___123Graph_BCHART_24" hidden="1">[12]KOne!$C$230:$C$755</definedName>
    <definedName name="_45___123Graph_BCHART_26" hidden="1">[12]GrThree!$C$90:$C$140</definedName>
    <definedName name="_45__123Graph_BChart_1B" hidden="1">'[15]PPA Tariff'!#REF!</definedName>
    <definedName name="_46___123Graph_BCHART_23" hidden="1">[12]MTwo!$C$145:$C$231</definedName>
    <definedName name="_46___123Graph_BCHART_25" hidden="1">[12]GoSeven!$C$90:$C$125</definedName>
    <definedName name="_46___123Graph_BCHART_27" hidden="1">[12]HTwo!$C$88:$C$130</definedName>
    <definedName name="_46__123Graph_BCHART_2" hidden="1">[12]Calc!$G$23:$G$58</definedName>
    <definedName name="_47___123Graph_BCHART_24" hidden="1">[12]KOne!$C$230:$C$755</definedName>
    <definedName name="_47___123Graph_BCHART_26" hidden="1">[12]GrThree!$C$90:$C$140</definedName>
    <definedName name="_47___123Graph_BCHART_28" hidden="1">[12]JOne!$C$86:$C$112</definedName>
    <definedName name="_47__123Graph_BCHART_22" hidden="1">[12]MOne!$C$145:$C$231</definedName>
    <definedName name="_48___123Graph_BCHART_25" hidden="1">[12]GoSeven!$C$90:$C$125</definedName>
    <definedName name="_48___123Graph_BCHART_27" hidden="1">[12]HTwo!$C$88:$C$130</definedName>
    <definedName name="_48___123Graph_BCHART_29" hidden="1">[12]JTwo!$C$86:$C$116</definedName>
    <definedName name="_48__123Graph_BCHART_23" hidden="1">[12]MTwo!$C$145:$C$231</definedName>
    <definedName name="_48_0_S" localSheetId="3" hidden="1">[18]Plan1!#REF!</definedName>
    <definedName name="_48_0_S" localSheetId="7" hidden="1">[18]Plan1!#REF!</definedName>
    <definedName name="_48_0_S" localSheetId="10" hidden="1">[18]Plan1!#REF!</definedName>
    <definedName name="_48_0_S" localSheetId="9" hidden="1">[18]Plan1!#REF!</definedName>
    <definedName name="_48_0_S" localSheetId="5" hidden="1">[18]Plan1!#REF!</definedName>
    <definedName name="_48_0_S" localSheetId="4" hidden="1">[18]Plan1!#REF!</definedName>
    <definedName name="_48_0_S" localSheetId="8" hidden="1">[18]Plan1!#REF!</definedName>
    <definedName name="_48_0_S" hidden="1">[18]Plan1!#REF!</definedName>
    <definedName name="_49___123Graph_BCHART_26" hidden="1">[12]GrThree!$C$90:$C$140</definedName>
    <definedName name="_49___123Graph_BCHART_28" hidden="1">[12]JOne!$C$86:$C$112</definedName>
    <definedName name="_49___123Graph_BCHART_3" hidden="1">[12]Calc!$I$38:$I$107</definedName>
    <definedName name="_49__123Graph_BCHART_24" hidden="1">[12]KOne!$C$230:$C$755</definedName>
    <definedName name="_4œ_0__123Grap" hidden="1">#REF!</definedName>
    <definedName name="_4S" hidden="1">[1]SEMANAIS!#REF!</definedName>
    <definedName name="_5_____________________0_S" hidden="1">[1]SEMANAIS!#REF!</definedName>
    <definedName name="_5___123Graph_ACHART_1" hidden="1">[12]Calc!$D$38:$D$83</definedName>
    <definedName name="_5___123Graph_ACHART_11" hidden="1">[12]Calc!$Z$153:$Z$315</definedName>
    <definedName name="_5__123Graph_ACHART_13" hidden="1">[12]Calc!$AD$10:$AD$33</definedName>
    <definedName name="_5__123Graph_AGROWTH_REVS_B" hidden="1">#REF!</definedName>
    <definedName name="_5_0_Dist_Val" hidden="1">[17]ACUMULADO!#REF!</definedName>
    <definedName name="_50___123Graph_BCHART_27" hidden="1">[12]HTwo!$C$88:$C$130</definedName>
    <definedName name="_50___123Graph_BCHART_29" hidden="1">[12]JTwo!$C$86:$C$116</definedName>
    <definedName name="_50___123Graph_BCHART_30" hidden="1">[12]HOne!$C$88:$C$130</definedName>
    <definedName name="_50__123Graph_BCHART_25" hidden="1">[12]GoSeven!$C$90:$C$125</definedName>
    <definedName name="_51___123Graph_BCHART_28" hidden="1">[12]JOne!$C$86:$C$112</definedName>
    <definedName name="_51___123Graph_BCHART_3" hidden="1">[12]Calc!$I$38:$I$107</definedName>
    <definedName name="_51___123Graph_BCHART_4" hidden="1">[12]Calc!$M$13:$M$53</definedName>
    <definedName name="_51__123Graph_BCHART_26" hidden="1">[12]GrThree!$C$90:$C$140</definedName>
    <definedName name="_52___123Graph_BCHART_29" hidden="1">[12]JTwo!$C$86:$C$116</definedName>
    <definedName name="_52___123Graph_BCHART_30" hidden="1">[12]HOne!$C$88:$C$130</definedName>
    <definedName name="_52___123Graph_BCHART_5" hidden="1">[12]Calc!$O$9:$O$36</definedName>
    <definedName name="_52__123Graph_BCHART_27" hidden="1">[12]HTwo!$C$88:$C$130</definedName>
    <definedName name="_53___123Graph_BCHART_3" hidden="1">[12]Calc!$I$38:$I$107</definedName>
    <definedName name="_53___123Graph_BCHART_4" hidden="1">[12]Calc!$M$13:$M$53</definedName>
    <definedName name="_53___123Graph_BCHART_6" hidden="1">[12]Calc!$Q$9:$Q$41</definedName>
    <definedName name="_53__123Graph_BCHART_28" hidden="1">[12]JOne!$C$86:$C$112</definedName>
    <definedName name="_54___123Graph_BCHART_30" hidden="1">[12]HOne!$C$88:$C$130</definedName>
    <definedName name="_54___123Graph_BCHART_5" hidden="1">[12]Calc!$O$9:$O$36</definedName>
    <definedName name="_54___123Graph_BCHART_7" hidden="1">[12]Calc!$S$153:$S$688</definedName>
    <definedName name="_54__123Graph_BCHART_29" hidden="1">[12]JTwo!$C$86:$C$116</definedName>
    <definedName name="_55___123Graph_BCHART_4" hidden="1">[12]Calc!$M$13:$M$53</definedName>
    <definedName name="_55___123Graph_BCHART_6" hidden="1">[12]Calc!$Q$9:$Q$41</definedName>
    <definedName name="_55___123Graph_BCHART_8" hidden="1">[12]Calc!$U$83:$U$153</definedName>
    <definedName name="_55__123Graph_BCHART_3" hidden="1">[12]Calc!$I$38:$I$107</definedName>
    <definedName name="_56___123Graph_BCHART_5" hidden="1">[12]Calc!$O$9:$O$36</definedName>
    <definedName name="_56___123Graph_BCHART_7" hidden="1">[12]Calc!$S$153:$S$688</definedName>
    <definedName name="_56___123Graph_BCHART_9" hidden="1">[12]Calc!$W$83:$W$153</definedName>
    <definedName name="_56__123Graph_BCHART_30" hidden="1">[12]HOne!$C$88:$C$130</definedName>
    <definedName name="_57___123Graph_BCHART_6" hidden="1">[12]Calc!$Q$9:$Q$41</definedName>
    <definedName name="_57___123Graph_BCHART_8" hidden="1">[12]Calc!$U$83:$U$153</definedName>
    <definedName name="_57___123Graph_CCHART_25" hidden="1">[12]GoSeven!$D$90:$D$105</definedName>
    <definedName name="_57__123Graph_BCHART_4" hidden="1">[12]Calc!$M$13:$M$53</definedName>
    <definedName name="_58___123Graph_BCHART_7" hidden="1">[12]Calc!$S$153:$S$688</definedName>
    <definedName name="_58___123Graph_BCHART_9" hidden="1">[12]Calc!$W$83:$W$153</definedName>
    <definedName name="_58___123Graph_CCHART_26" hidden="1">[12]GrThree!$D$90:$D$110</definedName>
    <definedName name="_58__123Graph_BCHART_5" hidden="1">[12]Calc!$O$9:$O$36</definedName>
    <definedName name="_59___123Graph_BCHART_8" hidden="1">[12]Calc!$U$83:$U$153</definedName>
    <definedName name="_59___123Graph_CCHART_25" hidden="1">[12]GoSeven!$D$90:$D$105</definedName>
    <definedName name="_59___123Graph_CCHART_27" hidden="1">[12]HTwo!$D$88:$D$110</definedName>
    <definedName name="_59__123Graph_BCHART_6" hidden="1">[12]Calc!$Q$9:$Q$41</definedName>
    <definedName name="_6________________________0_S" hidden="1">[13]Ageing!#REF!</definedName>
    <definedName name="_6____________________0_S" hidden="1">[1]SEMANAIS!#REF!</definedName>
    <definedName name="_6_____0_S" hidden="1">[1]SEMANAIS!#REF!</definedName>
    <definedName name="_6____123Graph_BChart_1B" hidden="1">'[11]PPA Tariff'!#REF!</definedName>
    <definedName name="_6___123Graph_ACHART_10" hidden="1">[12]Calc!$AB$153:$AB$325</definedName>
    <definedName name="_6___123Graph_ACHART_12" hidden="1">[12]Calc!$X$153:$X$313</definedName>
    <definedName name="_6__123Graph_ACHART_14" hidden="1">[12]Calc!$AH$10:$AH$28</definedName>
    <definedName name="_6__123Graph_AGROSS_MARGINS" localSheetId="3" hidden="1">#REF!</definedName>
    <definedName name="_6__123Graph_AGROSS_MARGINS" localSheetId="7" hidden="1">#REF!</definedName>
    <definedName name="_6__123Graph_AGROSS_MARGINS" localSheetId="10" hidden="1">#REF!</definedName>
    <definedName name="_6__123Graph_AGROSS_MARGINS" localSheetId="9" hidden="1">#REF!</definedName>
    <definedName name="_6__123Graph_AGROSS_MARGINS" localSheetId="5" hidden="1">#REF!</definedName>
    <definedName name="_6__123Graph_AGROSS_MARGINS" localSheetId="4" hidden="1">#REF!</definedName>
    <definedName name="_6__123Graph_AGROSS_MARGINS" localSheetId="8" hidden="1">#REF!</definedName>
    <definedName name="_6__123Graph_AGROSS_MARGINS" hidden="1">#REF!</definedName>
    <definedName name="_6__123Graph_BGROSS_MARGINS" hidden="1">#REF!</definedName>
    <definedName name="_6_0_S" hidden="1">[1]SEMANAIS!#REF!</definedName>
    <definedName name="_60___123Graph_BCHART_9" hidden="1">[12]Calc!$W$83:$W$153</definedName>
    <definedName name="_60___123Graph_CCHART_26" hidden="1">[12]GrThree!$D$90:$D$110</definedName>
    <definedName name="_60___123Graph_CCHART_28" hidden="1">[12]JOne!$D$86:$D$98</definedName>
    <definedName name="_60__123Graph_BCHART_7" hidden="1">[12]Calc!$S$153:$S$688</definedName>
    <definedName name="_61___123Graph_CCHART_25" hidden="1">[12]GoSeven!$D$90:$D$105</definedName>
    <definedName name="_61___123Graph_CCHART_27" hidden="1">[12]HTwo!$D$88:$D$110</definedName>
    <definedName name="_61___123Graph_CCHART_29" hidden="1">[12]JTwo!$D$86:$D$98</definedName>
    <definedName name="_61__123Graph_BCHART_8" hidden="1">[12]Calc!$U$83:$U$153</definedName>
    <definedName name="_62___123Graph_CCHART_26" hidden="1">[12]GrThree!$D$90:$D$110</definedName>
    <definedName name="_62___123Graph_CCHART_28" hidden="1">[12]JOne!$D$86:$D$98</definedName>
    <definedName name="_62___123Graph_CCHART_30" hidden="1">[12]HOne!$D$88:$D$110</definedName>
    <definedName name="_62__123Graph_BCHART_9" hidden="1">[12]Calc!$W$83:$W$153</definedName>
    <definedName name="_63___123Graph_CCHART_27" hidden="1">[12]HTwo!$D$88:$D$110</definedName>
    <definedName name="_63___123Graph_CCHART_29" hidden="1">[12]JTwo!$D$86:$D$98</definedName>
    <definedName name="_63___123Graph_DCHART_25" hidden="1">[12]GoSeven!$E$90:$E$105</definedName>
    <definedName name="_63__123Graph_CCHART_25" hidden="1">[12]GoSeven!$D$90:$D$105</definedName>
    <definedName name="_64___123Graph_CCHART_28" hidden="1">[12]JOne!$D$86:$D$98</definedName>
    <definedName name="_64___123Graph_CCHART_30" hidden="1">[12]HOne!$D$88:$D$110</definedName>
    <definedName name="_64___123Graph_DCHART_26" hidden="1">[12]GrThree!$E$90:$E$110</definedName>
    <definedName name="_64__123Graph_CCHART_26" hidden="1">[12]GrThree!$D$90:$D$110</definedName>
    <definedName name="_65___123Graph_CCHART_29" hidden="1">[12]JTwo!$D$86:$D$98</definedName>
    <definedName name="_65___123Graph_DCHART_25" hidden="1">[12]GoSeven!$E$90:$E$105</definedName>
    <definedName name="_65___123Graph_DCHART_27" hidden="1">[12]HTwo!$E$88:$E$110</definedName>
    <definedName name="_65__123Graph_CCHART_27" hidden="1">[12]HTwo!$D$88:$D$110</definedName>
    <definedName name="_66___123Graph_CCHART_30" hidden="1">[12]HOne!$D$88:$D$110</definedName>
    <definedName name="_66___123Graph_DCHART_26" hidden="1">[12]GrThree!$E$90:$E$110</definedName>
    <definedName name="_66___123Graph_DCHART_28" hidden="1">[12]JOne!$E$86:$E$98</definedName>
    <definedName name="_66__123Graph_CCHART_28" hidden="1">[12]JOne!$D$86:$D$98</definedName>
    <definedName name="_67___123Graph_DCHART_25" hidden="1">[12]GoSeven!$E$90:$E$105</definedName>
    <definedName name="_67___123Graph_DCHART_27" hidden="1">[12]HTwo!$E$88:$E$110</definedName>
    <definedName name="_67___123Graph_DCHART_29" hidden="1">[12]JTwo!$E$86:$E$98</definedName>
    <definedName name="_67__123Graph_CCHART_29" hidden="1">[12]JTwo!$D$86:$D$98</definedName>
    <definedName name="_68___123Graph_DCHART_26" hidden="1">[12]GrThree!$E$90:$E$110</definedName>
    <definedName name="_68___123Graph_DCHART_28" hidden="1">[12]JOne!$E$86:$E$98</definedName>
    <definedName name="_68___123Graph_DCHART_30" hidden="1">[12]HOne!$E$86:$E$110</definedName>
    <definedName name="_68__123Graph_CCHART_30" hidden="1">[12]HOne!$D$88:$D$110</definedName>
    <definedName name="_69___123Graph_DCHART_27" hidden="1">[12]HTwo!$E$88:$E$110</definedName>
    <definedName name="_69___123Graph_DCHART_29" hidden="1">[12]JTwo!$E$86:$E$98</definedName>
    <definedName name="_69___123Graph_XCHART_10" hidden="1">[12]Calc!$A$153:$A$325</definedName>
    <definedName name="_69__123Graph_DCHART_25" hidden="1">[12]GoSeven!$E$90:$E$105</definedName>
    <definedName name="_7___________________0_S" hidden="1">[1]SEMANAIS!#REF!</definedName>
    <definedName name="_7___123Graph_ACHART_1" hidden="1">[12]Calc!$D$38:$D$83</definedName>
    <definedName name="_7___123Graph_ACHART_11" hidden="1">[12]Calc!$Z$153:$Z$315</definedName>
    <definedName name="_7___123Graph_ACHART_13" hidden="1">[12]Calc!$AD$10:$AD$33</definedName>
    <definedName name="_7__123Graph_ACHART_15" hidden="1">[12]Calc!$AJ$8:$AJ$19</definedName>
    <definedName name="_7__123Graph_BGROWTH_REVS_A" hidden="1">#REF!</definedName>
    <definedName name="_7_0_F" hidden="1">[16]ACUMULADO!#REF!</definedName>
    <definedName name="_70___123Graph_DCHART_28" hidden="1">[12]JOne!$E$86:$E$98</definedName>
    <definedName name="_70___123Graph_DCHART_30" hidden="1">[12]HOne!$E$86:$E$110</definedName>
    <definedName name="_70___123Graph_XCHART_11" hidden="1">[12]Calc!$A$153:$A$315</definedName>
    <definedName name="_70__123Graph_DCHART_26" hidden="1">[12]GrThree!$E$90:$E$110</definedName>
    <definedName name="_71___123Graph_DCHART_29" hidden="1">[12]JTwo!$E$86:$E$98</definedName>
    <definedName name="_71___123Graph_XCHART_10" hidden="1">[12]Calc!$A$153:$A$325</definedName>
    <definedName name="_71___123Graph_XCHART_12" hidden="1">[12]Calc!$A$153:$A$313</definedName>
    <definedName name="_71__123Graph_DCHART_27" hidden="1">[12]HTwo!$E$88:$E$110</definedName>
    <definedName name="_72___123Graph_DCHART_30" hidden="1">[12]HOne!$E$86:$E$110</definedName>
    <definedName name="_72___123Graph_XCHART_11" hidden="1">[12]Calc!$A$153:$A$315</definedName>
    <definedName name="_72___123Graph_XCHART_13" hidden="1">[12]Calc!$A$13:$A$33</definedName>
    <definedName name="_72__123Graph_DCHART_28" hidden="1">[12]JOne!$E$86:$E$98</definedName>
    <definedName name="_73___123Graph_XCHART_10" hidden="1">[12]Calc!$A$153:$A$325</definedName>
    <definedName name="_73___123Graph_XCHART_12" hidden="1">[12]Calc!$A$153:$A$313</definedName>
    <definedName name="_73___123Graph_XCHART_14" hidden="1">[12]Calc!$A$11:$A$28</definedName>
    <definedName name="_73__123Graph_DCHART_29" hidden="1">[12]JTwo!$E$86:$E$98</definedName>
    <definedName name="_74___123Graph_XCHART_11" hidden="1">[12]Calc!$A$153:$A$315</definedName>
    <definedName name="_74___123Graph_XCHART_13" hidden="1">[12]Calc!$A$13:$A$33</definedName>
    <definedName name="_74___123Graph_XCHART_15" hidden="1">[12]Calc!$A$8:$A$19</definedName>
    <definedName name="_74__123Graph_DCHART_30" hidden="1">[12]HOne!$E$86:$E$110</definedName>
    <definedName name="_75___123Graph_XCHART_12" hidden="1">[12]Calc!$A$153:$A$313</definedName>
    <definedName name="_75___123Graph_XCHART_14" hidden="1">[12]Calc!$A$11:$A$28</definedName>
    <definedName name="_75___123Graph_XCHART_16" hidden="1">[12]Calc!$A$8:$A$21</definedName>
    <definedName name="_75__123Graph_XCHART_10" hidden="1">[12]Calc!$A$153:$A$325</definedName>
    <definedName name="_76___123Graph_XCHART_13" hidden="1">[12]Calc!$A$13:$A$33</definedName>
    <definedName name="_76___123Graph_XCHART_15" hidden="1">[12]Calc!$A$8:$A$19</definedName>
    <definedName name="_76___123Graph_XCHART_2" hidden="1">[12]Calc!$A$23:$A$58</definedName>
    <definedName name="_76__123Graph_XCHART_11" hidden="1">[12]Calc!$A$153:$A$315</definedName>
    <definedName name="_77___123Graph_XCHART_14" hidden="1">[12]Calc!$A$11:$A$28</definedName>
    <definedName name="_77___123Graph_XCHART_16" hidden="1">[12]Calc!$A$8:$A$21</definedName>
    <definedName name="_77___123Graph_XCHART_3" hidden="1">[12]Calc!$A$38:$A$107</definedName>
    <definedName name="_77__123Graph_XCHART_12" hidden="1">[12]Calc!$A$153:$A$313</definedName>
    <definedName name="_78___123Graph_XCHART_15" hidden="1">[12]Calc!$A$8:$A$19</definedName>
    <definedName name="_78___123Graph_XCHART_2" hidden="1">[12]Calc!$A$23:$A$58</definedName>
    <definedName name="_78___123Graph_XCHART_4" hidden="1">[12]Calc!$A$13:$A$53</definedName>
    <definedName name="_78__123Graph_XCHART_13" hidden="1">[12]Calc!$A$13:$A$33</definedName>
    <definedName name="_79___123Graph_XCHART_16" hidden="1">[12]Calc!$A$8:$A$21</definedName>
    <definedName name="_79___123Graph_XCHART_3" hidden="1">[12]Calc!$A$38:$A$107</definedName>
    <definedName name="_79___123Graph_XCHART_5" hidden="1">[12]Calc!$A$9:$A$36</definedName>
    <definedName name="_79__123Graph_XCHART_14" hidden="1">[12]Calc!$A$11:$A$28</definedName>
    <definedName name="_8__________________0_S" hidden="1">[1]SEMANAIS!#REF!</definedName>
    <definedName name="_8___123Graph_ACHART_10" hidden="1">[12]Calc!$AB$153:$AB$325</definedName>
    <definedName name="_8___123Graph_ACHART_12" hidden="1">[12]Calc!$X$153:$X$313</definedName>
    <definedName name="_8___123Graph_ACHART_14" hidden="1">[12]Calc!$AH$10:$AH$28</definedName>
    <definedName name="_8__123Graph_ACHART_16" hidden="1">[12]Calc!$AL$8:$AL$21</definedName>
    <definedName name="_8__123Graph_BGROWTH_REVS_B" hidden="1">#REF!</definedName>
    <definedName name="_8_0_F" hidden="1">[17]ACUMULADO!#REF!</definedName>
    <definedName name="_8_0_S" hidden="1">[1]SEMANAIS!#REF!</definedName>
    <definedName name="_80___123Graph_XCHART_2" hidden="1">[12]Calc!$A$23:$A$58</definedName>
    <definedName name="_80___123Graph_XCHART_4" hidden="1">[12]Calc!$A$13:$A$53</definedName>
    <definedName name="_80___123Graph_XCHART_6" hidden="1">[12]Calc!$A$9:$A$41</definedName>
    <definedName name="_80__123Graph_XCHART_15" hidden="1">[12]Calc!$A$8:$A$19</definedName>
    <definedName name="_81___123Graph_XCHART_3" hidden="1">[12]Calc!$A$38:$A$107</definedName>
    <definedName name="_81___123Graph_XCHART_5" hidden="1">[12]Calc!$A$9:$A$36</definedName>
    <definedName name="_81___123Graph_XCHART_7" hidden="1">[12]Calc!$A$153:$A$688</definedName>
    <definedName name="_81__123Graph_XCHART_16" hidden="1">[12]Calc!$A$8:$A$21</definedName>
    <definedName name="_82___123Graph_XCHART_4" hidden="1">[12]Calc!$A$13:$A$53</definedName>
    <definedName name="_82___123Graph_XCHART_6" hidden="1">[12]Calc!$A$9:$A$41</definedName>
    <definedName name="_82___123Graph_XCHART_8" hidden="1">[12]Calc!$A$83:$A$154</definedName>
    <definedName name="_82__123Graph_XCHART_2" hidden="1">[12]Calc!$A$23:$A$58</definedName>
    <definedName name="_83___123Graph_XCHART_5" hidden="1">[12]Calc!$A$9:$A$36</definedName>
    <definedName name="_83___123Graph_XCHART_7" hidden="1">[12]Calc!$A$153:$A$688</definedName>
    <definedName name="_83___123Graph_XCHART_9" hidden="1">[12]Calc!$A$83:$A$153</definedName>
    <definedName name="_83__123Graph_XCHART_3" hidden="1">[12]Calc!$A$38:$A$107</definedName>
    <definedName name="_84___123Graph_XCHART_6" hidden="1">[12]Calc!$A$9:$A$41</definedName>
    <definedName name="_84___123Graph_XCHART_8" hidden="1">[12]Calc!$A$83:$A$154</definedName>
    <definedName name="_84__123Graph_ACHART_1" hidden="1">[12]Calc!$D$38:$D$83</definedName>
    <definedName name="_84__123Graph_XCHART_4" hidden="1">[12]Calc!$A$13:$A$53</definedName>
    <definedName name="_85___123Graph_XCHART_7" hidden="1">[12]Calc!$A$153:$A$688</definedName>
    <definedName name="_85___123Graph_XCHART_9" hidden="1">[12]Calc!$A$83:$A$153</definedName>
    <definedName name="_85__123Graph_ACHART_10" hidden="1">[12]Calc!$AB$153:$AB$325</definedName>
    <definedName name="_85__123Graph_XCHART_5" hidden="1">[12]Calc!$A$9:$A$36</definedName>
    <definedName name="_86___123Graph_XCHART_8" hidden="1">[12]Calc!$A$83:$A$154</definedName>
    <definedName name="_86__123Graph_ACHART_1" hidden="1">[12]Calc!$D$38:$D$83</definedName>
    <definedName name="_86__123Graph_ACHART_11" hidden="1">[12]Calc!$Z$153:$Z$315</definedName>
    <definedName name="_86__123Graph_XCHART_6" hidden="1">[12]Calc!$A$9:$A$41</definedName>
    <definedName name="_87___123Graph_XCHART_9" hidden="1">[12]Calc!$A$83:$A$153</definedName>
    <definedName name="_87__123Graph_ACHART_10" hidden="1">[12]Calc!$AB$153:$AB$325</definedName>
    <definedName name="_87__123Graph_ACHART_12" hidden="1">[12]Calc!$X$153:$X$313</definedName>
    <definedName name="_87__123Graph_XCHART_7" hidden="1">[12]Calc!$A$153:$A$688</definedName>
    <definedName name="_88__123Graph_ACHART_1" hidden="1">[12]Calc!$D$38:$D$83</definedName>
    <definedName name="_88__123Graph_ACHART_11" hidden="1">[12]Calc!$Z$153:$Z$315</definedName>
    <definedName name="_88__123Graph_ACHART_13" hidden="1">[12]Calc!$AD$10:$AD$33</definedName>
    <definedName name="_88__123Graph_XCHART_8" hidden="1">[12]Calc!$A$83:$A$154</definedName>
    <definedName name="_89__123Graph_ACHART_10" hidden="1">[12]Calc!$AB$153:$AB$325</definedName>
    <definedName name="_89__123Graph_ACHART_12" hidden="1">[12]Calc!$X$153:$X$313</definedName>
    <definedName name="_89__123Graph_ACHART_14" hidden="1">[12]Calc!$AH$10:$AH$28</definedName>
    <definedName name="_89__123Graph_XCHART_9" hidden="1">[12]Calc!$A$83:$A$153</definedName>
    <definedName name="_9_______________________0_S" hidden="1">[13]Ageing!#REF!</definedName>
    <definedName name="_9_____0_S" hidden="1">[1]SEMANAIS!#REF!</definedName>
    <definedName name="_9___123Graph_ACHART_11" hidden="1">[12]Calc!$Z$153:$Z$315</definedName>
    <definedName name="_9___123Graph_ACHART_13" hidden="1">[12]Calc!$AD$10:$AD$33</definedName>
    <definedName name="_9___123Graph_ACHART_15" hidden="1">[12]Calc!$AJ$8:$AJ$19</definedName>
    <definedName name="_9__123Graph_ACHART_17" hidden="1">[12]GoEight!$B$115:$B$160</definedName>
    <definedName name="_9__123Graph_CGROWTH_REVS_A" hidden="1">#REF!</definedName>
    <definedName name="_90__123Graph_ACHART_11" hidden="1">[12]Calc!$Z$153:$Z$315</definedName>
    <definedName name="_90__123Graph_ACHART_13" hidden="1">[12]Calc!$AD$10:$AD$33</definedName>
    <definedName name="_90__123Graph_ACHART_15" hidden="1">[12]Calc!$AJ$8:$AJ$19</definedName>
    <definedName name="_91__123Graph_ACHART_12" hidden="1">[12]Calc!$X$153:$X$313</definedName>
    <definedName name="_91__123Graph_ACHART_14" hidden="1">[12]Calc!$AH$10:$AH$28</definedName>
    <definedName name="_91__123Graph_ACHART_16" hidden="1">[12]Calc!$AL$8:$AL$21</definedName>
    <definedName name="_92__123Graph_ACHART_13" hidden="1">[12]Calc!$AD$10:$AD$33</definedName>
    <definedName name="_92__123Graph_ACHART_15" hidden="1">[12]Calc!$AJ$8:$AJ$19</definedName>
    <definedName name="_92__123Graph_ACHART_17" hidden="1">[12]GoEight!$B$115:$B$160</definedName>
    <definedName name="_93__123Graph_ACHART_14" hidden="1">[12]Calc!$AH$10:$AH$28</definedName>
    <definedName name="_93__123Graph_ACHART_16" hidden="1">[12]Calc!$AL$8:$AL$21</definedName>
    <definedName name="_93__123Graph_ACHART_18" hidden="1">[12]GrFour!$B$115:$B$185</definedName>
    <definedName name="_94__123Graph_ACHART_15" hidden="1">[12]Calc!$AJ$8:$AJ$19</definedName>
    <definedName name="_94__123Graph_ACHART_17" hidden="1">[12]GoEight!$B$115:$B$160</definedName>
    <definedName name="_94__123Graph_AChart_1B" hidden="1">'[11]PPA Tariff'!#REF!</definedName>
    <definedName name="_95__123Graph_ACHART_16" hidden="1">[12]Calc!$AL$8:$AL$21</definedName>
    <definedName name="_95__123Graph_ACHART_18" hidden="1">[12]GrFour!$B$115:$B$185</definedName>
    <definedName name="_95__123Graph_ACHART_2" hidden="1">[12]Calc!$F$23:$F$58</definedName>
    <definedName name="_96__123Graph_ACHART_17" hidden="1">[12]GoEight!$B$115:$B$160</definedName>
    <definedName name="_96__123Graph_AChart_1A" hidden="1">#REF!</definedName>
    <definedName name="_96__123Graph_ACHART_22" hidden="1">[12]MOne!$B$145:$B$231</definedName>
    <definedName name="_97__123Graph_ACHART_18" hidden="1">[12]GrFour!$B$115:$B$185</definedName>
    <definedName name="_97__123Graph_AChart_1B" hidden="1">'[15]PPA Tariff'!#REF!</definedName>
    <definedName name="_97__123Graph_ACHART_23" hidden="1">[12]MTwo!$B$145:$B$232</definedName>
    <definedName name="_98__123Graph_AChart_1B" hidden="1">'[14]PPA Tariff'!#REF!</definedName>
    <definedName name="_98__123Graph_ACHART_2" hidden="1">[12]Calc!$F$23:$F$58</definedName>
    <definedName name="_98__123Graph_ACHART_24" hidden="1">[12]KOne!$B$230:$B$755</definedName>
    <definedName name="_99__123Graph_AChart_1B" hidden="1">'[11]PPA Tariff'!#REF!</definedName>
    <definedName name="_99__123Graph_ACHART_2" hidden="1">[12]Calc!$F$23:$F$58</definedName>
    <definedName name="_99__123Graph_ACHART_22" hidden="1">[12]MOne!$B$145:$B$231</definedName>
    <definedName name="_99__123Graph_ACHART_25" hidden="1">[12]GoSeven!$B$90:$B$125</definedName>
    <definedName name="_ACC2" hidden="1">'[19]DIF FAT FEV 01'!$X$13:$Y$40</definedName>
    <definedName name="_ask1" hidden="1">'[10]Imob custo'!$M$35</definedName>
    <definedName name="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9" hidden="1">{#N/A,#N/A,FALSE,"ENERGIA";#N/A,#N/A,FALSE,"PERDIDAS";#N/A,#N/A,FALSE,"CLIENTES";#N/A,#N/A,FALSE,"ESTADO";#N/A,#N/A,FALSE,"TECNICA"}</definedName>
    <definedName name="_bb1" localSheetId="5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localSheetId="8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dm.376510BB082F488681C60A84D3A59E88.edm" hidden="1">#REF!</definedName>
    <definedName name="_bdm.39AFC657F634450FA3A264AED2822704.edm" hidden="1">#REF!</definedName>
    <definedName name="_bdm.4EA2CBD7E2C8497393B27A03D1420FDA.edm" hidden="1">#REF!</definedName>
    <definedName name="_bdm.513DBDD46D6F4AF7B0A167731B601449.edm" hidden="1">#REF!</definedName>
    <definedName name="_bdm.86B5A81D491D4B06BE393D5062D43B20.edm" hidden="1">#REF!</definedName>
    <definedName name="_bdm.AF848E50FF164698993932C0DCB4A482.edm" hidden="1">#REF!</definedName>
    <definedName name="_bdm.F0AA6B27A93F4ECB8D1CF3FFC12B74A3.edm" hidden="1">#REF!</definedName>
    <definedName name="_bdm.F770806D891C4239B0021E95B9730056.edm" hidden="1">#REF!</definedName>
    <definedName name="_blabla" hidden="1">#REF!</definedName>
    <definedName name="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EN30" localSheetId="9" hidden="1">{#N/A,#N/A,FALSE,"SIM95"}</definedName>
    <definedName name="_CEN30" localSheetId="5" hidden="1">{#N/A,#N/A,FALSE,"SIM95"}</definedName>
    <definedName name="_CEN30" localSheetId="4" hidden="1">{#N/A,#N/A,FALSE,"SIM95"}</definedName>
    <definedName name="_CEN30" localSheetId="8" hidden="1">{#N/A,#N/A,FALSE,"SIM95"}</definedName>
    <definedName name="_CEN30" hidden="1">{#N/A,#N/A,FALSE,"SIM95"}</definedName>
    <definedName name="_CEN300" localSheetId="9" hidden="1">{#N/A,#N/A,FALSE,"SIM95"}</definedName>
    <definedName name="_CEN300" localSheetId="5" hidden="1">{#N/A,#N/A,FALSE,"SIM95"}</definedName>
    <definedName name="_CEN300" localSheetId="4" hidden="1">{#N/A,#N/A,FALSE,"SIM95"}</definedName>
    <definedName name="_CEN300" localSheetId="8" hidden="1">{#N/A,#N/A,FALSE,"SIM95"}</definedName>
    <definedName name="_CEN300" hidden="1">{#N/A,#N/A,FALSE,"SIM95"}</definedName>
    <definedName name="_cen301" localSheetId="9" hidden="1">{#N/A,#N/A,FALSE,"SIM95"}</definedName>
    <definedName name="_cen301" localSheetId="5" hidden="1">{#N/A,#N/A,FALSE,"SIM95"}</definedName>
    <definedName name="_cen301" localSheetId="4" hidden="1">{#N/A,#N/A,FALSE,"SIM95"}</definedName>
    <definedName name="_cen301" localSheetId="8" hidden="1">{#N/A,#N/A,FALSE,"SIM95"}</definedName>
    <definedName name="_cen301" hidden="1">{#N/A,#N/A,FALSE,"SIM95"}</definedName>
    <definedName name="_cen31" localSheetId="9" hidden="1">{#N/A,#N/A,FALSE,"SIM95"}</definedName>
    <definedName name="_cen31" localSheetId="5" hidden="1">{#N/A,#N/A,FALSE,"SIM95"}</definedName>
    <definedName name="_cen31" localSheetId="4" hidden="1">{#N/A,#N/A,FALSE,"SIM95"}</definedName>
    <definedName name="_cen31" localSheetId="8" hidden="1">{#N/A,#N/A,FALSE,"SIM95"}</definedName>
    <definedName name="_cen31" hidden="1">{#N/A,#N/A,FALSE,"SIM95"}</definedName>
    <definedName name="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st_Bin" localSheetId="3" hidden="1">[20]ACUMULADO!#REF!</definedName>
    <definedName name="_Dist_Bin" localSheetId="7" hidden="1">[20]ACUMULADO!#REF!</definedName>
    <definedName name="_Dist_Bin" localSheetId="10" hidden="1">[20]ACUMULADO!#REF!</definedName>
    <definedName name="_Dist_Bin" localSheetId="9" hidden="1">[20]ACUMULADO!#REF!</definedName>
    <definedName name="_Dist_Bin" localSheetId="5" hidden="1">[20]ACUMULADO!#REF!</definedName>
    <definedName name="_Dist_Bin" localSheetId="4" hidden="1">[20]ACUMULADO!#REF!</definedName>
    <definedName name="_Dist_Bin" localSheetId="8" hidden="1">[20]ACUMULADO!#REF!</definedName>
    <definedName name="_Dist_Bin" hidden="1">[20]ACUMULADO!#REF!</definedName>
    <definedName name="_Dist_Values" localSheetId="3" hidden="1">#REF!</definedName>
    <definedName name="_Dist_Values" localSheetId="7" hidden="1">#REF!</definedName>
    <definedName name="_Dist_Values" localSheetId="10" hidden="1">#REF!</definedName>
    <definedName name="_Dist_Values" localSheetId="9" hidden="1">#REF!</definedName>
    <definedName name="_Dist_Values" localSheetId="5" hidden="1">#REF!</definedName>
    <definedName name="_Dist_Values" localSheetId="4" hidden="1">#REF!</definedName>
    <definedName name="_Dist_Values" localSheetId="8" hidden="1">#REF!</definedName>
    <definedName name="_Dist_Values" hidden="1">#REF!</definedName>
    <definedName name="_e1" localSheetId="9" hidden="1">{#N/A,#N/A,FALSE,"ENERGIA";#N/A,#N/A,FALSE,"PERDIDAS";#N/A,#N/A,FALSE,"CLIENTES";#N/A,#N/A,FALSE,"ESTADO";#N/A,#N/A,FALSE,"TECNICA"}</definedName>
    <definedName name="_e1" localSheetId="5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localSheetId="8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p1" localSheetId="9" hidden="1">{#N/A,#N/A,FALSE,"CONTROLE"}</definedName>
    <definedName name="_ep1" localSheetId="5" hidden="1">{#N/A,#N/A,FALSE,"CONTROLE"}</definedName>
    <definedName name="_ep1" localSheetId="4" hidden="1">{#N/A,#N/A,FALSE,"CONTROLE"}</definedName>
    <definedName name="_ep1" localSheetId="8" hidden="1">{#N/A,#N/A,FALSE,"CONTROLE"}</definedName>
    <definedName name="_ep1" hidden="1">{#N/A,#N/A,FALSE,"CONTROLE"}</definedName>
    <definedName name="_ev012" localSheetId="9" hidden="1">{#N/A,#N/A,FALSE,"CONTROLE"}</definedName>
    <definedName name="_ev012" localSheetId="5" hidden="1">{#N/A,#N/A,FALSE,"CONTROLE"}</definedName>
    <definedName name="_ev012" localSheetId="4" hidden="1">{#N/A,#N/A,FALSE,"CONTROLE"}</definedName>
    <definedName name="_ev012" localSheetId="8" hidden="1">{#N/A,#N/A,FALSE,"CONTROLE"}</definedName>
    <definedName name="_ev012" hidden="1">{#N/A,#N/A,FALSE,"CONTROLE"}</definedName>
    <definedName name="_ev4" localSheetId="9" hidden="1">{#N/A,#N/A,FALSE,"CONTROLE"}</definedName>
    <definedName name="_ev4" localSheetId="5" hidden="1">{#N/A,#N/A,FALSE,"CONTROLE"}</definedName>
    <definedName name="_ev4" localSheetId="4" hidden="1">{#N/A,#N/A,FALSE,"CONTROLE"}</definedName>
    <definedName name="_ev4" localSheetId="8" hidden="1">{#N/A,#N/A,FALSE,"CONTROLE"}</definedName>
    <definedName name="_ev4" hidden="1">{#N/A,#N/A,FALSE,"CONTROLE"}</definedName>
    <definedName name="_Fill" localSheetId="3" hidden="1">#REF!</definedName>
    <definedName name="_Fill" localSheetId="7" hidden="1">#REF!</definedName>
    <definedName name="_Fill" localSheetId="10" hidden="1">#REF!</definedName>
    <definedName name="_Fill" localSheetId="9" hidden="1">#REF!</definedName>
    <definedName name="_Fill" localSheetId="5" hidden="1">#REF!</definedName>
    <definedName name="_Fill" localSheetId="4" hidden="1">#REF!</definedName>
    <definedName name="_Fill" localSheetId="8" hidden="1">#REF!</definedName>
    <definedName name="_Fill" hidden="1">#REF!</definedName>
    <definedName name="_xlnm._FilterDatabase" localSheetId="9" hidden="1">DFC!$A$3:$AB$109</definedName>
    <definedName name="_xlnm._FilterDatabase" localSheetId="5" hidden="1">DFC.!$A$3:$I$61</definedName>
    <definedName name="_xlnm._FilterDatabase" hidden="1">#REF!</definedName>
    <definedName name="_fpp07" localSheetId="9" hidden="1">{"TotalGeralDespesasPorArea",#N/A,FALSE,"VinculosAccessEfetivo"}</definedName>
    <definedName name="_fpp07" localSheetId="5" hidden="1">{"TotalGeralDespesasPorArea",#N/A,FALSE,"VinculosAccessEfetivo"}</definedName>
    <definedName name="_fpp07" localSheetId="4" hidden="1">{"TotalGeralDespesasPorArea",#N/A,FALSE,"VinculosAccessEfetivo"}</definedName>
    <definedName name="_fpp07" localSheetId="8" hidden="1">{"TotalGeralDespesasPorArea",#N/A,FALSE,"VinculosAccessEfetivo"}</definedName>
    <definedName name="_fpp07" hidden="1">{"TotalGeralDespesasPorArea",#N/A,FALSE,"VinculosAccessEfetivo"}</definedName>
    <definedName name="_FT08" hidden="1">"3OYHDJRF05V1IN1D1R6C32J5E"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i" hidden="1">#REF!</definedName>
    <definedName name="_Key1" localSheetId="3" hidden="1">#REF!</definedName>
    <definedName name="_Key1" localSheetId="7" hidden="1">#REF!</definedName>
    <definedName name="_Key1" localSheetId="10" hidden="1">#REF!</definedName>
    <definedName name="_Key1" localSheetId="9" hidden="1">#REF!</definedName>
    <definedName name="_Key1" localSheetId="5" hidden="1">#REF!</definedName>
    <definedName name="_Key1" localSheetId="4" hidden="1">#REF!</definedName>
    <definedName name="_Key1" localSheetId="8" hidden="1">#REF!</definedName>
    <definedName name="_Key1" hidden="1">#REF!</definedName>
    <definedName name="_Key2" localSheetId="3" hidden="1">#REF!</definedName>
    <definedName name="_Key2" localSheetId="7" hidden="1">#REF!</definedName>
    <definedName name="_Key2" localSheetId="10" hidden="1">#REF!</definedName>
    <definedName name="_Key2" localSheetId="9" hidden="1">#REF!</definedName>
    <definedName name="_Key2" localSheetId="5" hidden="1">#REF!</definedName>
    <definedName name="_Key2" localSheetId="4" hidden="1">#REF!</definedName>
    <definedName name="_Key2" localSheetId="8" hidden="1">#REF!</definedName>
    <definedName name="_Key2" hidden="1">#REF!</definedName>
    <definedName name="_Key200000" hidden="1">#REF!</definedName>
    <definedName name="_Key29" hidden="1">#REF!</definedName>
    <definedName name="_KEY3" hidden="1">#REF!</definedName>
    <definedName name="_key4" hidden="1">#REF!</definedName>
    <definedName name="_key5" hidden="1">#REF!</definedName>
    <definedName name="_l" hidden="1">[21]População!$F$34</definedName>
    <definedName name="_MatInverse_In" hidden="1">[22]Lançamentos!#REF!</definedName>
    <definedName name="_o022" localSheetId="9" hidden="1">{#N/A,#N/A,FALSE,"CONTROLE";#N/A,#N/A,FALSE,"CONTROLE"}</definedName>
    <definedName name="_o022" localSheetId="5" hidden="1">{#N/A,#N/A,FALSE,"CONTROLE";#N/A,#N/A,FALSE,"CONTROLE"}</definedName>
    <definedName name="_o022" localSheetId="4" hidden="1">{#N/A,#N/A,FALSE,"CONTROLE";#N/A,#N/A,FALSE,"CONTROLE"}</definedName>
    <definedName name="_o022" localSheetId="8" hidden="1">{#N/A,#N/A,FALSE,"CONTROLE";#N/A,#N/A,FALSE,"CONTROLE"}</definedName>
    <definedName name="_o022" hidden="1">{#N/A,#N/A,FALSE,"CONTROLE";#N/A,#N/A,FALSE,"CONTROLE"}</definedName>
    <definedName name="_o023" localSheetId="9" hidden="1">{#N/A,#N/A,FALSE,"CONTROLE"}</definedName>
    <definedName name="_o023" localSheetId="5" hidden="1">{#N/A,#N/A,FALSE,"CONTROLE"}</definedName>
    <definedName name="_o023" localSheetId="4" hidden="1">{#N/A,#N/A,FALSE,"CONTROLE"}</definedName>
    <definedName name="_o023" localSheetId="8" hidden="1">{#N/A,#N/A,FALSE,"CONTROLE"}</definedName>
    <definedName name="_o023" hidden="1">{#N/A,#N/A,FALSE,"CONTROLE"}</definedName>
    <definedName name="_o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localSheetId="9" hidden="1">{"TotalGeralDespesasPorArea",#N/A,FALSE,"VinculosAccessEfetivo"}</definedName>
    <definedName name="_o10" localSheetId="5" hidden="1">{"TotalGeralDespesasPorArea",#N/A,FALSE,"VinculosAccessEfetivo"}</definedName>
    <definedName name="_o10" localSheetId="4" hidden="1">{"TotalGeralDespesasPorArea",#N/A,FALSE,"VinculosAccessEfetivo"}</definedName>
    <definedName name="_o10" localSheetId="8" hidden="1">{"TotalGeralDespesasPorArea",#N/A,FALSE,"VinculosAccessEfetivo"}</definedName>
    <definedName name="_o10" hidden="1">{"TotalGeralDespesasPorArea",#N/A,FALSE,"VinculosAccessEfetivo"}</definedName>
    <definedName name="_o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localSheetId="9" hidden="1">{"TotalGeralDespesasPorArea",#N/A,FALSE,"VinculosAccessEfetivo"}</definedName>
    <definedName name="_o13" localSheetId="5" hidden="1">{"TotalGeralDespesasPorArea",#N/A,FALSE,"VinculosAccessEfetivo"}</definedName>
    <definedName name="_o13" localSheetId="4" hidden="1">{"TotalGeralDespesasPorArea",#N/A,FALSE,"VinculosAccessEfetivo"}</definedName>
    <definedName name="_o13" localSheetId="8" hidden="1">{"TotalGeralDespesasPorArea",#N/A,FALSE,"VinculosAccessEfetivo"}</definedName>
    <definedName name="_o13" hidden="1">{"TotalGeralDespesasPorArea",#N/A,FALSE,"VinculosAccessEfetivo"}</definedName>
    <definedName name="_o14" localSheetId="9" hidden="1">{#N/A,#N/A,FALSE,"CONTROLE"}</definedName>
    <definedName name="_o14" localSheetId="5" hidden="1">{#N/A,#N/A,FALSE,"CONTROLE"}</definedName>
    <definedName name="_o14" localSheetId="4" hidden="1">{#N/A,#N/A,FALSE,"CONTROLE"}</definedName>
    <definedName name="_o14" localSheetId="8" hidden="1">{#N/A,#N/A,FALSE,"CONTROLE"}</definedName>
    <definedName name="_o14" hidden="1">{#N/A,#N/A,FALSE,"CONTROLE"}</definedName>
    <definedName name="_o15" localSheetId="9" hidden="1">{#N/A,#N/A,FALSE,"CONTROLE"}</definedName>
    <definedName name="_o15" localSheetId="5" hidden="1">{#N/A,#N/A,FALSE,"CONTROLE"}</definedName>
    <definedName name="_o15" localSheetId="4" hidden="1">{#N/A,#N/A,FALSE,"CONTROLE"}</definedName>
    <definedName name="_o15" localSheetId="8" hidden="1">{#N/A,#N/A,FALSE,"CONTROLE"}</definedName>
    <definedName name="_o15" hidden="1">{#N/A,#N/A,FALSE,"CONTROLE"}</definedName>
    <definedName name="_o16" localSheetId="9" hidden="1">{"TotalGeralDespesasPorArea",#N/A,FALSE,"VinculosAccessEfetivo"}</definedName>
    <definedName name="_o16" localSheetId="5" hidden="1">{"TotalGeralDespesasPorArea",#N/A,FALSE,"VinculosAccessEfetivo"}</definedName>
    <definedName name="_o16" localSheetId="4" hidden="1">{"TotalGeralDespesasPorArea",#N/A,FALSE,"VinculosAccessEfetivo"}</definedName>
    <definedName name="_o16" localSheetId="8" hidden="1">{"TotalGeralDespesasPorArea",#N/A,FALSE,"VinculosAccessEfetivo"}</definedName>
    <definedName name="_o16" hidden="1">{"TotalGeralDespesasPorArea",#N/A,FALSE,"VinculosAccessEfetivo"}</definedName>
    <definedName name="_o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localSheetId="9" hidden="1">{#N/A,#N/A,FALSE,"CONTROLE"}</definedName>
    <definedName name="_o19" localSheetId="5" hidden="1">{#N/A,#N/A,FALSE,"CONTROLE"}</definedName>
    <definedName name="_o19" localSheetId="4" hidden="1">{#N/A,#N/A,FALSE,"CONTROLE"}</definedName>
    <definedName name="_o19" localSheetId="8" hidden="1">{#N/A,#N/A,FALSE,"CONTROLE"}</definedName>
    <definedName name="_o19" hidden="1">{#N/A,#N/A,FALSE,"CONTROLE"}</definedName>
    <definedName name="_o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localSheetId="9" hidden="1">{"TotalGeralDespesasPorArea",#N/A,FALSE,"VinculosAccessEfetivo"}</definedName>
    <definedName name="_o21" localSheetId="5" hidden="1">{"TotalGeralDespesasPorArea",#N/A,FALSE,"VinculosAccessEfetivo"}</definedName>
    <definedName name="_o21" localSheetId="4" hidden="1">{"TotalGeralDespesasPorArea",#N/A,FALSE,"VinculosAccessEfetivo"}</definedName>
    <definedName name="_o21" localSheetId="8" hidden="1">{"TotalGeralDespesasPorArea",#N/A,FALSE,"VinculosAccessEfetivo"}</definedName>
    <definedName name="_o21" hidden="1">{"TotalGeralDespesasPorArea",#N/A,FALSE,"VinculosAccessEfetivo"}</definedName>
    <definedName name="_o2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localSheetId="9" hidden="1">{"TotalGeralDespesasPorArea",#N/A,FALSE,"VinculosAccessEfetivo"}</definedName>
    <definedName name="_o25" localSheetId="5" hidden="1">{"TotalGeralDespesasPorArea",#N/A,FALSE,"VinculosAccessEfetivo"}</definedName>
    <definedName name="_o25" localSheetId="4" hidden="1">{"TotalGeralDespesasPorArea",#N/A,FALSE,"VinculosAccessEfetivo"}</definedName>
    <definedName name="_o25" localSheetId="8" hidden="1">{"TotalGeralDespesasPorArea",#N/A,FALSE,"VinculosAccessEfetivo"}</definedName>
    <definedName name="_o25" hidden="1">{"TotalGeralDespesasPorArea",#N/A,FALSE,"VinculosAccessEfetivo"}</definedName>
    <definedName name="_o26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localSheetId="9" hidden="1">{"TotalGeralDespesasPorArea",#N/A,FALSE,"VinculosAccessEfetivo"}</definedName>
    <definedName name="_o28" localSheetId="5" hidden="1">{"TotalGeralDespesasPorArea",#N/A,FALSE,"VinculosAccessEfetivo"}</definedName>
    <definedName name="_o28" localSheetId="4" hidden="1">{"TotalGeralDespesasPorArea",#N/A,FALSE,"VinculosAccessEfetivo"}</definedName>
    <definedName name="_o28" localSheetId="8" hidden="1">{"TotalGeralDespesasPorArea",#N/A,FALSE,"VinculosAccessEfetivo"}</definedName>
    <definedName name="_o28" hidden="1">{"TotalGeralDespesasPorArea",#N/A,FALSE,"VinculosAccessEfetivo"}</definedName>
    <definedName name="_o29" localSheetId="9" hidden="1">{#N/A,#N/A,FALSE,"CONTROLE"}</definedName>
    <definedName name="_o29" localSheetId="5" hidden="1">{#N/A,#N/A,FALSE,"CONTROLE"}</definedName>
    <definedName name="_o29" localSheetId="4" hidden="1">{#N/A,#N/A,FALSE,"CONTROLE"}</definedName>
    <definedName name="_o29" localSheetId="8" hidden="1">{#N/A,#N/A,FALSE,"CONTROLE"}</definedName>
    <definedName name="_o29" hidden="1">{#N/A,#N/A,FALSE,"CONTROLE"}</definedName>
    <definedName name="_o3" localSheetId="9" hidden="1">{"TotalGeralDespesasPorArea",#N/A,FALSE,"VinculosAccessEfetivo"}</definedName>
    <definedName name="_o3" localSheetId="5" hidden="1">{"TotalGeralDespesasPorArea",#N/A,FALSE,"VinculosAccessEfetivo"}</definedName>
    <definedName name="_o3" localSheetId="4" hidden="1">{"TotalGeralDespesasPorArea",#N/A,FALSE,"VinculosAccessEfetivo"}</definedName>
    <definedName name="_o3" localSheetId="8" hidden="1">{"TotalGeralDespesasPorArea",#N/A,FALSE,"VinculosAccessEfetivo"}</definedName>
    <definedName name="_o3" hidden="1">{"TotalGeralDespesasPorArea",#N/A,FALSE,"VinculosAccessEfetivo"}</definedName>
    <definedName name="_o30" localSheetId="9" hidden="1">{#N/A,#N/A,FALSE,"CONTROLE"}</definedName>
    <definedName name="_o30" localSheetId="5" hidden="1">{#N/A,#N/A,FALSE,"CONTROLE"}</definedName>
    <definedName name="_o30" localSheetId="4" hidden="1">{#N/A,#N/A,FALSE,"CONTROLE"}</definedName>
    <definedName name="_o30" localSheetId="8" hidden="1">{#N/A,#N/A,FALSE,"CONTROLE"}</definedName>
    <definedName name="_o30" hidden="1">{#N/A,#N/A,FALSE,"CONTROLE"}</definedName>
    <definedName name="_o3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localSheetId="9" hidden="1">{#N/A,#N/A,FALSE,"CONTROLE"}</definedName>
    <definedName name="_o33" localSheetId="5" hidden="1">{#N/A,#N/A,FALSE,"CONTROLE"}</definedName>
    <definedName name="_o33" localSheetId="4" hidden="1">{#N/A,#N/A,FALSE,"CONTROLE"}</definedName>
    <definedName name="_o33" localSheetId="8" hidden="1">{#N/A,#N/A,FALSE,"CONTROLE"}</definedName>
    <definedName name="_o33" hidden="1">{#N/A,#N/A,FALSE,"CONTROLE"}</definedName>
    <definedName name="_o3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localSheetId="9" hidden="1">{"TotalGeralDespesasPorArea",#N/A,FALSE,"VinculosAccessEfetivo"}</definedName>
    <definedName name="_o36" localSheetId="5" hidden="1">{"TotalGeralDespesasPorArea",#N/A,FALSE,"VinculosAccessEfetivo"}</definedName>
    <definedName name="_o36" localSheetId="4" hidden="1">{"TotalGeralDespesasPorArea",#N/A,FALSE,"VinculosAccessEfetivo"}</definedName>
    <definedName name="_o36" localSheetId="8" hidden="1">{"TotalGeralDespesasPorArea",#N/A,FALSE,"VinculosAccessEfetivo"}</definedName>
    <definedName name="_o36" hidden="1">{"TotalGeralDespesasPorArea",#N/A,FALSE,"VinculosAccessEfetivo"}</definedName>
    <definedName name="_o37" localSheetId="9" hidden="1">{#N/A,#N/A,FALSE,"CONTROLE";#N/A,#N/A,FALSE,"CONTROLE"}</definedName>
    <definedName name="_o37" localSheetId="5" hidden="1">{#N/A,#N/A,FALSE,"CONTROLE";#N/A,#N/A,FALSE,"CONTROLE"}</definedName>
    <definedName name="_o37" localSheetId="4" hidden="1">{#N/A,#N/A,FALSE,"CONTROLE";#N/A,#N/A,FALSE,"CONTROLE"}</definedName>
    <definedName name="_o37" localSheetId="8" hidden="1">{#N/A,#N/A,FALSE,"CONTROLE";#N/A,#N/A,FALSE,"CONTROLE"}</definedName>
    <definedName name="_o37" hidden="1">{#N/A,#N/A,FALSE,"CONTROLE";#N/A,#N/A,FALSE,"CONTROLE"}</definedName>
    <definedName name="_o38" localSheetId="9" hidden="1">{#N/A,#N/A,FALSE,"CONTROLE"}</definedName>
    <definedName name="_o38" localSheetId="5" hidden="1">{#N/A,#N/A,FALSE,"CONTROLE"}</definedName>
    <definedName name="_o38" localSheetId="4" hidden="1">{#N/A,#N/A,FALSE,"CONTROLE"}</definedName>
    <definedName name="_o38" localSheetId="8" hidden="1">{#N/A,#N/A,FALSE,"CONTROLE"}</definedName>
    <definedName name="_o38" hidden="1">{#N/A,#N/A,FALSE,"CONTROLE"}</definedName>
    <definedName name="_o39" localSheetId="9" hidden="1">{"TotalGeralDespesasPorArea",#N/A,FALSE,"VinculosAccessEfetivo"}</definedName>
    <definedName name="_o39" localSheetId="5" hidden="1">{"TotalGeralDespesasPorArea",#N/A,FALSE,"VinculosAccessEfetivo"}</definedName>
    <definedName name="_o39" localSheetId="4" hidden="1">{"TotalGeralDespesasPorArea",#N/A,FALSE,"VinculosAccessEfetivo"}</definedName>
    <definedName name="_o39" localSheetId="8" hidden="1">{"TotalGeralDespesasPorArea",#N/A,FALSE,"VinculosAccessEfetivo"}</definedName>
    <definedName name="_o39" hidden="1">{"TotalGeralDespesasPorArea",#N/A,FALSE,"VinculosAccessEfetivo"}</definedName>
    <definedName name="_o4" localSheetId="9" hidden="1">{"TotalGeralDespesasPorArea",#N/A,FALSE,"VinculosAccessEfetivo"}</definedName>
    <definedName name="_o4" localSheetId="5" hidden="1">{"TotalGeralDespesasPorArea",#N/A,FALSE,"VinculosAccessEfetivo"}</definedName>
    <definedName name="_o4" localSheetId="4" hidden="1">{"TotalGeralDespesasPorArea",#N/A,FALSE,"VinculosAccessEfetivo"}</definedName>
    <definedName name="_o4" localSheetId="8" hidden="1">{"TotalGeralDespesasPorArea",#N/A,FALSE,"VinculosAccessEfetivo"}</definedName>
    <definedName name="_o4" hidden="1">{"TotalGeralDespesasPorArea",#N/A,FALSE,"VinculosAccessEfetivo"}</definedName>
    <definedName name="_o45" localSheetId="9" hidden="1">{"TotalGeralDespesasPorArea",#N/A,FALSE,"VinculosAccessEfetivo"}</definedName>
    <definedName name="_o45" localSheetId="5" hidden="1">{"TotalGeralDespesasPorArea",#N/A,FALSE,"VinculosAccessEfetivo"}</definedName>
    <definedName name="_o45" localSheetId="4" hidden="1">{"TotalGeralDespesasPorArea",#N/A,FALSE,"VinculosAccessEfetivo"}</definedName>
    <definedName name="_o45" localSheetId="8" hidden="1">{"TotalGeralDespesasPorArea",#N/A,FALSE,"VinculosAccessEfetivo"}</definedName>
    <definedName name="_o45" hidden="1">{"TotalGeralDespesasPorArea",#N/A,FALSE,"VinculosAccessEfetivo"}</definedName>
    <definedName name="_o5" localSheetId="9" hidden="1">{"TotalGeralDespesasPorArea",#N/A,FALSE,"VinculosAccessEfetivo"}</definedName>
    <definedName name="_o5" localSheetId="5" hidden="1">{"TotalGeralDespesasPorArea",#N/A,FALSE,"VinculosAccessEfetivo"}</definedName>
    <definedName name="_o5" localSheetId="4" hidden="1">{"TotalGeralDespesasPorArea",#N/A,FALSE,"VinculosAccessEfetivo"}</definedName>
    <definedName name="_o5" localSheetId="8" hidden="1">{"TotalGeralDespesasPorArea",#N/A,FALSE,"VinculosAccessEfetivo"}</definedName>
    <definedName name="_o5" hidden="1">{"TotalGeralDespesasPorArea",#N/A,FALSE,"VinculosAccessEfetivo"}</definedName>
    <definedName name="_o6" localSheetId="9" hidden="1">{"TotalGeralDespesasPorArea",#N/A,FALSE,"VinculosAccessEfetivo"}</definedName>
    <definedName name="_o6" localSheetId="5" hidden="1">{"TotalGeralDespesasPorArea",#N/A,FALSE,"VinculosAccessEfetivo"}</definedName>
    <definedName name="_o6" localSheetId="4" hidden="1">{"TotalGeralDespesasPorArea",#N/A,FALSE,"VinculosAccessEfetivo"}</definedName>
    <definedName name="_o6" localSheetId="8" hidden="1">{"TotalGeralDespesasPorArea",#N/A,FALSE,"VinculosAccessEfetivo"}</definedName>
    <definedName name="_o6" hidden="1">{"TotalGeralDespesasPorArea",#N/A,FALSE,"VinculosAccessEfetivo"}</definedName>
    <definedName name="_o60" localSheetId="9" hidden="1">{"TotalGeralDespesasPorArea",#N/A,FALSE,"VinculosAccessEfetivo"}</definedName>
    <definedName name="_o60" localSheetId="5" hidden="1">{"TotalGeralDespesasPorArea",#N/A,FALSE,"VinculosAccessEfetivo"}</definedName>
    <definedName name="_o60" localSheetId="4" hidden="1">{"TotalGeralDespesasPorArea",#N/A,FALSE,"VinculosAccessEfetivo"}</definedName>
    <definedName name="_o60" localSheetId="8" hidden="1">{"TotalGeralDespesasPorArea",#N/A,FALSE,"VinculosAccessEfetivo"}</definedName>
    <definedName name="_o60" hidden="1">{"TotalGeralDespesasPorArea",#N/A,FALSE,"VinculosAccessEfetivo"}</definedName>
    <definedName name="_o7" localSheetId="9" hidden="1">{"TotalGeralDespesasPorArea",#N/A,FALSE,"VinculosAccessEfetivo"}</definedName>
    <definedName name="_o7" localSheetId="5" hidden="1">{"TotalGeralDespesasPorArea",#N/A,FALSE,"VinculosAccessEfetivo"}</definedName>
    <definedName name="_o7" localSheetId="4" hidden="1">{"TotalGeralDespesasPorArea",#N/A,FALSE,"VinculosAccessEfetivo"}</definedName>
    <definedName name="_o7" localSheetId="8" hidden="1">{"TotalGeralDespesasPorArea",#N/A,FALSE,"VinculosAccessEfetivo"}</definedName>
    <definedName name="_o7" hidden="1">{"TotalGeralDespesasPorArea",#N/A,FALSE,"VinculosAccessEfetivo"}</definedName>
    <definedName name="_o8" localSheetId="9" hidden="1">{"TotalGeralDespesasPorArea",#N/A,FALSE,"VinculosAccessEfetivo"}</definedName>
    <definedName name="_o8" localSheetId="5" hidden="1">{"TotalGeralDespesasPorArea",#N/A,FALSE,"VinculosAccessEfetivo"}</definedName>
    <definedName name="_o8" localSheetId="4" hidden="1">{"TotalGeralDespesasPorArea",#N/A,FALSE,"VinculosAccessEfetivo"}</definedName>
    <definedName name="_o8" localSheetId="8" hidden="1">{"TotalGeralDespesasPorArea",#N/A,FALSE,"VinculosAccessEfetivo"}</definedName>
    <definedName name="_o8" hidden="1">{"TotalGeralDespesasPorArea",#N/A,FALSE,"VinculosAccessEfetivo"}</definedName>
    <definedName name="_o840" localSheetId="9" hidden="1">{"TotalGeralDespesasPorArea",#N/A,FALSE,"VinculosAccessEfetivo"}</definedName>
    <definedName name="_o840" localSheetId="5" hidden="1">{"TotalGeralDespesasPorArea",#N/A,FALSE,"VinculosAccessEfetivo"}</definedName>
    <definedName name="_o840" localSheetId="4" hidden="1">{"TotalGeralDespesasPorArea",#N/A,FALSE,"VinculosAccessEfetivo"}</definedName>
    <definedName name="_o840" localSheetId="8" hidden="1">{"TotalGeralDespesasPorArea",#N/A,FALSE,"VinculosAccessEfetivo"}</definedName>
    <definedName name="_o840" hidden="1">{"TotalGeralDespesasPorArea",#N/A,FALSE,"VinculosAccessEfetivo"}</definedName>
    <definedName name="_o841" localSheetId="9" hidden="1">{"TotalGeralDespesasPorArea",#N/A,FALSE,"VinculosAccessEfetivo"}</definedName>
    <definedName name="_o841" localSheetId="5" hidden="1">{"TotalGeralDespesasPorArea",#N/A,FALSE,"VinculosAccessEfetivo"}</definedName>
    <definedName name="_o841" localSheetId="4" hidden="1">{"TotalGeralDespesasPorArea",#N/A,FALSE,"VinculosAccessEfetivo"}</definedName>
    <definedName name="_o841" localSheetId="8" hidden="1">{"TotalGeralDespesasPorArea",#N/A,FALSE,"VinculosAccessEfetivo"}</definedName>
    <definedName name="_o841" hidden="1">{"TotalGeralDespesasPorArea",#N/A,FALSE,"VinculosAccessEfetivo"}</definedName>
    <definedName name="_o847" localSheetId="9" hidden="1">{"TotalGeralDespesasPorArea",#N/A,FALSE,"VinculosAccessEfetivo"}</definedName>
    <definedName name="_o847" localSheetId="5" hidden="1">{"TotalGeralDespesasPorArea",#N/A,FALSE,"VinculosAccessEfetivo"}</definedName>
    <definedName name="_o847" localSheetId="4" hidden="1">{"TotalGeralDespesasPorArea",#N/A,FALSE,"VinculosAccessEfetivo"}</definedName>
    <definedName name="_o847" localSheetId="8" hidden="1">{"TotalGeralDespesasPorArea",#N/A,FALSE,"VinculosAccessEfetivo"}</definedName>
    <definedName name="_o847" hidden="1">{"TotalGeralDespesasPorArea",#N/A,FALSE,"VinculosAccessEfetivo"}</definedName>
    <definedName name="_o9" localSheetId="9" hidden="1">{"TotalGeralDespesasPorArea",#N/A,FALSE,"VinculosAccessEfetivo"}</definedName>
    <definedName name="_o9" localSheetId="5" hidden="1">{"TotalGeralDespesasPorArea",#N/A,FALSE,"VinculosAccessEfetivo"}</definedName>
    <definedName name="_o9" localSheetId="4" hidden="1">{"TotalGeralDespesasPorArea",#N/A,FALSE,"VinculosAccessEfetivo"}</definedName>
    <definedName name="_o9" localSheetId="8" hidden="1">{"TotalGeralDespesasPorArea",#N/A,FALSE,"VinculosAccessEfetivo"}</definedName>
    <definedName name="_o9" hidden="1">{"TotalGeralDespesasPorArea",#N/A,FALSE,"VinculosAccessEfetivo"}</definedName>
    <definedName name="_Order1" hidden="1">255</definedName>
    <definedName name="_Order2" hidden="1">255</definedName>
    <definedName name="_p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0" localSheetId="9" hidden="1">{"TotalGeralDespesasPorArea",#N/A,FALSE,"VinculosAccessEfetivo"}</definedName>
    <definedName name="_p10" localSheetId="5" hidden="1">{"TotalGeralDespesasPorArea",#N/A,FALSE,"VinculosAccessEfetivo"}</definedName>
    <definedName name="_p10" localSheetId="4" hidden="1">{"TotalGeralDespesasPorArea",#N/A,FALSE,"VinculosAccessEfetivo"}</definedName>
    <definedName name="_p10" localSheetId="8" hidden="1">{"TotalGeralDespesasPorArea",#N/A,FALSE,"VinculosAccessEfetivo"}</definedName>
    <definedName name="_p10" hidden="1">{"TotalGeralDespesasPorArea",#N/A,FALSE,"VinculosAccessEfetivo"}</definedName>
    <definedName name="_p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localSheetId="9" hidden="1">{"TotalGeralDespesasPorArea",#N/A,FALSE,"VinculosAccessEfetivo"}</definedName>
    <definedName name="_p13" localSheetId="5" hidden="1">{"TotalGeralDespesasPorArea",#N/A,FALSE,"VinculosAccessEfetivo"}</definedName>
    <definedName name="_p13" localSheetId="4" hidden="1">{"TotalGeralDespesasPorArea",#N/A,FALSE,"VinculosAccessEfetivo"}</definedName>
    <definedName name="_p13" localSheetId="8" hidden="1">{"TotalGeralDespesasPorArea",#N/A,FALSE,"VinculosAccessEfetivo"}</definedName>
    <definedName name="_p13" hidden="1">{"TotalGeralDespesasPorArea",#N/A,FALSE,"VinculosAccessEfetivo"}</definedName>
    <definedName name="_p14" localSheetId="9" hidden="1">{#N/A,#N/A,FALSE,"CONTROLE"}</definedName>
    <definedName name="_p14" localSheetId="5" hidden="1">{#N/A,#N/A,FALSE,"CONTROLE"}</definedName>
    <definedName name="_p14" localSheetId="4" hidden="1">{#N/A,#N/A,FALSE,"CONTROLE"}</definedName>
    <definedName name="_p14" localSheetId="8" hidden="1">{#N/A,#N/A,FALSE,"CONTROLE"}</definedName>
    <definedName name="_p14" hidden="1">{#N/A,#N/A,FALSE,"CONTROLE"}</definedName>
    <definedName name="_p15" localSheetId="9" hidden="1">{#N/A,#N/A,FALSE,"CONTROLE"}</definedName>
    <definedName name="_p15" localSheetId="5" hidden="1">{#N/A,#N/A,FALSE,"CONTROLE"}</definedName>
    <definedName name="_p15" localSheetId="4" hidden="1">{#N/A,#N/A,FALSE,"CONTROLE"}</definedName>
    <definedName name="_p15" localSheetId="8" hidden="1">{#N/A,#N/A,FALSE,"CONTROLE"}</definedName>
    <definedName name="_p15" hidden="1">{#N/A,#N/A,FALSE,"CONTROLE"}</definedName>
    <definedName name="_p16" localSheetId="9" hidden="1">{"TotalGeralDespesasPorArea",#N/A,FALSE,"VinculosAccessEfetivo"}</definedName>
    <definedName name="_p16" localSheetId="5" hidden="1">{"TotalGeralDespesasPorArea",#N/A,FALSE,"VinculosAccessEfetivo"}</definedName>
    <definedName name="_p16" localSheetId="4" hidden="1">{"TotalGeralDespesasPorArea",#N/A,FALSE,"VinculosAccessEfetivo"}</definedName>
    <definedName name="_p16" localSheetId="8" hidden="1">{"TotalGeralDespesasPorArea",#N/A,FALSE,"VinculosAccessEfetivo"}</definedName>
    <definedName name="_p16" hidden="1">{"TotalGeralDespesasPorArea",#N/A,FALSE,"VinculosAccessEfetivo"}</definedName>
    <definedName name="_p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localSheetId="9" hidden="1">{#N/A,#N/A,FALSE,"CONTROLE"}</definedName>
    <definedName name="_p19" localSheetId="5" hidden="1">{#N/A,#N/A,FALSE,"CONTROLE"}</definedName>
    <definedName name="_p19" localSheetId="4" hidden="1">{#N/A,#N/A,FALSE,"CONTROLE"}</definedName>
    <definedName name="_p19" localSheetId="8" hidden="1">{#N/A,#N/A,FALSE,"CONTROLE"}</definedName>
    <definedName name="_p19" hidden="1">{#N/A,#N/A,FALSE,"CONTROLE"}</definedName>
    <definedName name="_p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localSheetId="9" hidden="1">{"TotalGeralDespesasPorArea",#N/A,FALSE,"VinculosAccessEfetivo"}</definedName>
    <definedName name="_p21" localSheetId="5" hidden="1">{"TotalGeralDespesasPorArea",#N/A,FALSE,"VinculosAccessEfetivo"}</definedName>
    <definedName name="_p21" localSheetId="4" hidden="1">{"TotalGeralDespesasPorArea",#N/A,FALSE,"VinculosAccessEfetivo"}</definedName>
    <definedName name="_p21" localSheetId="8" hidden="1">{"TotalGeralDespesasPorArea",#N/A,FALSE,"VinculosAccessEfetivo"}</definedName>
    <definedName name="_p21" hidden="1">{"TotalGeralDespesasPorArea",#N/A,FALSE,"VinculosAccessEfetivo"}</definedName>
    <definedName name="_p22" localSheetId="9" hidden="1">{#N/A,#N/A,FALSE,"CONTROLE";#N/A,#N/A,FALSE,"CONTROLE"}</definedName>
    <definedName name="_p22" localSheetId="5" hidden="1">{#N/A,#N/A,FALSE,"CONTROLE";#N/A,#N/A,FALSE,"CONTROLE"}</definedName>
    <definedName name="_p22" localSheetId="4" hidden="1">{#N/A,#N/A,FALSE,"CONTROLE";#N/A,#N/A,FALSE,"CONTROLE"}</definedName>
    <definedName name="_p22" localSheetId="8" hidden="1">{#N/A,#N/A,FALSE,"CONTROLE";#N/A,#N/A,FALSE,"CONTROLE"}</definedName>
    <definedName name="_p22" hidden="1">{#N/A,#N/A,FALSE,"CONTROLE";#N/A,#N/A,FALSE,"CONTROLE"}</definedName>
    <definedName name="_p23" localSheetId="9" hidden="1">{#N/A,#N/A,FALSE,"CONTROLE"}</definedName>
    <definedName name="_p23" localSheetId="5" hidden="1">{#N/A,#N/A,FALSE,"CONTROLE"}</definedName>
    <definedName name="_p23" localSheetId="4" hidden="1">{#N/A,#N/A,FALSE,"CONTROLE"}</definedName>
    <definedName name="_p23" localSheetId="8" hidden="1">{#N/A,#N/A,FALSE,"CONTROLE"}</definedName>
    <definedName name="_p23" hidden="1">{#N/A,#N/A,FALSE,"CONTROLE"}</definedName>
    <definedName name="_p3" localSheetId="9" hidden="1">{"TotalGeralDespesasPorArea",#N/A,FALSE,"VinculosAccessEfetivo"}</definedName>
    <definedName name="_p3" localSheetId="5" hidden="1">{"TotalGeralDespesasPorArea",#N/A,FALSE,"VinculosAccessEfetivo"}</definedName>
    <definedName name="_p3" localSheetId="4" hidden="1">{"TotalGeralDespesasPorArea",#N/A,FALSE,"VinculosAccessEfetivo"}</definedName>
    <definedName name="_p3" localSheetId="8" hidden="1">{"TotalGeralDespesasPorArea",#N/A,FALSE,"VinculosAccessEfetivo"}</definedName>
    <definedName name="_p3" hidden="1">{"TotalGeralDespesasPorArea",#N/A,FALSE,"VinculosAccessEfetivo"}</definedName>
    <definedName name="_p4" localSheetId="9" hidden="1">{"TotalGeralDespesasPorArea",#N/A,FALSE,"VinculosAccessEfetivo"}</definedName>
    <definedName name="_p4" localSheetId="5" hidden="1">{"TotalGeralDespesasPorArea",#N/A,FALSE,"VinculosAccessEfetivo"}</definedName>
    <definedName name="_p4" localSheetId="4" hidden="1">{"TotalGeralDespesasPorArea",#N/A,FALSE,"VinculosAccessEfetivo"}</definedName>
    <definedName name="_p4" localSheetId="8" hidden="1">{"TotalGeralDespesasPorArea",#N/A,FALSE,"VinculosAccessEfetivo"}</definedName>
    <definedName name="_p4" hidden="1">{"TotalGeralDespesasPorArea",#N/A,FALSE,"VinculosAccessEfetivo"}</definedName>
    <definedName name="_p5" localSheetId="9" hidden="1">{"TotalGeralDespesasPorArea",#N/A,FALSE,"VinculosAccessEfetivo"}</definedName>
    <definedName name="_p5" localSheetId="5" hidden="1">{"TotalGeralDespesasPorArea",#N/A,FALSE,"VinculosAccessEfetivo"}</definedName>
    <definedName name="_p5" localSheetId="4" hidden="1">{"TotalGeralDespesasPorArea",#N/A,FALSE,"VinculosAccessEfetivo"}</definedName>
    <definedName name="_p5" localSheetId="8" hidden="1">{"TotalGeralDespesasPorArea",#N/A,FALSE,"VinculosAccessEfetivo"}</definedName>
    <definedName name="_p5" hidden="1">{"TotalGeralDespesasPorArea",#N/A,FALSE,"VinculosAccessEfetivo"}</definedName>
    <definedName name="_p6" localSheetId="9" hidden="1">{"TotalGeralDespesasPorArea",#N/A,FALSE,"VinculosAccessEfetivo"}</definedName>
    <definedName name="_p6" localSheetId="5" hidden="1">{"TotalGeralDespesasPorArea",#N/A,FALSE,"VinculosAccessEfetivo"}</definedName>
    <definedName name="_p6" localSheetId="4" hidden="1">{"TotalGeralDespesasPorArea",#N/A,FALSE,"VinculosAccessEfetivo"}</definedName>
    <definedName name="_p6" localSheetId="8" hidden="1">{"TotalGeralDespesasPorArea",#N/A,FALSE,"VinculosAccessEfetivo"}</definedName>
    <definedName name="_p6" hidden="1">{"TotalGeralDespesasPorArea",#N/A,FALSE,"VinculosAccessEfetivo"}</definedName>
    <definedName name="_p7" localSheetId="9" hidden="1">{"TotalGeralDespesasPorArea",#N/A,FALSE,"VinculosAccessEfetivo"}</definedName>
    <definedName name="_p7" localSheetId="5" hidden="1">{"TotalGeralDespesasPorArea",#N/A,FALSE,"VinculosAccessEfetivo"}</definedName>
    <definedName name="_p7" localSheetId="4" hidden="1">{"TotalGeralDespesasPorArea",#N/A,FALSE,"VinculosAccessEfetivo"}</definedName>
    <definedName name="_p7" localSheetId="8" hidden="1">{"TotalGeralDespesasPorArea",#N/A,FALSE,"VinculosAccessEfetivo"}</definedName>
    <definedName name="_p7" hidden="1">{"TotalGeralDespesasPorArea",#N/A,FALSE,"VinculosAccessEfetivo"}</definedName>
    <definedName name="_p8" localSheetId="9" hidden="1">{"TotalGeralDespesasPorArea",#N/A,FALSE,"VinculosAccessEfetivo"}</definedName>
    <definedName name="_p8" localSheetId="5" hidden="1">{"TotalGeralDespesasPorArea",#N/A,FALSE,"VinculosAccessEfetivo"}</definedName>
    <definedName name="_p8" localSheetId="4" hidden="1">{"TotalGeralDespesasPorArea",#N/A,FALSE,"VinculosAccessEfetivo"}</definedName>
    <definedName name="_p8" localSheetId="8" hidden="1">{"TotalGeralDespesasPorArea",#N/A,FALSE,"VinculosAccessEfetivo"}</definedName>
    <definedName name="_p8" hidden="1">{"TotalGeralDespesasPorArea",#N/A,FALSE,"VinculosAccessEfetivo"}</definedName>
    <definedName name="_p9" localSheetId="9" hidden="1">{"TotalGeralDespesasPorArea",#N/A,FALSE,"VinculosAccessEfetivo"}</definedName>
    <definedName name="_p9" localSheetId="5" hidden="1">{"TotalGeralDespesasPorArea",#N/A,FALSE,"VinculosAccessEfetivo"}</definedName>
    <definedName name="_p9" localSheetId="4" hidden="1">{"TotalGeralDespesasPorArea",#N/A,FALSE,"VinculosAccessEfetivo"}</definedName>
    <definedName name="_p9" localSheetId="8" hidden="1">{"TotalGeralDespesasPorArea",#N/A,FALSE,"VinculosAccessEfetivo"}</definedName>
    <definedName name="_p9" hidden="1">{"TotalGeralDespesasPorArea",#N/A,FALSE,"VinculosAccessEfetivo"}</definedName>
    <definedName name="_pira" localSheetId="9" hidden="1">{"TotalGeralDespesasPorArea",#N/A,FALSE,"VinculosAccessEfetivo"}</definedName>
    <definedName name="_pira" localSheetId="5" hidden="1">{"TotalGeralDespesasPorArea",#N/A,FALSE,"VinculosAccessEfetivo"}</definedName>
    <definedName name="_pira" localSheetId="4" hidden="1">{"TotalGeralDespesasPorArea",#N/A,FALSE,"VinculosAccessEfetivo"}</definedName>
    <definedName name="_pira" localSheetId="8" hidden="1">{"TotalGeralDespesasPorArea",#N/A,FALSE,"VinculosAccessEfetivo"}</definedName>
    <definedName name="_pira" hidden="1">{"TotalGeralDespesasPorArea",#N/A,FALSE,"VinculosAccessEfetivo"}</definedName>
    <definedName name="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localSheetId="3" hidden="1">{"CONSOLIDADO",#N/A,FALSE,"COMENTARIOS"}</definedName>
    <definedName name="_r1" localSheetId="7" hidden="1">{"CONSOLIDADO",#N/A,FALSE,"COMENTARIOS"}</definedName>
    <definedName name="_r1" localSheetId="10" hidden="1">{"CONSOLIDADO",#N/A,FALSE,"COMENTARIOS"}</definedName>
    <definedName name="_r1" localSheetId="9" hidden="1">{"CONSOLIDADO",#N/A,FALSE,"COMENTARIOS"}</definedName>
    <definedName name="_r1" localSheetId="5" hidden="1">{"CONSOLIDADO",#N/A,FALSE,"COMENTARIOS"}</definedName>
    <definedName name="_r1" localSheetId="4" hidden="1">{"CONSOLIDADO",#N/A,FALSE,"COMENTARIOS"}</definedName>
    <definedName name="_r1" localSheetId="8" hidden="1">{"CONSOLIDADO",#N/A,FALSE,"COMENTARIOS"}</definedName>
    <definedName name="_r1" hidden="1">{"CONSOLIDADO",#N/A,FALSE,"COMENTARIOS"}</definedName>
    <definedName name="_Regression_Out" localSheetId="3" hidden="1">#REF!</definedName>
    <definedName name="_Regression_Out" localSheetId="7" hidden="1">#REF!</definedName>
    <definedName name="_Regression_Out" localSheetId="10" hidden="1">#REF!</definedName>
    <definedName name="_Regression_Out" localSheetId="9" hidden="1">#REF!</definedName>
    <definedName name="_Regression_Out" localSheetId="5" hidden="1">#REF!</definedName>
    <definedName name="_Regression_Out" localSheetId="4" hidden="1">#REF!</definedName>
    <definedName name="_Regression_Out" localSheetId="8" hidden="1">#REF!</definedName>
    <definedName name="_Regression_Out" hidden="1">#REF!</definedName>
    <definedName name="_Regression_X" localSheetId="3" hidden="1">#REF!</definedName>
    <definedName name="_Regression_X" localSheetId="7" hidden="1">#REF!</definedName>
    <definedName name="_Regression_X" localSheetId="10" hidden="1">#REF!</definedName>
    <definedName name="_Regression_X" localSheetId="9" hidden="1">#REF!</definedName>
    <definedName name="_Regression_X" localSheetId="5" hidden="1">#REF!</definedName>
    <definedName name="_Regression_X" localSheetId="4" hidden="1">#REF!</definedName>
    <definedName name="_Regression_X" localSheetId="8" hidden="1">#REF!</definedName>
    <definedName name="_Regression_X" hidden="1">#REF!</definedName>
    <definedName name="_Regression_Y" localSheetId="3" hidden="1">#REF!</definedName>
    <definedName name="_Regression_Y" localSheetId="7" hidden="1">#REF!</definedName>
    <definedName name="_Regression_Y" localSheetId="10" hidden="1">#REF!</definedName>
    <definedName name="_Regression_Y" localSheetId="9" hidden="1">#REF!</definedName>
    <definedName name="_Regression_Y" localSheetId="5" hidden="1">#REF!</definedName>
    <definedName name="_Regression_Y" localSheetId="4" hidden="1">#REF!</definedName>
    <definedName name="_Regression_Y" localSheetId="8" hidden="1">#REF!</definedName>
    <definedName name="_Regression_Y" hidden="1">#REF!</definedName>
    <definedName name="_Sort" localSheetId="3" hidden="1">#REF!</definedName>
    <definedName name="_Sort" localSheetId="7" hidden="1">#REF!</definedName>
    <definedName name="_Sort" localSheetId="10" hidden="1">#REF!</definedName>
    <definedName name="_Sort" localSheetId="9" hidden="1">#REF!</definedName>
    <definedName name="_Sort" localSheetId="5" hidden="1">#REF!</definedName>
    <definedName name="_Sort" localSheetId="4" hidden="1">#REF!</definedName>
    <definedName name="_Sort" localSheetId="8" hidden="1">#REF!</definedName>
    <definedName name="_Sort" hidden="1">#REF!</definedName>
    <definedName name="_SORT2" hidden="1">#REF!</definedName>
    <definedName name="_SPF01" localSheetId="9" hidden="1">{"MULTIPLICAÇÃO",#N/A,FALSE,"Obras"}</definedName>
    <definedName name="_SPF01" localSheetId="5" hidden="1">{"MULTIPLICAÇÃO",#N/A,FALSE,"Obras"}</definedName>
    <definedName name="_SPF01" localSheetId="4" hidden="1">{"MULTIPLICAÇÃO",#N/A,FALSE,"Obras"}</definedName>
    <definedName name="_SPF01" localSheetId="8" hidden="1">{"MULTIPLICAÇÃO",#N/A,FALSE,"Obras"}</definedName>
    <definedName name="_SPF01" hidden="1">{"MULTIPLICAÇÃO",#N/A,FALSE,"Obras"}</definedName>
    <definedName name="_SPF02" localSheetId="9" hidden="1">{"MULTIPLICAÇÃO",#N/A,FALSE,"Obras"}</definedName>
    <definedName name="_SPF02" localSheetId="5" hidden="1">{"MULTIPLICAÇÃO",#N/A,FALSE,"Obras"}</definedName>
    <definedName name="_SPF02" localSheetId="4" hidden="1">{"MULTIPLICAÇÃO",#N/A,FALSE,"Obras"}</definedName>
    <definedName name="_SPF02" localSheetId="8" hidden="1">{"MULTIPLICAÇÃO",#N/A,FALSE,"Obras"}</definedName>
    <definedName name="_SPF02" hidden="1">{"MULTIPLICAÇÃO",#N/A,FALSE,"Obras"}</definedName>
    <definedName name="_Table1_In1" localSheetId="3" hidden="1">#REF!</definedName>
    <definedName name="_Table1_In1" localSheetId="7" hidden="1">#REF!</definedName>
    <definedName name="_Table1_In1" localSheetId="10" hidden="1">#REF!</definedName>
    <definedName name="_Table1_In1" localSheetId="9" hidden="1">#REF!</definedName>
    <definedName name="_Table1_In1" localSheetId="5" hidden="1">#REF!</definedName>
    <definedName name="_Table1_In1" localSheetId="4" hidden="1">#REF!</definedName>
    <definedName name="_Table1_In1" localSheetId="8" hidden="1">#REF!</definedName>
    <definedName name="_Table1_In1" hidden="1">#REF!</definedName>
    <definedName name="_Table1_Out" hidden="1">#REF!</definedName>
    <definedName name="_Table2_In1" localSheetId="3" hidden="1">'[23]Pro Forma Assumptions'!#REF!</definedName>
    <definedName name="_Table2_In1" localSheetId="7" hidden="1">'[23]Pro Forma Assumptions'!#REF!</definedName>
    <definedName name="_Table2_In1" localSheetId="10" hidden="1">'[23]Pro Forma Assumptions'!#REF!</definedName>
    <definedName name="_Table2_In1" localSheetId="9" hidden="1">'[23]Pro Forma Assumptions'!#REF!</definedName>
    <definedName name="_Table2_In1" localSheetId="5" hidden="1">'[23]Pro Forma Assumptions'!#REF!</definedName>
    <definedName name="_Table2_In1" localSheetId="4" hidden="1">'[23]Pro Forma Assumptions'!#REF!</definedName>
    <definedName name="_Table2_In1" localSheetId="8" hidden="1">'[23]Pro Forma Assumptions'!#REF!</definedName>
    <definedName name="_Table2_In1" hidden="1">'[23]Pro Forma Assumptions'!#REF!</definedName>
    <definedName name="_Table2_In2" localSheetId="3" hidden="1">#REF!</definedName>
    <definedName name="_Table2_In2" localSheetId="7" hidden="1">#REF!</definedName>
    <definedName name="_Table2_In2" localSheetId="10" hidden="1">#REF!</definedName>
    <definedName name="_Table2_In2" localSheetId="9" hidden="1">#REF!</definedName>
    <definedName name="_Table2_In2" localSheetId="5" hidden="1">#REF!</definedName>
    <definedName name="_Table2_In2" localSheetId="4" hidden="1">#REF!</definedName>
    <definedName name="_Table2_In2" localSheetId="8" hidden="1">#REF!</definedName>
    <definedName name="_Table2_In2" hidden="1">#REF!</definedName>
    <definedName name="_Table2_Out" localSheetId="3" hidden="1">#REF!</definedName>
    <definedName name="_Table2_Out" localSheetId="7" hidden="1">#REF!</definedName>
    <definedName name="_Table2_Out" localSheetId="10" hidden="1">#REF!</definedName>
    <definedName name="_Table2_Out" localSheetId="9" hidden="1">#REF!</definedName>
    <definedName name="_Table2_Out" localSheetId="5" hidden="1">#REF!</definedName>
    <definedName name="_Table2_Out" localSheetId="4" hidden="1">#REF!</definedName>
    <definedName name="_Table2_Out" localSheetId="8" hidden="1">#REF!</definedName>
    <definedName name="_Table2_Out" hidden="1">#REF!</definedName>
    <definedName name="_Table3_In2" hidden="1">#REF!</definedName>
    <definedName name="_TF2" hidden="1">#REF!,#REF!</definedName>
    <definedName name="_TF2222" hidden="1">#REF!</definedName>
    <definedName name="_UB2" localSheetId="9" hidden="1">{"MULTIPLICAÇÃO",#N/A,FALSE,"Obras"}</definedName>
    <definedName name="_UB2" localSheetId="5" hidden="1">{"MULTIPLICAÇÃO",#N/A,FALSE,"Obras"}</definedName>
    <definedName name="_UB2" localSheetId="4" hidden="1">{"MULTIPLICAÇÃO",#N/A,FALSE,"Obras"}</definedName>
    <definedName name="_UB2" localSheetId="8" hidden="1">{"MULTIPLICAÇÃO",#N/A,FALSE,"Obras"}</definedName>
    <definedName name="_UB2" hidden="1">{"MULTIPLICAÇÃO",#N/A,FALSE,"Obras"}</definedName>
    <definedName name="_xx1" localSheetId="9" hidden="1">#REF!,#REF!</definedName>
    <definedName name="_xx1" localSheetId="5" hidden="1">#REF!,#REF!</definedName>
    <definedName name="_xx1" hidden="1">#REF!,#REF!</definedName>
    <definedName name="_Y1" localSheetId="3" hidden="1">{#N/A,#N/A,TRUE,"Cover sheet";#N/A,#N/A,TRUE,"INPUTS";#N/A,#N/A,TRUE,"OUTPUTS";#N/A,#N/A,TRUE,"VALUATION"}</definedName>
    <definedName name="_Y1" localSheetId="7" hidden="1">{#N/A,#N/A,TRUE,"Cover sheet";#N/A,#N/A,TRUE,"INPUTS";#N/A,#N/A,TRUE,"OUTPUTS";#N/A,#N/A,TRUE,"VALUATION"}</definedName>
    <definedName name="_Y1" localSheetId="10" hidden="1">{#N/A,#N/A,TRUE,"Cover sheet";#N/A,#N/A,TRUE,"INPUTS";#N/A,#N/A,TRUE,"OUTPUTS";#N/A,#N/A,TRUE,"VALUATION"}</definedName>
    <definedName name="_Y1" localSheetId="9" hidden="1">{#N/A,#N/A,TRUE,"Cover sheet";#N/A,#N/A,TRUE,"INPUTS";#N/A,#N/A,TRUE,"OUTPUTS";#N/A,#N/A,TRUE,"VALUATION"}</definedName>
    <definedName name="_Y1" localSheetId="5" hidden="1">{#N/A,#N/A,TRUE,"Cover sheet";#N/A,#N/A,TRUE,"INPUTS";#N/A,#N/A,TRUE,"OUTPUTS";#N/A,#N/A,TRUE,"VALUATION"}</definedName>
    <definedName name="_Y1" localSheetId="4" hidden="1">{#N/A,#N/A,TRUE,"Cover sheet";#N/A,#N/A,TRUE,"INPUTS";#N/A,#N/A,TRUE,"OUTPUTS";#N/A,#N/A,TRUE,"VALUATION"}</definedName>
    <definedName name="_Y1" localSheetId="8" hidden="1">{#N/A,#N/A,TRUE,"Cover sheet";#N/A,#N/A,TRUE,"INPUTS";#N/A,#N/A,TRUE,"OUTPUTS";#N/A,#N/A,TRUE,"VALUATION"}</definedName>
    <definedName name="_Y1" hidden="1">{#N/A,#N/A,TRUE,"Cover sheet";#N/A,#N/A,TRUE,"INPUTS";#N/A,#N/A,TRUE,"OUTPUTS";#N/A,#N/A,TRUE,"VALUATION"}</definedName>
    <definedName name="_yh7" localSheetId="9" hidden="1">{#N/A,#N/A,FALSE,"CONTROLE";#N/A,#N/A,FALSE,"CONTROLE"}</definedName>
    <definedName name="_yh7" localSheetId="5" hidden="1">{#N/A,#N/A,FALSE,"CONTROLE";#N/A,#N/A,FALSE,"CONTROLE"}</definedName>
    <definedName name="_yh7" localSheetId="4" hidden="1">{#N/A,#N/A,FALSE,"CONTROLE";#N/A,#N/A,FALSE,"CONTROLE"}</definedName>
    <definedName name="_yh7" localSheetId="8" hidden="1">{#N/A,#N/A,FALSE,"CONTROLE";#N/A,#N/A,FALSE,"CONTROLE"}</definedName>
    <definedName name="_yh7" hidden="1">{#N/A,#N/A,FALSE,"CONTROLE";#N/A,#N/A,FALSE,"CONTROLE"}</definedName>
    <definedName name="_z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localSheetId="9" hidden="1">{"TotalGeralDespesasPorArea",#N/A,FALSE,"VinculosAccessEfetivo"}</definedName>
    <definedName name="_z10" localSheetId="5" hidden="1">{"TotalGeralDespesasPorArea",#N/A,FALSE,"VinculosAccessEfetivo"}</definedName>
    <definedName name="_z10" localSheetId="4" hidden="1">{"TotalGeralDespesasPorArea",#N/A,FALSE,"VinculosAccessEfetivo"}</definedName>
    <definedName name="_z10" localSheetId="8" hidden="1">{"TotalGeralDespesasPorArea",#N/A,FALSE,"VinculosAccessEfetivo"}</definedName>
    <definedName name="_z10" hidden="1">{"TotalGeralDespesasPorArea",#N/A,FALSE,"VinculosAccessEfetivo"}</definedName>
    <definedName name="_z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localSheetId="9" hidden="1">{"TotalGeralDespesasPorArea",#N/A,FALSE,"VinculosAccessEfetivo"}</definedName>
    <definedName name="_z13" localSheetId="5" hidden="1">{"TotalGeralDespesasPorArea",#N/A,FALSE,"VinculosAccessEfetivo"}</definedName>
    <definedName name="_z13" localSheetId="4" hidden="1">{"TotalGeralDespesasPorArea",#N/A,FALSE,"VinculosAccessEfetivo"}</definedName>
    <definedName name="_z13" localSheetId="8" hidden="1">{"TotalGeralDespesasPorArea",#N/A,FALSE,"VinculosAccessEfetivo"}</definedName>
    <definedName name="_z13" hidden="1">{"TotalGeralDespesasPorArea",#N/A,FALSE,"VinculosAccessEfetivo"}</definedName>
    <definedName name="_z14" localSheetId="9" hidden="1">{#N/A,#N/A,FALSE,"CONTROLE"}</definedName>
    <definedName name="_z14" localSheetId="5" hidden="1">{#N/A,#N/A,FALSE,"CONTROLE"}</definedName>
    <definedName name="_z14" localSheetId="4" hidden="1">{#N/A,#N/A,FALSE,"CONTROLE"}</definedName>
    <definedName name="_z14" localSheetId="8" hidden="1">{#N/A,#N/A,FALSE,"CONTROLE"}</definedName>
    <definedName name="_z14" hidden="1">{#N/A,#N/A,FALSE,"CONTROLE"}</definedName>
    <definedName name="_z15" localSheetId="9" hidden="1">{#N/A,#N/A,FALSE,"CONTROLE"}</definedName>
    <definedName name="_z15" localSheetId="5" hidden="1">{#N/A,#N/A,FALSE,"CONTROLE"}</definedName>
    <definedName name="_z15" localSheetId="4" hidden="1">{#N/A,#N/A,FALSE,"CONTROLE"}</definedName>
    <definedName name="_z15" localSheetId="8" hidden="1">{#N/A,#N/A,FALSE,"CONTROLE"}</definedName>
    <definedName name="_z15" hidden="1">{#N/A,#N/A,FALSE,"CONTROLE"}</definedName>
    <definedName name="_z16" localSheetId="9" hidden="1">{"TotalGeralDespesasPorArea",#N/A,FALSE,"VinculosAccessEfetivo"}</definedName>
    <definedName name="_z16" localSheetId="5" hidden="1">{"TotalGeralDespesasPorArea",#N/A,FALSE,"VinculosAccessEfetivo"}</definedName>
    <definedName name="_z16" localSheetId="4" hidden="1">{"TotalGeralDespesasPorArea",#N/A,FALSE,"VinculosAccessEfetivo"}</definedName>
    <definedName name="_z16" localSheetId="8" hidden="1">{"TotalGeralDespesasPorArea",#N/A,FALSE,"VinculosAccessEfetivo"}</definedName>
    <definedName name="_z16" hidden="1">{"TotalGeralDespesasPorArea",#N/A,FALSE,"VinculosAccessEfetivo"}</definedName>
    <definedName name="_z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localSheetId="9" hidden="1">{#N/A,#N/A,FALSE,"CONTROLE"}</definedName>
    <definedName name="_z19" localSheetId="5" hidden="1">{#N/A,#N/A,FALSE,"CONTROLE"}</definedName>
    <definedName name="_z19" localSheetId="4" hidden="1">{#N/A,#N/A,FALSE,"CONTROLE"}</definedName>
    <definedName name="_z19" localSheetId="8" hidden="1">{#N/A,#N/A,FALSE,"CONTROLE"}</definedName>
    <definedName name="_z19" hidden="1">{#N/A,#N/A,FALSE,"CONTROLE"}</definedName>
    <definedName name="_z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localSheetId="9" hidden="1">{"TotalGeralDespesasPorArea",#N/A,FALSE,"VinculosAccessEfetivo"}</definedName>
    <definedName name="_z21" localSheetId="5" hidden="1">{"TotalGeralDespesasPorArea",#N/A,FALSE,"VinculosAccessEfetivo"}</definedName>
    <definedName name="_z21" localSheetId="4" hidden="1">{"TotalGeralDespesasPorArea",#N/A,FALSE,"VinculosAccessEfetivo"}</definedName>
    <definedName name="_z21" localSheetId="8" hidden="1">{"TotalGeralDespesasPorArea",#N/A,FALSE,"VinculosAccessEfetivo"}</definedName>
    <definedName name="_z21" hidden="1">{"TotalGeralDespesasPorArea",#N/A,FALSE,"VinculosAccessEfetivo"}</definedName>
    <definedName name="_z22" localSheetId="9" hidden="1">{#N/A,#N/A,FALSE,"CONTROLE";#N/A,#N/A,FALSE,"CONTROLE"}</definedName>
    <definedName name="_z22" localSheetId="5" hidden="1">{#N/A,#N/A,FALSE,"CONTROLE";#N/A,#N/A,FALSE,"CONTROLE"}</definedName>
    <definedName name="_z22" localSheetId="4" hidden="1">{#N/A,#N/A,FALSE,"CONTROLE";#N/A,#N/A,FALSE,"CONTROLE"}</definedName>
    <definedName name="_z22" localSheetId="8" hidden="1">{#N/A,#N/A,FALSE,"CONTROLE";#N/A,#N/A,FALSE,"CONTROLE"}</definedName>
    <definedName name="_z22" hidden="1">{#N/A,#N/A,FALSE,"CONTROLE";#N/A,#N/A,FALSE,"CONTROLE"}</definedName>
    <definedName name="_z23" localSheetId="9" hidden="1">{#N/A,#N/A,FALSE,"CONTROLE"}</definedName>
    <definedName name="_z23" localSheetId="5" hidden="1">{#N/A,#N/A,FALSE,"CONTROLE"}</definedName>
    <definedName name="_z23" localSheetId="4" hidden="1">{#N/A,#N/A,FALSE,"CONTROLE"}</definedName>
    <definedName name="_z23" localSheetId="8" hidden="1">{#N/A,#N/A,FALSE,"CONTROLE"}</definedName>
    <definedName name="_z23" hidden="1">{#N/A,#N/A,FALSE,"CONTROLE"}</definedName>
    <definedName name="_z3" localSheetId="9" hidden="1">{"TotalGeralDespesasPorArea",#N/A,FALSE,"VinculosAccessEfetivo"}</definedName>
    <definedName name="_z3" localSheetId="5" hidden="1">{"TotalGeralDespesasPorArea",#N/A,FALSE,"VinculosAccessEfetivo"}</definedName>
    <definedName name="_z3" localSheetId="4" hidden="1">{"TotalGeralDespesasPorArea",#N/A,FALSE,"VinculosAccessEfetivo"}</definedName>
    <definedName name="_z3" localSheetId="8" hidden="1">{"TotalGeralDespesasPorArea",#N/A,FALSE,"VinculosAccessEfetivo"}</definedName>
    <definedName name="_z3" hidden="1">{"TotalGeralDespesasPorArea",#N/A,FALSE,"VinculosAccessEfetivo"}</definedName>
    <definedName name="_z4" localSheetId="9" hidden="1">{"TotalGeralDespesasPorArea",#N/A,FALSE,"VinculosAccessEfetivo"}</definedName>
    <definedName name="_z4" localSheetId="5" hidden="1">{"TotalGeralDespesasPorArea",#N/A,FALSE,"VinculosAccessEfetivo"}</definedName>
    <definedName name="_z4" localSheetId="4" hidden="1">{"TotalGeralDespesasPorArea",#N/A,FALSE,"VinculosAccessEfetivo"}</definedName>
    <definedName name="_z4" localSheetId="8" hidden="1">{"TotalGeralDespesasPorArea",#N/A,FALSE,"VinculosAccessEfetivo"}</definedName>
    <definedName name="_z4" hidden="1">{"TotalGeralDespesasPorArea",#N/A,FALSE,"VinculosAccessEfetivo"}</definedName>
    <definedName name="_z5" localSheetId="9" hidden="1">{"TotalGeralDespesasPorArea",#N/A,FALSE,"VinculosAccessEfetivo"}</definedName>
    <definedName name="_z5" localSheetId="5" hidden="1">{"TotalGeralDespesasPorArea",#N/A,FALSE,"VinculosAccessEfetivo"}</definedName>
    <definedName name="_z5" localSheetId="4" hidden="1">{"TotalGeralDespesasPorArea",#N/A,FALSE,"VinculosAccessEfetivo"}</definedName>
    <definedName name="_z5" localSheetId="8" hidden="1">{"TotalGeralDespesasPorArea",#N/A,FALSE,"VinculosAccessEfetivo"}</definedName>
    <definedName name="_z5" hidden="1">{"TotalGeralDespesasPorArea",#N/A,FALSE,"VinculosAccessEfetivo"}</definedName>
    <definedName name="_z6" localSheetId="9" hidden="1">{"TotalGeralDespesasPorArea",#N/A,FALSE,"VinculosAccessEfetivo"}</definedName>
    <definedName name="_z6" localSheetId="5" hidden="1">{"TotalGeralDespesasPorArea",#N/A,FALSE,"VinculosAccessEfetivo"}</definedName>
    <definedName name="_z6" localSheetId="4" hidden="1">{"TotalGeralDespesasPorArea",#N/A,FALSE,"VinculosAccessEfetivo"}</definedName>
    <definedName name="_z6" localSheetId="8" hidden="1">{"TotalGeralDespesasPorArea",#N/A,FALSE,"VinculosAccessEfetivo"}</definedName>
    <definedName name="_z6" hidden="1">{"TotalGeralDespesasPorArea",#N/A,FALSE,"VinculosAccessEfetivo"}</definedName>
    <definedName name="_z7" localSheetId="9" hidden="1">{"TotalGeralDespesasPorArea",#N/A,FALSE,"VinculosAccessEfetivo"}</definedName>
    <definedName name="_z7" localSheetId="5" hidden="1">{"TotalGeralDespesasPorArea",#N/A,FALSE,"VinculosAccessEfetivo"}</definedName>
    <definedName name="_z7" localSheetId="4" hidden="1">{"TotalGeralDespesasPorArea",#N/A,FALSE,"VinculosAccessEfetivo"}</definedName>
    <definedName name="_z7" localSheetId="8" hidden="1">{"TotalGeralDespesasPorArea",#N/A,FALSE,"VinculosAccessEfetivo"}</definedName>
    <definedName name="_z7" hidden="1">{"TotalGeralDespesasPorArea",#N/A,FALSE,"VinculosAccessEfetivo"}</definedName>
    <definedName name="_z8" localSheetId="9" hidden="1">{"TotalGeralDespesasPorArea",#N/A,FALSE,"VinculosAccessEfetivo"}</definedName>
    <definedName name="_z8" localSheetId="5" hidden="1">{"TotalGeralDespesasPorArea",#N/A,FALSE,"VinculosAccessEfetivo"}</definedName>
    <definedName name="_z8" localSheetId="4" hidden="1">{"TotalGeralDespesasPorArea",#N/A,FALSE,"VinculosAccessEfetivo"}</definedName>
    <definedName name="_z8" localSheetId="8" hidden="1">{"TotalGeralDespesasPorArea",#N/A,FALSE,"VinculosAccessEfetivo"}</definedName>
    <definedName name="_z8" hidden="1">{"TotalGeralDespesasPorArea",#N/A,FALSE,"VinculosAccessEfetivo"}</definedName>
    <definedName name="_z9" localSheetId="9" hidden="1">{"TotalGeralDespesasPorArea",#N/A,FALSE,"VinculosAccessEfetivo"}</definedName>
    <definedName name="_z9" localSheetId="5" hidden="1">{"TotalGeralDespesasPorArea",#N/A,FALSE,"VinculosAccessEfetivo"}</definedName>
    <definedName name="_z9" localSheetId="4" hidden="1">{"TotalGeralDespesasPorArea",#N/A,FALSE,"VinculosAccessEfetivo"}</definedName>
    <definedName name="_z9" localSheetId="8" hidden="1">{"TotalGeralDespesasPorArea",#N/A,FALSE,"VinculosAccessEfetivo"}</definedName>
    <definedName name="_z9" hidden="1">{"TotalGeralDespesasPorArea",#N/A,FALSE,"VinculosAccessEfetivo"}</definedName>
    <definedName name="a4e4" localSheetId="9" hidden="1">{#N/A,#N/A,FALSE,"CONTROLE"}</definedName>
    <definedName name="a4e4" localSheetId="5" hidden="1">{#N/A,#N/A,FALSE,"CONTROLE"}</definedName>
    <definedName name="a4e4" localSheetId="4" hidden="1">{#N/A,#N/A,FALSE,"CONTROLE"}</definedName>
    <definedName name="a4e4" localSheetId="8" hidden="1">{#N/A,#N/A,FALSE,"CONTROLE"}</definedName>
    <definedName name="a4e4" hidden="1">{#N/A,#N/A,FALSE,"CONTROLE"}</definedName>
    <definedName name="AAA" hidden="1">[24]BAL_TTC!#REF!</definedName>
    <definedName name="AAA_DOCTOPS" hidden="1">"AAA_SET"</definedName>
    <definedName name="AAA_duser" hidden="1">"OFF"</definedName>
    <definedName name="aaaaaa" hidden="1">#REF!</definedName>
    <definedName name="AAAAAAA" hidden="1">[24]BAL_TTC!#REF!</definedName>
    <definedName name="aaaaaaaa" hidden="1">[1]SEMANAIS!#REF!</definedName>
    <definedName name="aaaaaaaaa" hidden="1">[25]BAL_TTC!#REF!</definedName>
    <definedName name="aaaaaaaaaa" hidden="1">[25]BAL_TTC!#REF!</definedName>
    <definedName name="aaaaaaaaaaa" hidden="1">[25]BAL_TTC!#REF!</definedName>
    <definedName name="aaaaaaaaaaaaa" hidden="1">[26]SEMANAIS!#REF!</definedName>
    <definedName name="aaaaaaaaaaaaaaa" hidden="1">[1]SEMANAIS!#REF!</definedName>
    <definedName name="aaaaaaaaaaaaaaaaaaaa" hidden="1">[25]BAL_TTC!#REF!</definedName>
    <definedName name="aaaaaaaaaaaaaaaaaaaaaaaa" hidden="1">[25]BAL_TTC!#REF!</definedName>
    <definedName name="aaaaaaaaaaaaaaaaaaaaaaaaaaaaa" hidden="1">[25]BAL_TTC!#REF!</definedName>
    <definedName name="AAAAAAAAAAAAAAAAAAAAAAAAAAAAAAAAAAAAAAAAAAAAAAAAAAAAAAAAAAAAAAAAAA" localSheetId="9" hidden="1">{"MULTIPLICAÇÃO",#N/A,FALSE,"Obras"}</definedName>
    <definedName name="AAAAAAAAAAAAAAAAAAAAAAAAAAAAAAAAAAAAAAAAAAAAAAAAAAAAAAAAAAAAAAAAAA" localSheetId="5" hidden="1">{"MULTIPLICAÇÃO",#N/A,FALSE,"Obras"}</definedName>
    <definedName name="AAAAAAAAAAAAAAAAAAAAAAAAAAAAAAAAAAAAAAAAAAAAAAAAAAAAAAAAAAAAAAAAAA" localSheetId="4" hidden="1">{"MULTIPLICAÇÃO",#N/A,FALSE,"Obras"}</definedName>
    <definedName name="AAAAAAAAAAAAAAAAAAAAAAAAAAAAAAAAAAAAAAAAAAAAAAAAAAAAAAAAAAAAAAAAAA" localSheetId="8" hidden="1">{"MULTIPLICAÇÃO",#N/A,FALSE,"Obras"}</definedName>
    <definedName name="AAAAAAAAAAAAAAAAAAAAAAAAAAAAAAAAAAAAAAAAAAAAAAAAAAAAAAAAAAAAAAAAAA" hidden="1">{"MULTIPLICAÇÃO",#N/A,FALSE,"Obras"}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localSheetId="9" hidden="1">{#N/A,#N/A,FALSE,"CONTROLE"}</definedName>
    <definedName name="aas" localSheetId="5" hidden="1">{#N/A,#N/A,FALSE,"CONTROLE"}</definedName>
    <definedName name="aas" localSheetId="4" hidden="1">{#N/A,#N/A,FALSE,"CONTROLE"}</definedName>
    <definedName name="aas" localSheetId="8" hidden="1">{#N/A,#N/A,FALSE,"CONTROLE"}</definedName>
    <definedName name="aas" hidden="1">{#N/A,#N/A,FALSE,"CONTROLE"}</definedName>
    <definedName name="aassas" hidden="1">[26]SEMANAIS!#REF!</definedName>
    <definedName name="abc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9" hidden="1">{#N/A,#N/A,FALSE,"CONTROLE";#N/A,#N/A,FALSE,"CONTROLE"}</definedName>
    <definedName name="ac" localSheetId="5" hidden="1">{#N/A,#N/A,FALSE,"CONTROLE";#N/A,#N/A,FALSE,"CONTROLE"}</definedName>
    <definedName name="ac" localSheetId="4" hidden="1">{#N/A,#N/A,FALSE,"CONTROLE";#N/A,#N/A,FALSE,"CONTROLE"}</definedName>
    <definedName name="ac" localSheetId="8" hidden="1">{#N/A,#N/A,FALSE,"CONTROLE";#N/A,#N/A,FALSE,"CONTROLE"}</definedName>
    <definedName name="ac" hidden="1">{#N/A,#N/A,FALSE,"CONTROLE";#N/A,#N/A,FALSE,"CONTROLE"}</definedName>
    <definedName name="AccessDatabase" hidden="1">"S:\A_Utilisateurs DAG\Morado Juan\Base_DIG_Datas.mdb"</definedName>
    <definedName name="ACwvu.inputs._.raw._.data." localSheetId="3" hidden="1">[27]Input!#REF!</definedName>
    <definedName name="ACwvu.inputs._.raw._.data." localSheetId="7" hidden="1">[27]Input!#REF!</definedName>
    <definedName name="ACwvu.inputs._.raw._.data." localSheetId="10" hidden="1">[27]Input!#REF!</definedName>
    <definedName name="ACwvu.inputs._.raw._.data." localSheetId="9" hidden="1">[27]Input!#REF!</definedName>
    <definedName name="ACwvu.inputs._.raw._.data." localSheetId="5" hidden="1">[27]Input!#REF!</definedName>
    <definedName name="ACwvu.inputs._.raw._.data." localSheetId="4" hidden="1">[27]Input!#REF!</definedName>
    <definedName name="ACwvu.inputs._.raw._.data." localSheetId="8" hidden="1">[27]Input!#REF!</definedName>
    <definedName name="ACwvu.inputs._.raw._.data." hidden="1">[27]Input!#REF!</definedName>
    <definedName name="ACwvu.summary1." hidden="1">[28]Comps!$A$1:$AA$49</definedName>
    <definedName name="ACwvu.summary2." hidden="1">[28]Comps!$A$147:$AA$192</definedName>
    <definedName name="ACwvu.summary3." hidden="1">[28]Comps!$A$103:$AA$146</definedName>
    <definedName name="adeletar" localSheetId="9" hidden="1">{"TotalGeralDespesasPorArea",#N/A,FALSE,"VinculosAccessEfetivo"}</definedName>
    <definedName name="adeletar" localSheetId="5" hidden="1">{"TotalGeralDespesasPorArea",#N/A,FALSE,"VinculosAccessEfetivo"}</definedName>
    <definedName name="adeletar" localSheetId="4" hidden="1">{"TotalGeralDespesasPorArea",#N/A,FALSE,"VinculosAccessEfetivo"}</definedName>
    <definedName name="adeletar" localSheetId="8" hidden="1">{"TotalGeralDespesasPorArea",#N/A,FALSE,"VinculosAccessEfetivo"}</definedName>
    <definedName name="adeletar" hidden="1">{"TotalGeralDespesasPorArea",#N/A,FALSE,"VinculosAccessEfetivo"}</definedName>
    <definedName name="adeletar1" localSheetId="9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4" hidden="1">{"TotalGeralDespesasPorArea",#N/A,FALSE,"VinculosAccessEfetivo"}</definedName>
    <definedName name="adeletar1" localSheetId="8" hidden="1">{"TotalGeralDespesasPorArea",#N/A,FALSE,"VinculosAccessEfetivo"}</definedName>
    <definedName name="adeletar1" hidden="1">{"TotalGeralDespesasPorArea",#N/A,FALSE,"VinculosAccessEfetivo"}</definedName>
    <definedName name="adeletar10" localSheetId="9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4" hidden="1">{"TotalGeralDespesasPorArea",#N/A,FALSE,"VinculosAccessEfetivo"}</definedName>
    <definedName name="adeletar10" localSheetId="8" hidden="1">{"TotalGeralDespesasPorArea",#N/A,FALSE,"VinculosAccessEfetivo"}</definedName>
    <definedName name="adeletar10" hidden="1">{"TotalGeralDespesasPorArea",#N/A,FALSE,"VinculosAccessEfetivo"}</definedName>
    <definedName name="adeletar2" localSheetId="9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4" hidden="1">{"TotalGeralDespesasPorArea",#N/A,FALSE,"VinculosAccessEfetivo"}</definedName>
    <definedName name="adeletar2" localSheetId="8" hidden="1">{"TotalGeralDespesasPorArea",#N/A,FALSE,"VinculosAccessEfetivo"}</definedName>
    <definedName name="adeletar2" hidden="1">{"TotalGeralDespesasPorArea",#N/A,FALSE,"VinculosAccessEfetivo"}</definedName>
    <definedName name="adeletar20" localSheetId="9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4" hidden="1">{"TotalGeralDespesasPorArea",#N/A,FALSE,"VinculosAccessEfetivo"}</definedName>
    <definedName name="adeletar20" localSheetId="8" hidden="1">{"TotalGeralDespesasPorArea",#N/A,FALSE,"VinculosAccessEfetivo"}</definedName>
    <definedName name="adeletar20" hidden="1">{"TotalGeralDespesasPorArea",#N/A,FALSE,"VinculosAccessEfetivo"}</definedName>
    <definedName name="adeletar21" localSheetId="9" hidden="1">{"TotalGeralDespesasPorArea",#N/A,FALSE,"VinculosAccessEfetivo"}</definedName>
    <definedName name="adeletar21" localSheetId="5" hidden="1">{"TotalGeralDespesasPorArea",#N/A,FALSE,"VinculosAccessEfetivo"}</definedName>
    <definedName name="adeletar21" localSheetId="4" hidden="1">{"TotalGeralDespesasPorArea",#N/A,FALSE,"VinculosAccessEfetivo"}</definedName>
    <definedName name="adeletar21" localSheetId="8" hidden="1">{"TotalGeralDespesasPorArea",#N/A,FALSE,"VinculosAccessEfetivo"}</definedName>
    <definedName name="adeletar21" hidden="1">{"TotalGeralDespesasPorArea",#N/A,FALSE,"VinculosAccessEfetivo"}</definedName>
    <definedName name="adeletar4" localSheetId="9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4" hidden="1">{"TotalGeralDespesasPorArea",#N/A,FALSE,"VinculosAccessEfetivo"}</definedName>
    <definedName name="adeletar4" localSheetId="8" hidden="1">{"TotalGeralDespesasPorArea",#N/A,FALSE,"VinculosAccessEfetivo"}</definedName>
    <definedName name="adeletar4" hidden="1">{"TotalGeralDespesasPorArea",#N/A,FALSE,"VinculosAccessEfetivo"}</definedName>
    <definedName name="adeletar50" localSheetId="9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4" hidden="1">{"TotalGeralDespesasPorArea",#N/A,FALSE,"VinculosAccessEfetivo"}</definedName>
    <definedName name="adeletar50" localSheetId="8" hidden="1">{"TotalGeralDespesasPorArea",#N/A,FALSE,"VinculosAccessEfetivo"}</definedName>
    <definedName name="adeletar50" hidden="1">{"TotalGeralDespesasPorArea",#N/A,FALSE,"VinculosAccessEfetivo"}</definedName>
    <definedName name="adeletar51" localSheetId="9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4" hidden="1">{"TotalGeralDespesasPorArea",#N/A,FALSE,"VinculosAccessEfetivo"}</definedName>
    <definedName name="adeletar51" localSheetId="8" hidden="1">{"TotalGeralDespesasPorArea",#N/A,FALSE,"VinculosAccessEfetivo"}</definedName>
    <definedName name="adeletar51" hidden="1">{"TotalGeralDespesasPorArea",#N/A,FALSE,"VinculosAccessEfetivo"}</definedName>
    <definedName name="adfaf" localSheetId="3" hidden="1">{"Merger Output",#N/A,FALSE,"Summary_Output";"Flowback Assesment dollars",#N/A,FALSE,"FLow";"Flowback assesment percent",#N/A,FALSE,"FLow";"Impact to Rubik Price",#N/A,FALSE,"FLow"}</definedName>
    <definedName name="adfaf" localSheetId="7" hidden="1">{"Merger Output",#N/A,FALSE,"Summary_Output";"Flowback Assesment dollars",#N/A,FALSE,"FLow";"Flowback assesment percent",#N/A,FALSE,"FLow";"Impact to Rubik Price",#N/A,FALSE,"FLow"}</definedName>
    <definedName name="adfaf" localSheetId="10" hidden="1">{"Merger Output",#N/A,FALSE,"Summary_Output";"Flowback Assesment dollars",#N/A,FALSE,"FLow";"Flowback assesment percent",#N/A,FALSE,"FLow";"Impact to Rubik Price",#N/A,FALSE,"FLow"}</definedName>
    <definedName name="adfaf" localSheetId="9" hidden="1">{"Merger Output",#N/A,FALSE,"Summary_Output";"Flowback Assesment dollars",#N/A,FALSE,"FLow";"Flowback assesment percent",#N/A,FALSE,"FLow";"Impact to Rubik Price",#N/A,FALSE,"FLow"}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4" hidden="1">{"Merger Output",#N/A,FALSE,"Summary_Output";"Flowback Assesment dollars",#N/A,FALSE,"FLow";"Flowback assesment percent",#N/A,FALSE,"FLow";"Impact to Rubik Price",#N/A,FALSE,"FLow"}</definedName>
    <definedName name="adfaf" localSheetId="8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M" localSheetId="3" hidden="1">#REF!</definedName>
    <definedName name="ADM" localSheetId="7" hidden="1">#REF!</definedName>
    <definedName name="ADM" localSheetId="10" hidden="1">#REF!</definedName>
    <definedName name="ADM" localSheetId="9" hidden="1">#REF!</definedName>
    <definedName name="ADM" localSheetId="5" hidden="1">#REF!</definedName>
    <definedName name="ADM" localSheetId="4" hidden="1">#REF!</definedName>
    <definedName name="ADM" localSheetId="8" hidden="1">#REF!</definedName>
    <definedName name="ADM" hidden="1">#REF!</definedName>
    <definedName name="adsfa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1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9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3" hidden="1">{"Merger Output",#N/A,FALSE,"Summary_Output";"Flowback Assesment dollars",#N/A,FALSE,"FLow";"Flowback assesment percent",#N/A,FALSE,"FLow";"Impact to Rubik Price",#N/A,FALSE,"FLow"}</definedName>
    <definedName name="afda" localSheetId="7" hidden="1">{"Merger Output",#N/A,FALSE,"Summary_Output";"Flowback Assesment dollars",#N/A,FALSE,"FLow";"Flowback assesment percent",#N/A,FALSE,"FLow";"Impact to Rubik Price",#N/A,FALSE,"FLow"}</definedName>
    <definedName name="afda" localSheetId="10" hidden="1">{"Merger Output",#N/A,FALSE,"Summary_Output";"Flowback Assesment dollars",#N/A,FALSE,"FLow";"Flowback assesment percent",#N/A,FALSE,"FLow";"Impact to Rubik Price",#N/A,FALSE,"FLow"}</definedName>
    <definedName name="afda" localSheetId="9" hidden="1">{"Merger Output",#N/A,FALSE,"Summary_Output";"Flowback Assesment dollars",#N/A,FALSE,"FLow";"Flowback assesment percent",#N/A,FALSE,"FLow";"Impact to Rubik Price",#N/A,FALSE,"FLow"}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4" hidden="1">{"Merger Output",#N/A,FALSE,"Summary_Output";"Flowback Assesment dollars",#N/A,FALSE,"FLow";"Flowback assesment percent",#N/A,FALSE,"FLow";"Impact to Rubik Price",#N/A,FALSE,"FLow"}</definedName>
    <definedName name="afda" localSheetId="8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10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9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8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3" hidden="1">{"standalone1",#N/A,FALSE,"DCFBase";"standalone2",#N/A,FALSE,"DCFBase"}</definedName>
    <definedName name="afer" localSheetId="7" hidden="1">{"standalone1",#N/A,FALSE,"DCFBase";"standalone2",#N/A,FALSE,"DCFBase"}</definedName>
    <definedName name="afer" localSheetId="10" hidden="1">{"standalone1",#N/A,FALSE,"DCFBase";"standalone2",#N/A,FALSE,"DCFBase"}</definedName>
    <definedName name="afer" localSheetId="9" hidden="1">{"standalone1",#N/A,FALSE,"DCFBase";"standalone2",#N/A,FALSE,"DCFBase"}</definedName>
    <definedName name="afer" localSheetId="5" hidden="1">{"standalone1",#N/A,FALSE,"DCFBase";"standalone2",#N/A,FALSE,"DCFBase"}</definedName>
    <definedName name="afer" localSheetId="4" hidden="1">{"standalone1",#N/A,FALSE,"DCFBase";"standalone2",#N/A,FALSE,"DCFBase"}</definedName>
    <definedName name="afer" localSheetId="8" hidden="1">{"standalone1",#N/A,FALSE,"DCFBase";"standalone2",#N/A,FALSE,"DCFBase"}</definedName>
    <definedName name="afer" hidden="1">{"standalone1",#N/A,FALSE,"DCFBase";"standalone2",#N/A,FALSE,"DCFBase"}</definedName>
    <definedName name="aga" localSheetId="9" hidden="1">{"APOIO",#N/A,FALSE,"Obras"}</definedName>
    <definedName name="aga" localSheetId="5" hidden="1">{"APOIO",#N/A,FALSE,"Obras"}</definedName>
    <definedName name="aga" localSheetId="4" hidden="1">{"APOIO",#N/A,FALSE,"Obras"}</definedName>
    <definedName name="aga" localSheetId="8" hidden="1">{"APOIO",#N/A,FALSE,"Obras"}</definedName>
    <definedName name="aga" hidden="1">{"APOIO",#N/A,FALSE,"Obras"}</definedName>
    <definedName name="alda" hidden="1">[29]Movimentação!#REF!</definedName>
    <definedName name="ale" localSheetId="9" hidden="1">{"'Total'!$A$1","'Total'!$A$3"}</definedName>
    <definedName name="ale" localSheetId="5" hidden="1">{"'Total'!$A$1","'Total'!$A$3"}</definedName>
    <definedName name="ale" localSheetId="4" hidden="1">{"'Total'!$A$1","'Total'!$A$3"}</definedName>
    <definedName name="ale" localSheetId="8" hidden="1">{"'Total'!$A$1","'Total'!$A$3"}</definedName>
    <definedName name="ale" hidden="1">{"'Total'!$A$1","'Total'!$A$3"}</definedName>
    <definedName name="all" localSheetId="9" hidden="1">{"'Total'!$A$1","'Total'!$A$3"}</definedName>
    <definedName name="all" localSheetId="5" hidden="1">{"'Total'!$A$1","'Total'!$A$3"}</definedName>
    <definedName name="all" localSheetId="4" hidden="1">{"'Total'!$A$1","'Total'!$A$3"}</definedName>
    <definedName name="all" localSheetId="8" hidden="1">{"'Total'!$A$1","'Total'!$A$3"}</definedName>
    <definedName name="all" hidden="1">{"'Total'!$A$1","'Total'!$A$3"}</definedName>
    <definedName name="All_Divisions" hidden="1">#REF!</definedName>
    <definedName name="alpha" localSheetId="9" hidden="1">{"'Total'!$A$1","'Total'!$A$3"}</definedName>
    <definedName name="alpha" localSheetId="5" hidden="1">{"'Total'!$A$1","'Total'!$A$3"}</definedName>
    <definedName name="alpha" localSheetId="4" hidden="1">{"'Total'!$A$1","'Total'!$A$3"}</definedName>
    <definedName name="alpha" localSheetId="8" hidden="1">{"'Total'!$A$1","'Total'!$A$3"}</definedName>
    <definedName name="alpha" hidden="1">{"'Total'!$A$1","'Total'!$A$3"}</definedName>
    <definedName name="alphaa" localSheetId="9" hidden="1">{"'Total'!$A$1","'Total'!$A$3"}</definedName>
    <definedName name="alphaa" localSheetId="5" hidden="1">{"'Total'!$A$1","'Total'!$A$3"}</definedName>
    <definedName name="alphaa" localSheetId="4" hidden="1">{"'Total'!$A$1","'Total'!$A$3"}</definedName>
    <definedName name="alphaa" localSheetId="8" hidden="1">{"'Total'!$A$1","'Total'!$A$3"}</definedName>
    <definedName name="alphaa" hidden="1">{"'Total'!$A$1","'Total'!$A$3"}</definedName>
    <definedName name="Ambie" localSheetId="9" hidden="1">{"'Total'!$A$1","'Total'!$A$3"}</definedName>
    <definedName name="Ambie" localSheetId="5" hidden="1">{"'Total'!$A$1","'Total'!$A$3"}</definedName>
    <definedName name="Ambie" localSheetId="4" hidden="1">{"'Total'!$A$1","'Total'!$A$3"}</definedName>
    <definedName name="Ambie" localSheetId="8" hidden="1">{"'Total'!$A$1","'Total'!$A$3"}</definedName>
    <definedName name="Ambie" hidden="1">{"'Total'!$A$1","'Total'!$A$3"}</definedName>
    <definedName name="Ambiencia1" localSheetId="9" hidden="1">{"'Total'!$A$1","'Total'!$A$3"}</definedName>
    <definedName name="Ambiencia1" localSheetId="5" hidden="1">{"'Total'!$A$1","'Total'!$A$3"}</definedName>
    <definedName name="Ambiencia1" localSheetId="4" hidden="1">{"'Total'!$A$1","'Total'!$A$3"}</definedName>
    <definedName name="Ambiencia1" localSheetId="8" hidden="1">{"'Total'!$A$1","'Total'!$A$3"}</definedName>
    <definedName name="Ambiencia1" hidden="1">{"'Total'!$A$1","'Total'!$A$3"}</definedName>
    <definedName name="anscount" hidden="1">1</definedName>
    <definedName name="AnujLosses" localSheetId="9" hidden="1">{"TAB 1",#N/A,FALSE,"1";"tab 2",#N/A,FALSE,"2";"TAB 3",#N/A,FALSE,"3";"tab 4",#N/A,FALSE,"4";"tab 5",#N/A,FALSE,"5";"tab 6",#N/A,FALSE,"6";"tab 7",#N/A,FALSE,"7";"TAB 8",#N/A,FALSE,"8"}</definedName>
    <definedName name="AnujLosses" localSheetId="5" hidden="1">{"TAB 1",#N/A,FALSE,"1";"tab 2",#N/A,FALSE,"2";"TAB 3",#N/A,FALSE,"3";"tab 4",#N/A,FALSE,"4";"tab 5",#N/A,FALSE,"5";"tab 6",#N/A,FALSE,"6";"tab 7",#N/A,FALSE,"7";"TAB 8",#N/A,FALSE,"8"}</definedName>
    <definedName name="AnujLosses" localSheetId="4" hidden="1">{"TAB 1",#N/A,FALSE,"1";"tab 2",#N/A,FALSE,"2";"TAB 3",#N/A,FALSE,"3";"tab 4",#N/A,FALSE,"4";"tab 5",#N/A,FALSE,"5";"tab 6",#N/A,FALSE,"6";"tab 7",#N/A,FALSE,"7";"TAB 8",#N/A,FALSE,"8"}</definedName>
    <definedName name="AnujLosses" localSheetId="8" hidden="1">{"TAB 1",#N/A,FALSE,"1";"tab 2",#N/A,FALSE,"2";"TAB 3",#N/A,FALSE,"3";"tab 4",#N/A,FALSE,"4";"tab 5",#N/A,FALSE,"5";"tab 6",#N/A,FALSE,"6";"tab 7",#N/A,FALSE,"7";"TAB 8",#N/A,FALSE,"8"}</definedName>
    <definedName name="AnujLosses" hidden="1">{"TAB 1",#N/A,FALSE,"1";"tab 2",#N/A,FALSE,"2";"TAB 3",#N/A,FALSE,"3";"tab 4",#N/A,FALSE,"4";"tab 5",#N/A,FALSE,"5";"tab 6",#N/A,FALSE,"6";"tab 7",#N/A,FALSE,"7";"TAB 8",#N/A,FALSE,"8"}</definedName>
    <definedName name="aplicação" localSheetId="9" hidden="1">{#N/A,#N/A,FALSE,"CONTROLE"}</definedName>
    <definedName name="aplicação" localSheetId="5" hidden="1">{#N/A,#N/A,FALSE,"CONTROLE"}</definedName>
    <definedName name="aplicação" localSheetId="4" hidden="1">{#N/A,#N/A,FALSE,"CONTROLE"}</definedName>
    <definedName name="aplicação" localSheetId="8" hidden="1">{#N/A,#N/A,FALSE,"CONTROLE"}</definedName>
    <definedName name="aplicação" hidden="1">{#N/A,#N/A,FALSE,"CONTROLE"}</definedName>
    <definedName name="APOIO" localSheetId="9" hidden="1">{"APOIO",#N/A,FALSE,"Obras"}</definedName>
    <definedName name="APOIO" localSheetId="5" hidden="1">{"APOIO",#N/A,FALSE,"Obras"}</definedName>
    <definedName name="APOIO" localSheetId="4" hidden="1">{"APOIO",#N/A,FALSE,"Obras"}</definedName>
    <definedName name="APOIO" localSheetId="8" hidden="1">{"APOIO",#N/A,FALSE,"Obras"}</definedName>
    <definedName name="APOIO" hidden="1">{"APOIO",#N/A,FALSE,"Obras"}</definedName>
    <definedName name="ar" localSheetId="9" hidden="1">{#N/A,#N/A,FALSE,"CONTROLE"}</definedName>
    <definedName name="ar" localSheetId="5" hidden="1">{#N/A,#N/A,FALSE,"CONTROLE"}</definedName>
    <definedName name="ar" localSheetId="4" hidden="1">{#N/A,#N/A,FALSE,"CONTROLE"}</definedName>
    <definedName name="ar" localSheetId="8" hidden="1">{#N/A,#N/A,FALSE,"CONTROLE"}</definedName>
    <definedName name="ar" hidden="1">{#N/A,#N/A,FALSE,"CONTROLE"}</definedName>
    <definedName name="aretret" localSheetId="9" hidden="1">{#N/A,#N/A,FALSE,"CONTROLE"}</definedName>
    <definedName name="aretret" localSheetId="5" hidden="1">{#N/A,#N/A,FALSE,"CONTROLE"}</definedName>
    <definedName name="aretret" localSheetId="4" hidden="1">{#N/A,#N/A,FALSE,"CONTROLE"}</definedName>
    <definedName name="aretret" localSheetId="8" hidden="1">{#N/A,#N/A,FALSE,"CONTROLE"}</definedName>
    <definedName name="aretret" hidden="1">{#N/A,#N/A,FALSE,"CONTROLE"}</definedName>
    <definedName name="art" localSheetId="9" hidden="1">{#N/A,#N/A,FALSE,"CONTROLE"}</definedName>
    <definedName name="art" localSheetId="5" hidden="1">{#N/A,#N/A,FALSE,"CONTROLE"}</definedName>
    <definedName name="art" localSheetId="4" hidden="1">{#N/A,#N/A,FALSE,"CONTROLE"}</definedName>
    <definedName name="art" localSheetId="8" hidden="1">{#N/A,#N/A,FALSE,"CONTROLE"}</definedName>
    <definedName name="art" hidden="1">{#N/A,#N/A,FALSE,"CONTROLE"}</definedName>
    <definedName name="artret" localSheetId="9" hidden="1">{#N/A,#N/A,FALSE,"CONTROLE";#N/A,#N/A,FALSE,"CONTROLE"}</definedName>
    <definedName name="artret" localSheetId="5" hidden="1">{#N/A,#N/A,FALSE,"CONTROLE";#N/A,#N/A,FALSE,"CONTROLE"}</definedName>
    <definedName name="artret" localSheetId="4" hidden="1">{#N/A,#N/A,FALSE,"CONTROLE";#N/A,#N/A,FALSE,"CONTROLE"}</definedName>
    <definedName name="artret" localSheetId="8" hidden="1">{#N/A,#N/A,FALSE,"CONTROLE";#N/A,#N/A,FALSE,"CONTROLE"}</definedName>
    <definedName name="artret" hidden="1">{#N/A,#N/A,FALSE,"CONTROLE";#N/A,#N/A,FALSE,"CONTROLE"}</definedName>
    <definedName name="AS2DocOpenMode" hidden="1">"AS2DocumentEdit"</definedName>
    <definedName name="AS2HasNoAutoHeaderFooter" hidden="1">" "</definedName>
    <definedName name="AS2LinkLS" hidden="1">[30]Links!A1</definedName>
    <definedName name="AS2NamedRange" hidden="1">10</definedName>
    <definedName name="AS2ReportLS" hidden="1">1</definedName>
    <definedName name="AS2StaticLS" hidden="1">[30]Lead!A1</definedName>
    <definedName name="AS2SyncStepLS" hidden="1">0</definedName>
    <definedName name="AS2TickmarkLS" localSheetId="3" hidden="1">#REF!</definedName>
    <definedName name="AS2TickmarkLS" localSheetId="7" hidden="1">#REF!</definedName>
    <definedName name="AS2TickmarkLS" localSheetId="10" hidden="1">#REF!</definedName>
    <definedName name="AS2TickmarkLS" localSheetId="9" hidden="1">#REF!</definedName>
    <definedName name="AS2TickmarkLS" localSheetId="5" hidden="1">#REF!</definedName>
    <definedName name="AS2TickmarkLS" localSheetId="4" hidden="1">#REF!</definedName>
    <definedName name="AS2TickmarkLS" localSheetId="8" hidden="1">#REF!</definedName>
    <definedName name="AS2TickmarkLS" hidden="1">#REF!</definedName>
    <definedName name="AS2VersionLS" hidden="1">300</definedName>
    <definedName name="ASA" hidden="1">[1]SEMANAIS!#REF!</definedName>
    <definedName name="ASAS" hidden="1">[1]SEMANAIS!#REF!</definedName>
    <definedName name="ASASAS" hidden="1">[26]SEMANAIS!#REF!</definedName>
    <definedName name="asd" hidden="1">[1]SEMANAIS!#REF!</definedName>
    <definedName name="asde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9" hidden="1">{"'Total'!$A$1","'Total'!$A$3"}</definedName>
    <definedName name="asdf" localSheetId="5" hidden="1">{"'Total'!$A$1","'Total'!$A$3"}</definedName>
    <definedName name="asdf" localSheetId="4" hidden="1">{"'Total'!$A$1","'Total'!$A$3"}</definedName>
    <definedName name="asdf" localSheetId="8" hidden="1">{"'Total'!$A$1","'Total'!$A$3"}</definedName>
    <definedName name="asdf" hidden="1">{"'Total'!$A$1","'Total'!$A$3"}</definedName>
    <definedName name="asdfasdfs" hidden="1">[21]População!$C$104</definedName>
    <definedName name="ASDFASFA" localSheetId="3" hidden="1">{#N/A,#N/A,TRUE,"Resumo de Preços"}</definedName>
    <definedName name="ASDFASFA" localSheetId="7" hidden="1">{#N/A,#N/A,TRUE,"Resumo de Preços"}</definedName>
    <definedName name="ASDFASFA" localSheetId="10" hidden="1">{#N/A,#N/A,TRUE,"Resumo de Preços"}</definedName>
    <definedName name="ASDFASFA" localSheetId="9" hidden="1">{#N/A,#N/A,TRUE,"Resumo de Preços"}</definedName>
    <definedName name="ASDFASFA" localSheetId="5" hidden="1">{#N/A,#N/A,TRUE,"Resumo de Preços"}</definedName>
    <definedName name="ASDFASFA" localSheetId="4" hidden="1">{#N/A,#N/A,TRUE,"Resumo de Preços"}</definedName>
    <definedName name="ASDFASFA" localSheetId="8" hidden="1">{#N/A,#N/A,TRUE,"Resumo de Preços"}</definedName>
    <definedName name="ASDFASFA" hidden="1">{#N/A,#N/A,TRUE,"Resumo de Preços"}</definedName>
    <definedName name="asdfsdaf" hidden="1">[21]População!$C$34</definedName>
    <definedName name="ask" hidden="1">#REF!</definedName>
    <definedName name="askadlakdla" localSheetId="9" hidden="1">{"AVÓS",#N/A,FALSE,"Obras"}</definedName>
    <definedName name="askadlakdla" localSheetId="5" hidden="1">{"AVÓS",#N/A,FALSE,"Obras"}</definedName>
    <definedName name="askadlakdla" localSheetId="4" hidden="1">{"AVÓS",#N/A,FALSE,"Obras"}</definedName>
    <definedName name="askadlakdla" localSheetId="8" hidden="1">{"AVÓS",#N/A,FALSE,"Obras"}</definedName>
    <definedName name="askadlakdla" hidden="1">{"AVÓS",#N/A,FALSE,"Obras"}</definedName>
    <definedName name="asokdhua" localSheetId="9" hidden="1">{"MATRIZES",#N/A,FALSE,"Obras"}</definedName>
    <definedName name="asokdhua" localSheetId="5" hidden="1">{"MATRIZES",#N/A,FALSE,"Obras"}</definedName>
    <definedName name="asokdhua" localSheetId="4" hidden="1">{"MATRIZES",#N/A,FALSE,"Obras"}</definedName>
    <definedName name="asokdhua" localSheetId="8" hidden="1">{"MATRIZES",#N/A,FALSE,"Obras"}</definedName>
    <definedName name="asokdhua" hidden="1">{"MATRIZES",#N/A,FALSE,"Obras"}</definedName>
    <definedName name="ASSADDDAS" hidden="1">#REF!</definedName>
    <definedName name="automatico" localSheetId="9" hidden="1">{"MULTIPLICAÇÃO",#N/A,FALSE,"Obras"}</definedName>
    <definedName name="automatico" localSheetId="5" hidden="1">{"MULTIPLICAÇÃO",#N/A,FALSE,"Obras"}</definedName>
    <definedName name="automatico" localSheetId="4" hidden="1">{"MULTIPLICAÇÃO",#N/A,FALSE,"Obras"}</definedName>
    <definedName name="automatico" localSheetId="8" hidden="1">{"MULTIPLICAÇÃO",#N/A,FALSE,"Obras"}</definedName>
    <definedName name="automatico" hidden="1">{"MULTIPLICAÇÃO",#N/A,FALSE,"Obras"}</definedName>
    <definedName name="AVIÃO" localSheetId="9" hidden="1">{"TotalGeralDespesasPorArea",#N/A,FALSE,"VinculosAccessEfetivo"}</definedName>
    <definedName name="AVIÃO" localSheetId="5" hidden="1">{"TotalGeralDespesasPorArea",#N/A,FALSE,"VinculosAccessEfetivo"}</definedName>
    <definedName name="AVIÃO" localSheetId="4" hidden="1">{"TotalGeralDespesasPorArea",#N/A,FALSE,"VinculosAccessEfetivo"}</definedName>
    <definedName name="AVIÃO" localSheetId="8" hidden="1">{"TotalGeralDespesasPorArea",#N/A,FALSE,"VinculosAccessEfetivo"}</definedName>
    <definedName name="AVIÃO" hidden="1">{"TotalGeralDespesasPorArea",#N/A,FALSE,"VinculosAccessEfetivo"}</definedName>
    <definedName name="AWQ" localSheetId="9" hidden="1">{"TotalGeralDespesasPorArea",#N/A,FALSE,"VinculosAccessEfetivo"}</definedName>
    <definedName name="AWQ" localSheetId="5" hidden="1">{"TotalGeralDespesasPorArea",#N/A,FALSE,"VinculosAccessEfetivo"}</definedName>
    <definedName name="AWQ" localSheetId="4" hidden="1">{"TotalGeralDespesasPorArea",#N/A,FALSE,"VinculosAccessEfetivo"}</definedName>
    <definedName name="AWQ" localSheetId="8" hidden="1">{"TotalGeralDespesasPorArea",#N/A,FALSE,"VinculosAccessEfetivo"}</definedName>
    <definedName name="AWQ" hidden="1">{"TotalGeralDespesasPorArea",#N/A,FALSE,"VinculosAccessEfetivo"}</definedName>
    <definedName name="BALANCAS1" localSheetId="9" hidden="1">{"AVÓS",#N/A,FALSE,"Obras"}</definedName>
    <definedName name="BALANCAS1" localSheetId="5" hidden="1">{"AVÓS",#N/A,FALSE,"Obras"}</definedName>
    <definedName name="BALANCAS1" localSheetId="4" hidden="1">{"AVÓS",#N/A,FALSE,"Obras"}</definedName>
    <definedName name="BALANCAS1" localSheetId="8" hidden="1">{"AVÓS",#N/A,FALSE,"Obras"}</definedName>
    <definedName name="BALANCAS1" hidden="1">{"AVÓS",#N/A,FALSE,"Obras"}</definedName>
    <definedName name="balancas2" localSheetId="9" hidden="1">{"AVÓS",#N/A,FALSE,"Obras"}</definedName>
    <definedName name="balancas2" localSheetId="5" hidden="1">{"AVÓS",#N/A,FALSE,"Obras"}</definedName>
    <definedName name="balancas2" localSheetId="4" hidden="1">{"AVÓS",#N/A,FALSE,"Obras"}</definedName>
    <definedName name="balancas2" localSheetId="8" hidden="1">{"AVÓS",#N/A,FALSE,"Obras"}</definedName>
    <definedName name="balancas2" hidden="1">{"AVÓS",#N/A,FALSE,"Obras"}</definedName>
    <definedName name="BALANÇAS2" localSheetId="9" hidden="1">{"MATRIZES",#N/A,FALSE,"Obras"}</definedName>
    <definedName name="BALANÇAS2" localSheetId="5" hidden="1">{"MATRIZES",#N/A,FALSE,"Obras"}</definedName>
    <definedName name="BALANÇAS2" localSheetId="4" hidden="1">{"MATRIZES",#N/A,FALSE,"Obras"}</definedName>
    <definedName name="BALANÇAS2" localSheetId="8" hidden="1">{"MATRIZES",#N/A,FALSE,"Obras"}</definedName>
    <definedName name="BALANÇAS2" hidden="1">{"MATRIZES",#N/A,FALSE,"Obras"}</definedName>
    <definedName name="BalType" hidden="1">TRUE</definedName>
    <definedName name="BANCO1" hidden="1">#REF!</definedName>
    <definedName name="Bazi" localSheetId="9" hidden="1">{"MULTIPLICAÇÃO",#N/A,FALSE,"Obras"}</definedName>
    <definedName name="Bazi" localSheetId="5" hidden="1">{"MULTIPLICAÇÃO",#N/A,FALSE,"Obras"}</definedName>
    <definedName name="Bazi" localSheetId="4" hidden="1">{"MULTIPLICAÇÃO",#N/A,FALSE,"Obras"}</definedName>
    <definedName name="Bazi" localSheetId="8" hidden="1">{"MULTIPLICAÇÃO",#N/A,FALSE,"Obras"}</definedName>
    <definedName name="Bazi" hidden="1">{"MULTIPLICAÇÃO",#N/A,FALSE,"Obras"}</definedName>
    <definedName name="bbbbbbbbbbbbbbbbbbbbbbbbbbbbbbbbb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BBBBBBBBBB" hidden="1">#REF!</definedName>
    <definedName name="bbbosta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9" hidden="1">{#N/A,#N/A,FALSE,"ENERGIA";#N/A,#N/A,FALSE,"PERDIDAS";#N/A,#N/A,FALSE,"CLIENTES";#N/A,#N/A,FALSE,"ESTADO";#N/A,#N/A,FALSE,"TECNICA"}</definedName>
    <definedName name="bbosta" localSheetId="5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localSheetId="8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G_Del" hidden="1">15</definedName>
    <definedName name="BG_Ins" hidden="1">4</definedName>
    <definedName name="BG_Mod" hidden="1">6</definedName>
    <definedName name="bla" localSheetId="3" hidden="1">#REF!</definedName>
    <definedName name="bla" localSheetId="7" hidden="1">#REF!</definedName>
    <definedName name="bla" localSheetId="10" hidden="1">#REF!</definedName>
    <definedName name="bla" localSheetId="9" hidden="1">#REF!</definedName>
    <definedName name="bla" localSheetId="5" hidden="1">#REF!</definedName>
    <definedName name="bla" localSheetId="4" hidden="1">#REF!</definedName>
    <definedName name="bla" localSheetId="8" hidden="1">#REF!</definedName>
    <definedName name="bla" hidden="1">#REF!</definedName>
    <definedName name="blablabla" localSheetId="9" hidden="1">{"'1998'!$B$2:$O$16"}</definedName>
    <definedName name="blablabla" localSheetId="5" hidden="1">{"'1998'!$B$2:$O$16"}</definedName>
    <definedName name="blablabla" localSheetId="4" hidden="1">{"'1998'!$B$2:$O$16"}</definedName>
    <definedName name="blablabla" localSheetId="8" hidden="1">{"'1998'!$B$2:$O$16"}</definedName>
    <definedName name="blablabla" hidden="1">{"'1998'!$B$2:$O$16"}</definedName>
    <definedName name="BLPH1" localSheetId="3" hidden="1">'[31]Historical Prices - C Bond'!#REF!</definedName>
    <definedName name="BLPH1" localSheetId="7" hidden="1">'[31]Historical Prices - C Bond'!#REF!</definedName>
    <definedName name="BLPH1" localSheetId="10" hidden="1">'[31]Historical Prices - C Bond'!#REF!</definedName>
    <definedName name="BLPH1" localSheetId="9" hidden="1">'[31]Historical Prices - C Bond'!#REF!</definedName>
    <definedName name="BLPH1" localSheetId="5" hidden="1">'[31]Historical Prices - C Bond'!#REF!</definedName>
    <definedName name="BLPH1" localSheetId="4" hidden="1">'[31]Historical Prices - C Bond'!#REF!</definedName>
    <definedName name="BLPH1" localSheetId="8" hidden="1">'[31]Historical Prices - C Bond'!#REF!</definedName>
    <definedName name="BLPH1" hidden="1">'[31]Historical Prices - C Bond'!#REF!</definedName>
    <definedName name="BLPH10" hidden="1">[32]Dados!$GR$65</definedName>
    <definedName name="BLPH100" hidden="1">[32]Dados!$CI$56</definedName>
    <definedName name="BLPH101" hidden="1">[32]Dados!$CM$56</definedName>
    <definedName name="BLPH102" hidden="1">[32]Dados!$DV$56</definedName>
    <definedName name="BLPH103" hidden="1">[32]Dados!$DY$56</definedName>
    <definedName name="BLPH104" hidden="1">[32]Dados!$BX$56</definedName>
    <definedName name="BLPH105" hidden="1">[32]Dados!#REF!</definedName>
    <definedName name="BLPH106" hidden="1">[32]Dados!#REF!</definedName>
    <definedName name="BLPH107" hidden="1">[32]Dados!#REF!</definedName>
    <definedName name="BLPH108" hidden="1">[32]Dados!#REF!</definedName>
    <definedName name="BLPH109" hidden="1">[32]Dados!#REF!</definedName>
    <definedName name="BLPH11" hidden="1">[32]Dados!$GO$65</definedName>
    <definedName name="BLPH110" hidden="1">[32]Dados!#REF!</definedName>
    <definedName name="BLPH111" hidden="1">[32]Dados!#REF!</definedName>
    <definedName name="BLPH112" hidden="1">[32]Dados!#REF!</definedName>
    <definedName name="BLPH113" hidden="1">[32]Dados!#REF!</definedName>
    <definedName name="BLPH114" hidden="1">[32]Dados!#REF!</definedName>
    <definedName name="BLPH115" hidden="1">[32]Dados!#REF!</definedName>
    <definedName name="BLPH116" hidden="1">[32]Dados!#REF!</definedName>
    <definedName name="BLPH117" hidden="1">[32]Dados!#REF!</definedName>
    <definedName name="BLPH118" hidden="1">[32]Dados!#REF!</definedName>
    <definedName name="BLPH119" hidden="1">[32]Dados!#REF!</definedName>
    <definedName name="BLPH12" hidden="1">[32]Dados!$FW$65</definedName>
    <definedName name="BLPH120" hidden="1">[32]Dados!#REF!</definedName>
    <definedName name="BLPH121" hidden="1">[32]Dados!#REF!</definedName>
    <definedName name="BLPH122" hidden="1">[32]Dados!#REF!</definedName>
    <definedName name="BLPH123" hidden="1">[32]Dados!#REF!</definedName>
    <definedName name="BLPH124" hidden="1">[32]Dados!#REF!</definedName>
    <definedName name="BLPH125" hidden="1">[32]Dados!#REF!</definedName>
    <definedName name="BLPH126" hidden="1">[32]Dados!#REF!</definedName>
    <definedName name="BLPH127" hidden="1">[32]Dados!#REF!</definedName>
    <definedName name="BLPH128" hidden="1">[32]Dados!#REF!</definedName>
    <definedName name="BLPH129" hidden="1">[32]Dados!#REF!</definedName>
    <definedName name="BLPH13" hidden="1">[32]Dados1!#REF!</definedName>
    <definedName name="BLPH130" hidden="1">[32]Dados!#REF!</definedName>
    <definedName name="BLPH131" hidden="1">[32]Dados!#REF!</definedName>
    <definedName name="BLPH132" hidden="1">[32]Dados!#REF!</definedName>
    <definedName name="BLPH133" hidden="1">[32]Dados!#REF!</definedName>
    <definedName name="BLPH134" hidden="1">[32]Dados!#REF!</definedName>
    <definedName name="BLPH135" hidden="1">[32]Dados!#REF!</definedName>
    <definedName name="BLPH136" hidden="1">[32]Dados!#REF!</definedName>
    <definedName name="BLPH137" hidden="1">[32]Dados!#REF!</definedName>
    <definedName name="BLPH138" hidden="1">[32]Dados!#REF!</definedName>
    <definedName name="BLPH139" hidden="1">[32]Dados!#REF!</definedName>
    <definedName name="BLPH14" hidden="1">[32]Dados!$A$56</definedName>
    <definedName name="BLPH140" hidden="1">[32]Dados!#REF!</definedName>
    <definedName name="BLPH141" hidden="1">[32]Dados!#REF!</definedName>
    <definedName name="BLPH142" hidden="1">[32]Dados!#REF!</definedName>
    <definedName name="BLPH143" hidden="1">[32]Dados!#REF!</definedName>
    <definedName name="BLPH144" hidden="1">[32]Dados!#REF!</definedName>
    <definedName name="BLPH145" hidden="1">[32]Dados!#REF!</definedName>
    <definedName name="BLPH146" hidden="1">[32]Dados!#REF!</definedName>
    <definedName name="BLPH147" hidden="1">[32]Dados!#REF!</definedName>
    <definedName name="BLPH148" hidden="1">[32]Dados!#REF!</definedName>
    <definedName name="BLPH149" hidden="1">[32]Dados!#REF!</definedName>
    <definedName name="BLPH15" localSheetId="3" hidden="1">#REF!</definedName>
    <definedName name="BLPH15" localSheetId="7" hidden="1">#REF!</definedName>
    <definedName name="BLPH15" localSheetId="10" hidden="1">#REF!</definedName>
    <definedName name="BLPH15" localSheetId="9" hidden="1">#REF!</definedName>
    <definedName name="BLPH15" localSheetId="5" hidden="1">#REF!</definedName>
    <definedName name="BLPH15" localSheetId="4" hidden="1">#REF!</definedName>
    <definedName name="BLPH15" localSheetId="8" hidden="1">#REF!</definedName>
    <definedName name="BLPH15" hidden="1">#REF!</definedName>
    <definedName name="BLPH150" hidden="1">[32]Dados!#REF!</definedName>
    <definedName name="BLPH151" hidden="1">[32]Dados!#REF!</definedName>
    <definedName name="BLPH152" hidden="1">[32]Dados!#REF!</definedName>
    <definedName name="BLPH153" hidden="1">[32]Dados!#REF!</definedName>
    <definedName name="BLPH154" hidden="1">[32]Dados!#REF!</definedName>
    <definedName name="BLPH155" hidden="1">[32]Dados!#REF!</definedName>
    <definedName name="BLPH156" hidden="1">[32]Dados!#REF!</definedName>
    <definedName name="BLPH157" hidden="1">[32]Dados!#REF!</definedName>
    <definedName name="BLPH158" hidden="1">[32]Dados!#REF!</definedName>
    <definedName name="BLPH159" hidden="1">[32]Dados!#REF!</definedName>
    <definedName name="BLPH16" localSheetId="3" hidden="1">#REF!</definedName>
    <definedName name="BLPH16" localSheetId="7" hidden="1">#REF!</definedName>
    <definedName name="BLPH16" localSheetId="10" hidden="1">#REF!</definedName>
    <definedName name="BLPH16" localSheetId="9" hidden="1">#REF!</definedName>
    <definedName name="BLPH16" localSheetId="5" hidden="1">#REF!</definedName>
    <definedName name="BLPH16" localSheetId="4" hidden="1">#REF!</definedName>
    <definedName name="BLPH16" localSheetId="8" hidden="1">#REF!</definedName>
    <definedName name="BLPH16" hidden="1">#REF!</definedName>
    <definedName name="BLPH160" hidden="1">[32]Dados!#REF!</definedName>
    <definedName name="BLPH161" hidden="1">[32]Dados!#REF!</definedName>
    <definedName name="BLPH162" hidden="1">[32]Dados!#REF!</definedName>
    <definedName name="BLPH163" hidden="1">[32]Dados!#REF!</definedName>
    <definedName name="BLPH164" hidden="1">[32]Dados!#REF!</definedName>
    <definedName name="BLPH165" hidden="1">[32]Dados!#REF!</definedName>
    <definedName name="BLPH166" hidden="1">[32]Dados!#REF!</definedName>
    <definedName name="BLPH167" hidden="1">[33]NTN_NBCE_SWAP!#REF!</definedName>
    <definedName name="BLPH168" hidden="1">[33]NTN_NBCE_SWAP!#REF!</definedName>
    <definedName name="BLPH169" hidden="1">[33]NTN_NBCE_SWAP!#REF!</definedName>
    <definedName name="BLPH17" localSheetId="3" hidden="1">#REF!</definedName>
    <definedName name="BLPH17" localSheetId="7" hidden="1">#REF!</definedName>
    <definedName name="BLPH17" localSheetId="10" hidden="1">#REF!</definedName>
    <definedName name="BLPH17" localSheetId="9" hidden="1">#REF!</definedName>
    <definedName name="BLPH17" localSheetId="5" hidden="1">#REF!</definedName>
    <definedName name="BLPH17" localSheetId="4" hidden="1">#REF!</definedName>
    <definedName name="BLPH17" localSheetId="8" hidden="1">#REF!</definedName>
    <definedName name="BLPH17" hidden="1">#REF!</definedName>
    <definedName name="BLPH170" hidden="1">[33]NTN_NBCE_SWAP!#REF!</definedName>
    <definedName name="BLPH171" hidden="1">[32]Dados!#REF!</definedName>
    <definedName name="BLPH172" hidden="1">[32]Dados!#REF!</definedName>
    <definedName name="BLPH173" hidden="1">[32]Dados!#REF!</definedName>
    <definedName name="BLPH174" hidden="1">[32]Dados!#REF!</definedName>
    <definedName name="BLPH175" hidden="1">[32]Dados!#REF!</definedName>
    <definedName name="BLPH176" hidden="1">[32]Dados!#REF!</definedName>
    <definedName name="BLPH177" hidden="1">[32]Dados!#REF!</definedName>
    <definedName name="BLPH178" hidden="1">[32]Dados!$CQ$56</definedName>
    <definedName name="BLPH179" hidden="1">[34]Download!#REF!</definedName>
    <definedName name="BLPH18" localSheetId="3" hidden="1">#REF!</definedName>
    <definedName name="BLPH18" localSheetId="7" hidden="1">#REF!</definedName>
    <definedName name="BLPH18" localSheetId="10" hidden="1">#REF!</definedName>
    <definedName name="BLPH18" localSheetId="9" hidden="1">#REF!</definedName>
    <definedName name="BLPH18" localSheetId="5" hidden="1">#REF!</definedName>
    <definedName name="BLPH18" localSheetId="4" hidden="1">#REF!</definedName>
    <definedName name="BLPH18" localSheetId="8" hidden="1">#REF!</definedName>
    <definedName name="BLPH18" hidden="1">#REF!</definedName>
    <definedName name="BLPH180" hidden="1">[34]Download!#REF!</definedName>
    <definedName name="BLPH181" hidden="1">[34]Download!#REF!</definedName>
    <definedName name="BLPH182" hidden="1">[34]Download!#REF!</definedName>
    <definedName name="BLPH183" hidden="1">[34]Download!#REF!</definedName>
    <definedName name="BLPH184" hidden="1">[34]Download!#REF!</definedName>
    <definedName name="BLPH185" hidden="1">[34]Download!#REF!</definedName>
    <definedName name="BLPH186" hidden="1">[34]Download!#REF!</definedName>
    <definedName name="BLPH187" hidden="1">[34]Download!#REF!</definedName>
    <definedName name="BLPH188" hidden="1">[34]Download!#REF!</definedName>
    <definedName name="BLPH189" hidden="1">[34]Download!#REF!</definedName>
    <definedName name="BLPH19" localSheetId="3" hidden="1">#REF!</definedName>
    <definedName name="BLPH19" localSheetId="7" hidden="1">#REF!</definedName>
    <definedName name="BLPH19" localSheetId="10" hidden="1">#REF!</definedName>
    <definedName name="BLPH19" localSheetId="9" hidden="1">#REF!</definedName>
    <definedName name="BLPH19" localSheetId="5" hidden="1">#REF!</definedName>
    <definedName name="BLPH19" localSheetId="4" hidden="1">#REF!</definedName>
    <definedName name="BLPH19" localSheetId="8" hidden="1">#REF!</definedName>
    <definedName name="BLPH19" hidden="1">#REF!</definedName>
    <definedName name="BLPH190" hidden="1">[34]Download!#REF!</definedName>
    <definedName name="BLPH191" hidden="1">[34]Download!#REF!</definedName>
    <definedName name="BLPH192" hidden="1">[34]Download!#REF!</definedName>
    <definedName name="BLPH193" hidden="1">[34]Download!#REF!</definedName>
    <definedName name="BLPH194" hidden="1">[34]Download!#REF!</definedName>
    <definedName name="BLPH195" hidden="1">[34]Download!#REF!</definedName>
    <definedName name="BLPH196" hidden="1">[34]Download!#REF!</definedName>
    <definedName name="BLPH197" hidden="1">[34]Download!#REF!</definedName>
    <definedName name="BLPH198" hidden="1">[34]Download!#REF!</definedName>
    <definedName name="BLPH199" hidden="1">[34]Download!#REF!</definedName>
    <definedName name="BLPH2" localSheetId="3" hidden="1">'[35]Historical Prices - C Bond'!#REF!</definedName>
    <definedName name="BLPH2" localSheetId="7" hidden="1">'[35]Historical Prices - C Bond'!#REF!</definedName>
    <definedName name="BLPH2" localSheetId="10" hidden="1">'[35]Historical Prices - C Bond'!#REF!</definedName>
    <definedName name="BLPH2" localSheetId="9" hidden="1">'[35]Historical Prices - C Bond'!#REF!</definedName>
    <definedName name="BLPH2" localSheetId="5" hidden="1">'[35]Historical Prices - C Bond'!#REF!</definedName>
    <definedName name="BLPH2" localSheetId="4" hidden="1">'[35]Historical Prices - C Bond'!#REF!</definedName>
    <definedName name="BLPH2" localSheetId="8" hidden="1">'[35]Historical Prices - C Bond'!#REF!</definedName>
    <definedName name="BLPH2" hidden="1">'[35]Historical Prices - C Bond'!#REF!</definedName>
    <definedName name="BLPH20" localSheetId="3" hidden="1">#REF!</definedName>
    <definedName name="BLPH20" localSheetId="7" hidden="1">#REF!</definedName>
    <definedName name="BLPH20" localSheetId="10" hidden="1">#REF!</definedName>
    <definedName name="BLPH20" localSheetId="9" hidden="1">#REF!</definedName>
    <definedName name="BLPH20" localSheetId="5" hidden="1">#REF!</definedName>
    <definedName name="BLPH20" localSheetId="4" hidden="1">#REF!</definedName>
    <definedName name="BLPH20" localSheetId="8" hidden="1">#REF!</definedName>
    <definedName name="BLPH20" hidden="1">#REF!</definedName>
    <definedName name="BLPH200" hidden="1">[34]Download!#REF!</definedName>
    <definedName name="BLPH201" hidden="1">[34]Download!#REF!</definedName>
    <definedName name="BLPH202" hidden="1">[34]Download!#REF!</definedName>
    <definedName name="BLPH203" hidden="1">[34]Download!#REF!</definedName>
    <definedName name="BLPH204" hidden="1">[34]Download!#REF!</definedName>
    <definedName name="BLPH205" hidden="1">[34]Download!#REF!</definedName>
    <definedName name="BLPH206" hidden="1">[34]Download!#REF!</definedName>
    <definedName name="BLPH207" hidden="1">[34]Download!#REF!</definedName>
    <definedName name="BLPH208" hidden="1">[34]Download!#REF!</definedName>
    <definedName name="BLPH209" hidden="1">[34]Download!#REF!</definedName>
    <definedName name="BLPH21" localSheetId="3" hidden="1">#REF!</definedName>
    <definedName name="BLPH21" localSheetId="7" hidden="1">#REF!</definedName>
    <definedName name="BLPH21" localSheetId="10" hidden="1">#REF!</definedName>
    <definedName name="BLPH21" localSheetId="9" hidden="1">#REF!</definedName>
    <definedName name="BLPH21" localSheetId="5" hidden="1">#REF!</definedName>
    <definedName name="BLPH21" localSheetId="4" hidden="1">#REF!</definedName>
    <definedName name="BLPH21" localSheetId="8" hidden="1">#REF!</definedName>
    <definedName name="BLPH21" hidden="1">#REF!</definedName>
    <definedName name="BLPH210" hidden="1">[34]Download!#REF!</definedName>
    <definedName name="BLPH211" hidden="1">[34]Download!#REF!</definedName>
    <definedName name="BLPH212" hidden="1">[34]Download!#REF!</definedName>
    <definedName name="BLPH213" hidden="1">[34]Download!#REF!</definedName>
    <definedName name="BLPH214" hidden="1">[34]Download!#REF!</definedName>
    <definedName name="BLPH215" hidden="1">[34]Download!#REF!</definedName>
    <definedName name="BLPH216" hidden="1">[34]Download!#REF!</definedName>
    <definedName name="BLPH217" hidden="1">[34]Download!#REF!</definedName>
    <definedName name="BLPH22" localSheetId="3" hidden="1">#REF!</definedName>
    <definedName name="BLPH22" localSheetId="7" hidden="1">#REF!</definedName>
    <definedName name="BLPH22" localSheetId="10" hidden="1">#REF!</definedName>
    <definedName name="BLPH22" localSheetId="9" hidden="1">#REF!</definedName>
    <definedName name="BLPH22" localSheetId="5" hidden="1">#REF!</definedName>
    <definedName name="BLPH22" localSheetId="4" hidden="1">#REF!</definedName>
    <definedName name="BLPH22" localSheetId="8" hidden="1">#REF!</definedName>
    <definedName name="BLPH22" hidden="1">#REF!</definedName>
    <definedName name="BLPH23" localSheetId="3" hidden="1">#REF!</definedName>
    <definedName name="BLPH23" localSheetId="7" hidden="1">#REF!</definedName>
    <definedName name="BLPH23" localSheetId="10" hidden="1">#REF!</definedName>
    <definedName name="BLPH23" localSheetId="9" hidden="1">#REF!</definedName>
    <definedName name="BLPH23" localSheetId="5" hidden="1">#REF!</definedName>
    <definedName name="BLPH23" localSheetId="4" hidden="1">#REF!</definedName>
    <definedName name="BLPH23" localSheetId="8" hidden="1">#REF!</definedName>
    <definedName name="BLPH23" hidden="1">#REF!</definedName>
    <definedName name="BLPH24" localSheetId="3" hidden="1">#REF!</definedName>
    <definedName name="BLPH24" localSheetId="7" hidden="1">#REF!</definedName>
    <definedName name="BLPH24" localSheetId="10" hidden="1">#REF!</definedName>
    <definedName name="BLPH24" localSheetId="9" hidden="1">#REF!</definedName>
    <definedName name="BLPH24" localSheetId="5" hidden="1">#REF!</definedName>
    <definedName name="BLPH24" localSheetId="4" hidden="1">#REF!</definedName>
    <definedName name="BLPH24" localSheetId="8" hidden="1">#REF!</definedName>
    <definedName name="BLPH24" hidden="1">#REF!</definedName>
    <definedName name="BLPH25" hidden="1">[32]Dados!$BF$56</definedName>
    <definedName name="BLPH26" hidden="1">[32]Dados!$BI$56</definedName>
    <definedName name="BLPH27" hidden="1">[32]Dados!$BL$56</definedName>
    <definedName name="BLPH28" hidden="1">[32]Dados!$BO$56</definedName>
    <definedName name="BLPH287" hidden="1">[34]Download!#REF!</definedName>
    <definedName name="BLPH29" hidden="1">[32]Dados!$BR$56</definedName>
    <definedName name="BLPH3" localSheetId="3" hidden="1">'[35]Historical Prices - C Bond'!#REF!</definedName>
    <definedName name="BLPH3" localSheetId="7" hidden="1">'[35]Historical Prices - C Bond'!#REF!</definedName>
    <definedName name="BLPH3" localSheetId="10" hidden="1">'[35]Historical Prices - C Bond'!#REF!</definedName>
    <definedName name="BLPH3" localSheetId="9" hidden="1">'[35]Historical Prices - C Bond'!#REF!</definedName>
    <definedName name="BLPH3" localSheetId="5" hidden="1">'[35]Historical Prices - C Bond'!#REF!</definedName>
    <definedName name="BLPH3" localSheetId="4" hidden="1">'[35]Historical Prices - C Bond'!#REF!</definedName>
    <definedName name="BLPH3" localSheetId="8" hidden="1">'[35]Historical Prices - C Bond'!#REF!</definedName>
    <definedName name="BLPH3" hidden="1">'[35]Historical Prices - C Bond'!#REF!</definedName>
    <definedName name="BLPH30" hidden="1">[32]Dados!$CU$56</definedName>
    <definedName name="BLPH301" hidden="1">'[34]Backup data'!#REF!</definedName>
    <definedName name="BLPH31" hidden="1">[32]Dados!$CX$56</definedName>
    <definedName name="BLPH32" hidden="1">[32]Dados!$DA$56</definedName>
    <definedName name="BLPH33" hidden="1">[32]Dados!$DD$56</definedName>
    <definedName name="BLPH34" hidden="1">[32]Dados!$DG$56</definedName>
    <definedName name="BLPH35" hidden="1">[32]Dados!#REF!</definedName>
    <definedName name="BLPH36" hidden="1">[32]Dados!#REF!</definedName>
    <definedName name="BLPH37" hidden="1">[32]Dados!$DJ$56</definedName>
    <definedName name="BLPH38" hidden="1">[32]Dados!$DO$56</definedName>
    <definedName name="BLPH39" hidden="1">[32]Dados!$DT$56</definedName>
    <definedName name="BLPH4" localSheetId="3" hidden="1">'[35]Historical Prices - C Bond'!#REF!</definedName>
    <definedName name="BLPH4" localSheetId="7" hidden="1">'[35]Historical Prices - C Bond'!#REF!</definedName>
    <definedName name="BLPH4" localSheetId="10" hidden="1">'[35]Historical Prices - C Bond'!#REF!</definedName>
    <definedName name="BLPH4" localSheetId="9" hidden="1">'[35]Historical Prices - C Bond'!#REF!</definedName>
    <definedName name="BLPH4" localSheetId="5" hidden="1">'[35]Historical Prices - C Bond'!#REF!</definedName>
    <definedName name="BLPH4" localSheetId="4" hidden="1">'[35]Historical Prices - C Bond'!#REF!</definedName>
    <definedName name="BLPH4" localSheetId="8" hidden="1">'[35]Historical Prices - C Bond'!#REF!</definedName>
    <definedName name="BLPH4" hidden="1">'[35]Historical Prices - C Bond'!#REF!</definedName>
    <definedName name="BLPH40" hidden="1">[32]Dados!$EE$56</definedName>
    <definedName name="BLPH401" hidden="1">[32]Dados!$EE$56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[32]Dados!$EJ$56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[32]Dados!$EO$56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[32]Dados!$ET$56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[32]Dados!$FI$56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[32]Dados!$FX$56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[32]Dados!#REF!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[32]Dados!$IU$65</definedName>
    <definedName name="BLPH48" hidden="1">[32]Dados!$IB$65</definedName>
    <definedName name="BLPH49" hidden="1">[32]Dados!$HK$65</definedName>
    <definedName name="BLPH5" localSheetId="3" hidden="1">'[35]Historical Prices - C Bond'!#REF!</definedName>
    <definedName name="BLPH5" localSheetId="7" hidden="1">'[35]Historical Prices - C Bond'!#REF!</definedName>
    <definedName name="BLPH5" localSheetId="10" hidden="1">'[35]Historical Prices - C Bond'!#REF!</definedName>
    <definedName name="BLPH5" localSheetId="9" hidden="1">'[35]Historical Prices - C Bond'!#REF!</definedName>
    <definedName name="BLPH5" localSheetId="5" hidden="1">'[35]Historical Prices - C Bond'!#REF!</definedName>
    <definedName name="BLPH5" localSheetId="4" hidden="1">'[35]Historical Prices - C Bond'!#REF!</definedName>
    <definedName name="BLPH5" localSheetId="8" hidden="1">'[35]Historical Prices - C Bond'!#REF!</definedName>
    <definedName name="BLPH5" hidden="1">'[35]Historical Prices - C Bond'!#REF!</definedName>
    <definedName name="BLPH50" hidden="1">[32]Dados!#REF!</definedName>
    <definedName name="BLPH51" hidden="1">[32]Dados!$HE$65</definedName>
    <definedName name="BLPH52" hidden="1">[32]Dados!$HB$65</definedName>
    <definedName name="BLPH53" hidden="1">[32]Dados!$GY$65</definedName>
    <definedName name="BLPH54" hidden="1">[32]Dados!$GG$65</definedName>
    <definedName name="BLPH55" hidden="1">[32]Dados!$DM$56</definedName>
    <definedName name="BLPH56" hidden="1">[32]Dados!$DP$56</definedName>
    <definedName name="BLPH57" hidden="1">[32]Dados!$DS$56</definedName>
    <definedName name="BLPH58" hidden="1">[32]Dados!$EB$56</definedName>
    <definedName name="BLPH59" hidden="1">[32]Dados!$EH$56</definedName>
    <definedName name="BLPH6" hidden="1">[32]Dados!$HR$65</definedName>
    <definedName name="BLPH60" hidden="1">[32]Dados!$EK$56</definedName>
    <definedName name="BLPH61" hidden="1">[32]Dados!$EN$56</definedName>
    <definedName name="BLPH62" hidden="1">[32]Dados!$EQ$56</definedName>
    <definedName name="BLPH63" hidden="1">[32]Dados!$EW$56</definedName>
    <definedName name="BLPH64" hidden="1">[32]Dados!$EZ$56</definedName>
    <definedName name="BLPH65" hidden="1">[32]Dados!$FC$56</definedName>
    <definedName name="BLPH66" hidden="1">[32]Dados!$FF$56</definedName>
    <definedName name="BLPH67" hidden="1">[32]Dados!$FL$56</definedName>
    <definedName name="BLPH68" hidden="1">[32]Dados!$FO$56</definedName>
    <definedName name="BLPH69" hidden="1">[32]Dados!$FR$56</definedName>
    <definedName name="BLPH7" hidden="1">[32]Dados!$HA$65</definedName>
    <definedName name="BLPH70" hidden="1">[32]Dados!$FU$56</definedName>
    <definedName name="BLPH71" hidden="1">[32]Dados!$GA$56</definedName>
    <definedName name="BLPH72" hidden="1">[32]Dados!$GD$56</definedName>
    <definedName name="BLPH73" hidden="1">[32]Dados!$GG$56</definedName>
    <definedName name="BLPH74" hidden="1">[32]Dados!$GJ$56</definedName>
    <definedName name="BLPH75" hidden="1">[32]Dados!$GM$56</definedName>
    <definedName name="BLPH76" hidden="1">[32]Dados!$GP$56</definedName>
    <definedName name="BLPH77" hidden="1">[32]Dados!$GS$56</definedName>
    <definedName name="BLPH78" hidden="1">[32]Dados!$GV$56</definedName>
    <definedName name="BLPH79" hidden="1">[32]Dados!$GY$56</definedName>
    <definedName name="BLPH8" hidden="1">[32]Dados!$GX$65</definedName>
    <definedName name="BLPH80" hidden="1">[32]Dados!$HB$56</definedName>
    <definedName name="BLPH81" hidden="1">[32]Dados!$HE$56</definedName>
    <definedName name="BLPH82" hidden="1">[32]Dados!$HN$56</definedName>
    <definedName name="BLPH83" hidden="1">[32]Dados!$HQ$56</definedName>
    <definedName name="BLPH84" hidden="1">[32]Dados!$HU$56</definedName>
    <definedName name="BLPH85" hidden="1">[32]Dados!$HX$56</definedName>
    <definedName name="BLPH86" hidden="1">[32]Dados!$IB$56</definedName>
    <definedName name="BLPH87" hidden="1">[32]Dados!$IE$56</definedName>
    <definedName name="BLPH88" hidden="1">[32]Dados!$IH$56</definedName>
    <definedName name="BLPH89" hidden="1">[32]Dados!$IK$56</definedName>
    <definedName name="BLPH9" localSheetId="3" hidden="1">'[35]Historical Prices - C Bond'!#REF!</definedName>
    <definedName name="BLPH9" localSheetId="7" hidden="1">'[35]Historical Prices - C Bond'!#REF!</definedName>
    <definedName name="BLPH9" localSheetId="10" hidden="1">'[35]Historical Prices - C Bond'!#REF!</definedName>
    <definedName name="BLPH9" localSheetId="9" hidden="1">'[35]Historical Prices - C Bond'!#REF!</definedName>
    <definedName name="BLPH9" localSheetId="5" hidden="1">'[35]Historical Prices - C Bond'!#REF!</definedName>
    <definedName name="BLPH9" localSheetId="4" hidden="1">'[35]Historical Prices - C Bond'!#REF!</definedName>
    <definedName name="BLPH9" localSheetId="8" hidden="1">'[35]Historical Prices - C Bond'!#REF!</definedName>
    <definedName name="BLPH9" hidden="1">'[35]Historical Prices - C Bond'!#REF!</definedName>
    <definedName name="BLPH90" hidden="1">[32]Dados!$IO$56</definedName>
    <definedName name="BLPH91" hidden="1">[32]Dados!$IR$56</definedName>
    <definedName name="BLPH92" hidden="1">[32]Dados!$IU$56</definedName>
    <definedName name="BLPH93" hidden="1">[32]Dados!$HH$56</definedName>
    <definedName name="BLPH94" hidden="1">[32]Dados!$HK$56</definedName>
    <definedName name="BLPH95" hidden="1">[32]Dados!$BU$56</definedName>
    <definedName name="BLPH96" hidden="1">[32]Dados!$AZ$56</definedName>
    <definedName name="BLPH97" hidden="1">[32]Dados!$BC$56</definedName>
    <definedName name="BLPH98" hidden="1">[32]Dados!$CA$56</definedName>
    <definedName name="BLPH99" hidden="1">[32]Dados!$CE$56</definedName>
    <definedName name="bn" localSheetId="9" hidden="1">{"MULTIPLICAÇÃO",#N/A,FALSE,"Obras"}</definedName>
    <definedName name="bn" localSheetId="5" hidden="1">{"MULTIPLICAÇÃO",#N/A,FALSE,"Obras"}</definedName>
    <definedName name="bn" localSheetId="4" hidden="1">{"MULTIPLICAÇÃO",#N/A,FALSE,"Obras"}</definedName>
    <definedName name="bn" localSheetId="8" hidden="1">{"MULTIPLICAÇÃO",#N/A,FALSE,"Obras"}</definedName>
    <definedName name="bn" hidden="1">{"MULTIPLICAÇÃO",#N/A,FALSE,"Obras"}</definedName>
    <definedName name="bombacloroproj08" localSheetId="9" hidden="1">{"MULTIPLICAÇÃO",#N/A,FALSE,"Obras"}</definedName>
    <definedName name="bombacloroproj08" localSheetId="5" hidden="1">{"MULTIPLICAÇÃO",#N/A,FALSE,"Obras"}</definedName>
    <definedName name="bombacloroproj08" localSheetId="4" hidden="1">{"MULTIPLICAÇÃO",#N/A,FALSE,"Obras"}</definedName>
    <definedName name="bombacloroproj08" localSheetId="8" hidden="1">{"MULTIPLICAÇÃO",#N/A,FALSE,"Obras"}</definedName>
    <definedName name="bombacloroproj08" hidden="1">{"MULTIPLICAÇÃO",#N/A,FALSE,"Obras"}</definedName>
    <definedName name="bosta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9" hidden="1">{"TotalGeralDespesasPorArea",#N/A,FALSE,"VinculosAccessEfetivo"}</definedName>
    <definedName name="boston" localSheetId="5" hidden="1">{"TotalGeralDespesasPorArea",#N/A,FALSE,"VinculosAccessEfetivo"}</definedName>
    <definedName name="boston" localSheetId="4" hidden="1">{"TotalGeralDespesasPorArea",#N/A,FALSE,"VinculosAccessEfetivo"}</definedName>
    <definedName name="boston" localSheetId="8" hidden="1">{"TotalGeralDespesasPorArea",#N/A,FALSE,"VinculosAccessEfetivo"}</definedName>
    <definedName name="boston" hidden="1">{"TotalGeralDespesasPorArea",#N/A,FALSE,"VinculosAccessEfetivo"}</definedName>
    <definedName name="boston1" localSheetId="9" hidden="1">{"TotalGeralDespesasPorArea",#N/A,FALSE,"VinculosAccessEfetivo"}</definedName>
    <definedName name="boston1" localSheetId="5" hidden="1">{"TotalGeralDespesasPorArea",#N/A,FALSE,"VinculosAccessEfetivo"}</definedName>
    <definedName name="boston1" localSheetId="4" hidden="1">{"TotalGeralDespesasPorArea",#N/A,FALSE,"VinculosAccessEfetivo"}</definedName>
    <definedName name="boston1" localSheetId="8" hidden="1">{"TotalGeralDespesasPorArea",#N/A,FALSE,"VinculosAccessEfetivo"}</definedName>
    <definedName name="boston1" hidden="1">{"TotalGeralDespesasPorArea",#N/A,FALSE,"VinculosAccessEfetivo"}</definedName>
    <definedName name="bsfg" hidden="1">[36]Resumo!#REF!</definedName>
    <definedName name="Budget" hidden="1">#REF!</definedName>
    <definedName name="bvnbn" localSheetId="3" hidden="1">{#N/A,#N/A,FALSE,"Historical";#N/A,#N/A,FALSE,"EPS-Purchase";#N/A,#N/A,FALSE,"EPS-Pool";#N/A,#N/A,FALSE,"DCF";"Market Share",#N/A,FALSE,"Revenue";"Revenue",#N/A,FALSE,"Revenue"}</definedName>
    <definedName name="bvnbn" localSheetId="7" hidden="1">{#N/A,#N/A,FALSE,"Historical";#N/A,#N/A,FALSE,"EPS-Purchase";#N/A,#N/A,FALSE,"EPS-Pool";#N/A,#N/A,FALSE,"DCF";"Market Share",#N/A,FALSE,"Revenue";"Revenue",#N/A,FALSE,"Revenue"}</definedName>
    <definedName name="bvnbn" localSheetId="10" hidden="1">{#N/A,#N/A,FALSE,"Historical";#N/A,#N/A,FALSE,"EPS-Purchase";#N/A,#N/A,FALSE,"EPS-Pool";#N/A,#N/A,FALSE,"DCF";"Market Share",#N/A,FALSE,"Revenue";"Revenue",#N/A,FALSE,"Revenue"}</definedName>
    <definedName name="bvnbn" localSheetId="9" hidden="1">{#N/A,#N/A,FALSE,"Historical";#N/A,#N/A,FALSE,"EPS-Purchase";#N/A,#N/A,FALSE,"EPS-Pool";#N/A,#N/A,FALSE,"DCF";"Market Share",#N/A,FALSE,"Revenue";"Revenue",#N/A,FALSE,"Revenue"}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4" hidden="1">{#N/A,#N/A,FALSE,"Historical";#N/A,#N/A,FALSE,"EPS-Purchase";#N/A,#N/A,FALSE,"EPS-Pool";#N/A,#N/A,FALSE,"DCF";"Market Share",#N/A,FALSE,"Revenue";"Revenue",#N/A,FALSE,"Revenue"}</definedName>
    <definedName name="bvnbn" localSheetId="8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x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9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LTMYear" hidden="1">#REF!</definedName>
    <definedName name="calc" hidden="1">-4135</definedName>
    <definedName name="caralho" localSheetId="9" hidden="1">{#N/A,#N/A,FALSE,"CONTROLE"}</definedName>
    <definedName name="caralho" localSheetId="5" hidden="1">{#N/A,#N/A,FALSE,"CONTROLE"}</definedName>
    <definedName name="caralho" localSheetId="4" hidden="1">{#N/A,#N/A,FALSE,"CONTROLE"}</definedName>
    <definedName name="caralho" localSheetId="8" hidden="1">{#N/A,#N/A,FALSE,"CONTROLE"}</definedName>
    <definedName name="caralho" hidden="1">{#N/A,#N/A,FALSE,"CONTROLE"}</definedName>
    <definedName name="cc" localSheetId="9" hidden="1">{"'Total'!$A$1","'Total'!$A$3"}</definedName>
    <definedName name="cc" localSheetId="5" hidden="1">{"'Total'!$A$1","'Total'!$A$3"}</definedName>
    <definedName name="cc" localSheetId="4" hidden="1">{"'Total'!$A$1","'Total'!$A$3"}</definedName>
    <definedName name="cc" localSheetId="8" hidden="1">{"'Total'!$A$1","'Total'!$A$3"}</definedName>
    <definedName name="cc" hidden="1">{"'Total'!$A$1","'Total'!$A$3"}</definedName>
    <definedName name="çç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" hidden="1">[1]SEMANAIS!#REF!</definedName>
    <definedName name="cccc" localSheetId="9" hidden="1">{"'Total'!$A$1","'Total'!$A$3"}</definedName>
    <definedName name="cccc" localSheetId="5" hidden="1">{"'Total'!$A$1","'Total'!$A$3"}</definedName>
    <definedName name="cccc" localSheetId="4" hidden="1">{"'Total'!$A$1","'Total'!$A$3"}</definedName>
    <definedName name="cccc" localSheetId="8" hidden="1">{"'Total'!$A$1","'Total'!$A$3"}</definedName>
    <definedName name="cccc" hidden="1">{"'Total'!$A$1","'Total'!$A$3"}</definedName>
    <definedName name="ÇÇÇÇ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localSheetId="9" hidden="1">{#N/A,#N/A,FALSE,"CONTROLE"}</definedName>
    <definedName name="cccc1" localSheetId="5" hidden="1">{#N/A,#N/A,FALSE,"CONTROLE"}</definedName>
    <definedName name="cccc1" localSheetId="4" hidden="1">{#N/A,#N/A,FALSE,"CONTROLE"}</definedName>
    <definedName name="cccc1" localSheetId="8" hidden="1">{#N/A,#N/A,FALSE,"CONTROLE"}</definedName>
    <definedName name="cccc1" hidden="1">{#N/A,#N/A,FALSE,"CONTROLE"}</definedName>
    <definedName name="çççç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 hidden="1">#REF!</definedName>
    <definedName name="ççççç" hidden="1">#REF!</definedName>
    <definedName name="cccccc" hidden="1">[1]SEMANAIS!#REF!</definedName>
    <definedName name="ccccccc" localSheetId="3" hidden="1">{#N/A,#N/A,TRUE,"Resumo de Preços"}</definedName>
    <definedName name="ccccccc" localSheetId="7" hidden="1">{#N/A,#N/A,TRUE,"Resumo de Preços"}</definedName>
    <definedName name="ccccccc" localSheetId="10" hidden="1">{#N/A,#N/A,TRUE,"Resumo de Preços"}</definedName>
    <definedName name="ccccccc" localSheetId="9" hidden="1">{#N/A,#N/A,TRUE,"Resumo de Preços"}</definedName>
    <definedName name="ccccccc" localSheetId="5" hidden="1">{#N/A,#N/A,TRUE,"Resumo de Preços"}</definedName>
    <definedName name="ccccccc" localSheetId="4" hidden="1">{#N/A,#N/A,TRUE,"Resumo de Preços"}</definedName>
    <definedName name="ccccccc" localSheetId="8" hidden="1">{#N/A,#N/A,TRUE,"Resumo de Preços"}</definedName>
    <definedName name="ccccccc" hidden="1">{#N/A,#N/A,TRUE,"Resumo de Preços"}</definedName>
    <definedName name="cdd" localSheetId="9" hidden="1">{"TotalGeralDespesasPorArea",#N/A,FALSE,"VinculosAccessEfetivo"}</definedName>
    <definedName name="cdd" localSheetId="5" hidden="1">{"TotalGeralDespesasPorArea",#N/A,FALSE,"VinculosAccessEfetivo"}</definedName>
    <definedName name="cdd" localSheetId="4" hidden="1">{"TotalGeralDespesasPorArea",#N/A,FALSE,"VinculosAccessEfetivo"}</definedName>
    <definedName name="cdd" localSheetId="8" hidden="1">{"TotalGeralDespesasPorArea",#N/A,FALSE,"VinculosAccessEfetivo"}</definedName>
    <definedName name="cdd" hidden="1">{"TotalGeralDespesasPorArea",#N/A,FALSE,"VinculosAccessEfetivo"}</definedName>
    <definedName name="cde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x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ta" localSheetId="9" hidden="1">{"'Total'!$A$1","'Total'!$A$3"}</definedName>
    <definedName name="celta" localSheetId="5" hidden="1">{"'Total'!$A$1","'Total'!$A$3"}</definedName>
    <definedName name="celta" localSheetId="4" hidden="1">{"'Total'!$A$1","'Total'!$A$3"}</definedName>
    <definedName name="celta" localSheetId="8" hidden="1">{"'Total'!$A$1","'Total'!$A$3"}</definedName>
    <definedName name="celta" hidden="1">{"'Total'!$A$1","'Total'!$A$3"}</definedName>
    <definedName name="cgico" localSheetId="9" hidden="1">{#N/A,#N/A,FALSE,"CONTROLE"}</definedName>
    <definedName name="cgico" localSheetId="5" hidden="1">{#N/A,#N/A,FALSE,"CONTROLE"}</definedName>
    <definedName name="cgico" localSheetId="4" hidden="1">{#N/A,#N/A,FALSE,"CONTROLE"}</definedName>
    <definedName name="cgico" localSheetId="8" hidden="1">{#N/A,#N/A,FALSE,"CONTROLE"}</definedName>
    <definedName name="cgico" hidden="1">{#N/A,#N/A,FALSE,"CONTROLE"}</definedName>
    <definedName name="Chdevolvido032007" localSheetId="9" hidden="1">{#N/A,#N/A,FALSE,"Aging Summary";#N/A,#N/A,FALSE,"Ratio Analysis";#N/A,#N/A,FALSE,"Test 120 Day Accts";#N/A,#N/A,FALSE,"Tickmarks"}</definedName>
    <definedName name="Chdevolvido032007" localSheetId="5" hidden="1">{#N/A,#N/A,FALSE,"Aging Summary";#N/A,#N/A,FALSE,"Ratio Analysis";#N/A,#N/A,FALSE,"Test 120 Day Accts";#N/A,#N/A,FALSE,"Tickmarks"}</definedName>
    <definedName name="Chdevolvido032007" localSheetId="4" hidden="1">{#N/A,#N/A,FALSE,"Aging Summary";#N/A,#N/A,FALSE,"Ratio Analysis";#N/A,#N/A,FALSE,"Test 120 Day Accts";#N/A,#N/A,FALSE,"Tickmarks"}</definedName>
    <definedName name="Chdevolvido032007" localSheetId="8" hidden="1">{#N/A,#N/A,FALSE,"Aging Summary";#N/A,#N/A,FALSE,"Ratio Analysis";#N/A,#N/A,FALSE,"Test 120 Day Accts";#N/A,#N/A,FALSE,"Tickmarks"}</definedName>
    <definedName name="Chdevolvido032007" hidden="1">{#N/A,#N/A,FALSE,"Aging Summary";#N/A,#N/A,FALSE,"Ratio Analysis";#N/A,#N/A,FALSE,"Test 120 Day Accts";#N/A,#N/A,FALSE,"Tickmarks"}</definedName>
    <definedName name="Chico" localSheetId="9" hidden="1">{#N/A,#N/A,FALSE,"CONTROLE"}</definedName>
    <definedName name="Chico" localSheetId="5" hidden="1">{#N/A,#N/A,FALSE,"CONTROLE"}</definedName>
    <definedName name="Chico" localSheetId="4" hidden="1">{#N/A,#N/A,FALSE,"CONTROLE"}</definedName>
    <definedName name="Chico" localSheetId="8" hidden="1">{#N/A,#N/A,FALSE,"CONTROLE"}</definedName>
    <definedName name="Chico" hidden="1">{#N/A,#N/A,FALSE,"CONTROLE"}</definedName>
    <definedName name="Chico_" localSheetId="9" hidden="1">{#N/A,#N/A,FALSE,"CONTROLE"}</definedName>
    <definedName name="Chico_" localSheetId="5" hidden="1">{#N/A,#N/A,FALSE,"CONTROLE"}</definedName>
    <definedName name="Chico_" localSheetId="4" hidden="1">{#N/A,#N/A,FALSE,"CONTROLE"}</definedName>
    <definedName name="Chico_" localSheetId="8" hidden="1">{#N/A,#N/A,FALSE,"CONTROLE"}</definedName>
    <definedName name="Chico_" hidden="1">{#N/A,#N/A,FALSE,"CONTROLE"}</definedName>
    <definedName name="Chico__" localSheetId="9" hidden="1">{#N/A,#N/A,FALSE,"CONTROLE"}</definedName>
    <definedName name="Chico__" localSheetId="5" hidden="1">{#N/A,#N/A,FALSE,"CONTROLE"}</definedName>
    <definedName name="Chico__" localSheetId="4" hidden="1">{#N/A,#N/A,FALSE,"CONTROLE"}</definedName>
    <definedName name="Chico__" localSheetId="8" hidden="1">{#N/A,#N/A,FALSE,"CONTROLE"}</definedName>
    <definedName name="Chico__" hidden="1">{#N/A,#N/A,FALSE,"CONTROLE"}</definedName>
    <definedName name="Chico___" localSheetId="9" hidden="1">{#N/A,#N/A,FALSE,"CONTROLE";#N/A,#N/A,FALSE,"CONTROLE"}</definedName>
    <definedName name="Chico___" localSheetId="5" hidden="1">{#N/A,#N/A,FALSE,"CONTROLE";#N/A,#N/A,FALSE,"CONTROLE"}</definedName>
    <definedName name="Chico___" localSheetId="4" hidden="1">{#N/A,#N/A,FALSE,"CONTROLE";#N/A,#N/A,FALSE,"CONTROLE"}</definedName>
    <definedName name="Chico___" localSheetId="8" hidden="1">{#N/A,#N/A,FALSE,"CONTROLE";#N/A,#N/A,FALSE,"CONTROLE"}</definedName>
    <definedName name="Chico___" hidden="1">{#N/A,#N/A,FALSE,"CONTROLE";#N/A,#N/A,FALSE,"CONTROLE"}</definedName>
    <definedName name="Clau" localSheetId="9" hidden="1">{#N/A,#N/A,FALSE,"CONTROLE"}</definedName>
    <definedName name="Clau" localSheetId="5" hidden="1">{#N/A,#N/A,FALSE,"CONTROLE"}</definedName>
    <definedName name="Clau" localSheetId="4" hidden="1">{#N/A,#N/A,FALSE,"CONTROLE"}</definedName>
    <definedName name="Clau" localSheetId="8" hidden="1">{#N/A,#N/A,FALSE,"CONTROLE"}</definedName>
    <definedName name="Clau" hidden="1">{#N/A,#N/A,FALSE,"CONTROLE"}</definedName>
    <definedName name="Claudi" localSheetId="9" hidden="1">{#N/A,#N/A,FALSE,"CONTROLE"}</definedName>
    <definedName name="Claudi" localSheetId="5" hidden="1">{#N/A,#N/A,FALSE,"CONTROLE"}</definedName>
    <definedName name="Claudi" localSheetId="4" hidden="1">{#N/A,#N/A,FALSE,"CONTROLE"}</definedName>
    <definedName name="Claudi" localSheetId="8" hidden="1">{#N/A,#N/A,FALSE,"CONTROLE"}</definedName>
    <definedName name="Claudi" hidden="1">{#N/A,#N/A,FALSE,"CONTROLE"}</definedName>
    <definedName name="Claudio" localSheetId="9" hidden="1">{"MATRIZES",#N/A,FALSE,"Obras"}</definedName>
    <definedName name="Claudio" localSheetId="5" hidden="1">{"MATRIZES",#N/A,FALSE,"Obras"}</definedName>
    <definedName name="Claudio" localSheetId="4" hidden="1">{"MATRIZES",#N/A,FALSE,"Obras"}</definedName>
    <definedName name="Claudio" localSheetId="8" hidden="1">{"MATRIZES",#N/A,FALSE,"Obras"}</definedName>
    <definedName name="Claudio" hidden="1">{"MATRIZES",#N/A,FALSE,"Obras"}</definedName>
    <definedName name="cofins2" localSheetId="9" hidden="1">{#N/A,#N/A,FALSE,"Extra2";#N/A,#N/A,FALSE,"Comp2";#N/A,#N/A,FALSE,"Ret-PL"}</definedName>
    <definedName name="cofins2" localSheetId="5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localSheetId="8" hidden="1">{#N/A,#N/A,FALSE,"Extra2";#N/A,#N/A,FALSE,"Comp2";#N/A,#N/A,FALSE,"Ret-PL"}</definedName>
    <definedName name="cofins2" hidden="1">{#N/A,#N/A,FALSE,"Extra2";#N/A,#N/A,FALSE,"Comp2";#N/A,#N/A,FALSE,"Ret-PL"}</definedName>
    <definedName name="çoko" hidden="1">#REF!</definedName>
    <definedName name="comed" localSheetId="9" hidden="1">{"MULTIPLICAÇÃO",#N/A,FALSE,"Obras"}</definedName>
    <definedName name="comed" localSheetId="5" hidden="1">{"MULTIPLICAÇÃO",#N/A,FALSE,"Obras"}</definedName>
    <definedName name="comed" localSheetId="4" hidden="1">{"MULTIPLICAÇÃO",#N/A,FALSE,"Obras"}</definedName>
    <definedName name="comed" localSheetId="8" hidden="1">{"MULTIPLICAÇÃO",#N/A,FALSE,"Obras"}</definedName>
    <definedName name="comed" hidden="1">{"MULTIPLICAÇÃO",#N/A,FALSE,"Obras"}</definedName>
    <definedName name="COMEDOURO" localSheetId="9" hidden="1">{"MULTIPLICAÇÃO",#N/A,FALSE,"Obras"}</definedName>
    <definedName name="COMEDOURO" localSheetId="5" hidden="1">{"MULTIPLICAÇÃO",#N/A,FALSE,"Obras"}</definedName>
    <definedName name="COMEDOURO" localSheetId="4" hidden="1">{"MULTIPLICAÇÃO",#N/A,FALSE,"Obras"}</definedName>
    <definedName name="COMEDOURO" localSheetId="8" hidden="1">{"MULTIPLICAÇÃO",#N/A,FALSE,"Obras"}</definedName>
    <definedName name="COMEDOURO" hidden="1">{"MULTIPLICAÇÃO",#N/A,FALSE,"Obras"}</definedName>
    <definedName name="comedouros" localSheetId="9" hidden="1">{"MULTIPLICAÇÃO",#N/A,FALSE,"Obras"}</definedName>
    <definedName name="comedouros" localSheetId="5" hidden="1">{"MULTIPLICAÇÃO",#N/A,FALSE,"Obras"}</definedName>
    <definedName name="comedouros" localSheetId="4" hidden="1">{"MULTIPLICAÇÃO",#N/A,FALSE,"Obras"}</definedName>
    <definedName name="comedouros" localSheetId="8" hidden="1">{"MULTIPLICAÇÃO",#N/A,FALSE,"Obras"}</definedName>
    <definedName name="comedouros" hidden="1">{"MULTIPLICAÇÃO",#N/A,FALSE,"Obras"}</definedName>
    <definedName name="comp.SP.pag.4.PIRA" localSheetId="9" hidden="1">{#N/A,#N/A,FALSE,"CONTROLE";#N/A,#N/A,FALSE,"CONTROLE"}</definedName>
    <definedName name="comp.SP.pag.4.PIRA" localSheetId="5" hidden="1">{#N/A,#N/A,FALSE,"CONTROLE";#N/A,#N/A,FALSE,"CONTROLE"}</definedName>
    <definedName name="comp.SP.pag.4.PIRA" localSheetId="4" hidden="1">{#N/A,#N/A,FALSE,"CONTROLE";#N/A,#N/A,FALSE,"CONTROLE"}</definedName>
    <definedName name="comp.SP.pag.4.PIRA" localSheetId="8" hidden="1">{#N/A,#N/A,FALSE,"CONTROLE";#N/A,#N/A,FALSE,"CONTROLE"}</definedName>
    <definedName name="comp.SP.pag.4.PIRA" hidden="1">{#N/A,#N/A,FALSE,"CONTROLE";#N/A,#N/A,FALSE,"CONTROLE"}</definedName>
    <definedName name="Consol." localSheetId="9" hidden="1">{#N/A,#N/A,FALSE,"CONTROLE"}</definedName>
    <definedName name="Consol." localSheetId="5" hidden="1">{#N/A,#N/A,FALSE,"CONTROLE"}</definedName>
    <definedName name="Consol." localSheetId="4" hidden="1">{#N/A,#N/A,FALSE,"CONTROLE"}</definedName>
    <definedName name="Consol." localSheetId="8" hidden="1">{#N/A,#N/A,FALSE,"CONTROLE"}</definedName>
    <definedName name="Consol." hidden="1">{#N/A,#N/A,FALSE,"CONTROLE"}</definedName>
    <definedName name="consol.1" localSheetId="9" hidden="1">{#N/A,#N/A,FALSE,"CONTROLE"}</definedName>
    <definedName name="consol.1" localSheetId="5" hidden="1">{#N/A,#N/A,FALSE,"CONTROLE"}</definedName>
    <definedName name="consol.1" localSheetId="4" hidden="1">{#N/A,#N/A,FALSE,"CONTROLE"}</definedName>
    <definedName name="consol.1" localSheetId="8" hidden="1">{#N/A,#N/A,FALSE,"CONTROLE"}</definedName>
    <definedName name="consol.1" hidden="1">{#N/A,#N/A,FALSE,"CONTROLE"}</definedName>
    <definedName name="COPIA" localSheetId="9" hidden="1">{#N/A,#N/A,FALSE,"CONTROLE"}</definedName>
    <definedName name="COPIA" localSheetId="5" hidden="1">{#N/A,#N/A,FALSE,"CONTROLE"}</definedName>
    <definedName name="COPIA" localSheetId="4" hidden="1">{#N/A,#N/A,FALSE,"CONTROLE"}</definedName>
    <definedName name="COPIA" localSheetId="8" hidden="1">{#N/A,#N/A,FALSE,"CONTROLE"}</definedName>
    <definedName name="COPIA" hidden="1">{#N/A,#N/A,FALSE,"CONTROLE"}</definedName>
    <definedName name="COPIA1" localSheetId="9" hidden="1">{#N/A,#N/A,FALSE,"CONTROLE"}</definedName>
    <definedName name="COPIA1" localSheetId="5" hidden="1">{#N/A,#N/A,FALSE,"CONTROLE"}</definedName>
    <definedName name="COPIA1" localSheetId="4" hidden="1">{#N/A,#N/A,FALSE,"CONTROLE"}</definedName>
    <definedName name="COPIA1" localSheetId="8" hidden="1">{#N/A,#N/A,FALSE,"CONTROLE"}</definedName>
    <definedName name="COPIA1" hidden="1">{#N/A,#N/A,FALSE,"CONTROLE"}</definedName>
    <definedName name="çp" localSheetId="9" hidden="1">{"TotalGeralDespesasPorArea",#N/A,FALSE,"VinculosAccessEfetivo"}</definedName>
    <definedName name="çp" localSheetId="5" hidden="1">{"TotalGeralDespesasPorArea",#N/A,FALSE,"VinculosAccessEfetivo"}</definedName>
    <definedName name="çp" localSheetId="4" hidden="1">{"TotalGeralDespesasPorArea",#N/A,FALSE,"VinculosAccessEfetivo"}</definedName>
    <definedName name="çp" localSheetId="8" hidden="1">{"TotalGeralDespesasPorArea",#N/A,FALSE,"VinculosAccessEfetivo"}</definedName>
    <definedName name="çp" hidden="1">{"TotalGeralDespesasPorArea",#N/A,FALSE,"VinculosAccessEfetivo"}</definedName>
    <definedName name="CreditStats" hidden="1">#REF!</definedName>
    <definedName name="cronograma" localSheetId="9" hidden="1">{"MULTIPLICAÇÃO",#N/A,FALSE,"Obras"}</definedName>
    <definedName name="cronograma" localSheetId="5" hidden="1">{"MULTIPLICAÇÃO",#N/A,FALSE,"Obras"}</definedName>
    <definedName name="cronograma" localSheetId="4" hidden="1">{"MULTIPLICAÇÃO",#N/A,FALSE,"Obras"}</definedName>
    <definedName name="cronograma" localSheetId="8" hidden="1">{"MULTIPLICAÇÃO",#N/A,FALSE,"Obras"}</definedName>
    <definedName name="cronograma" hidden="1">{"MULTIPLICAÇÃO",#N/A,FALSE,"Obras"}</definedName>
    <definedName name="csadfsdaf" hidden="1">3</definedName>
    <definedName name="csdafsda" hidden="1">[21]XREF!$A$15</definedName>
    <definedName name="cv" localSheetId="9" hidden="1">{"AVÓS",#N/A,FALSE,"Obras"}</definedName>
    <definedName name="cv" localSheetId="5" hidden="1">{"AVÓS",#N/A,FALSE,"Obras"}</definedName>
    <definedName name="cv" localSheetId="4" hidden="1">{"AVÓS",#N/A,FALSE,"Obras"}</definedName>
    <definedName name="cv" localSheetId="8" hidden="1">{"AVÓS",#N/A,FALSE,"Obras"}</definedName>
    <definedName name="cv" hidden="1">{"AVÓS",#N/A,FALSE,"Obras"}</definedName>
    <definedName name="cvcvxvxcvxcvxcv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safsdaf" hidden="1">[21]População!$F$19</definedName>
    <definedName name="Cwvu.GREY_ALL." localSheetId="3" hidden="1">#REF!</definedName>
    <definedName name="Cwvu.GREY_ALL." localSheetId="7" hidden="1">#REF!</definedName>
    <definedName name="Cwvu.GREY_ALL." localSheetId="10" hidden="1">#REF!</definedName>
    <definedName name="Cwvu.GREY_ALL." localSheetId="9" hidden="1">#REF!</definedName>
    <definedName name="Cwvu.GREY_ALL." localSheetId="5" hidden="1">#REF!</definedName>
    <definedName name="Cwvu.GREY_ALL." localSheetId="4" hidden="1">#REF!</definedName>
    <definedName name="Cwvu.GREY_ALL." localSheetId="8" hidden="1">#REF!</definedName>
    <definedName name="Cwvu.GREY_ALL." hidden="1">#REF!</definedName>
    <definedName name="cxbzx" localSheetId="9" hidden="1">{#N/A,#N/A,FALSE,"CONTROLE"}</definedName>
    <definedName name="cxbzx" localSheetId="5" hidden="1">{#N/A,#N/A,FALSE,"CONTROLE"}</definedName>
    <definedName name="cxbzx" localSheetId="4" hidden="1">{#N/A,#N/A,FALSE,"CONTROLE"}</definedName>
    <definedName name="cxbzx" localSheetId="8" hidden="1">{#N/A,#N/A,FALSE,"CONTROLE"}</definedName>
    <definedName name="cxbzx" hidden="1">{#N/A,#N/A,FALSE,"CONTROLE"}</definedName>
    <definedName name="dad" localSheetId="9" hidden="1">{"AVÓS",#N/A,FALSE,"Obras"}</definedName>
    <definedName name="dad" localSheetId="5" hidden="1">{"AVÓS",#N/A,FALSE,"Obras"}</definedName>
    <definedName name="dad" localSheetId="4" hidden="1">{"AVÓS",#N/A,FALSE,"Obras"}</definedName>
    <definedName name="dad" localSheetId="8" hidden="1">{"AVÓS",#N/A,FALSE,"Obras"}</definedName>
    <definedName name="dad" hidden="1">{"AVÓS",#N/A,FALSE,"Obras"}</definedName>
    <definedName name="daDADA" hidden="1">#REF!</definedName>
    <definedName name="dados_ok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" hidden="1">#REF!</definedName>
    <definedName name="DCC" localSheetId="9" hidden="1">{#N/A,#N/A,FALSE,"CONTROLE"}</definedName>
    <definedName name="DCC" localSheetId="5" hidden="1">{#N/A,#N/A,FALSE,"CONTROLE"}</definedName>
    <definedName name="DCC" localSheetId="4" hidden="1">{#N/A,#N/A,FALSE,"CONTROLE"}</definedName>
    <definedName name="DCC" localSheetId="8" hidden="1">{#N/A,#N/A,FALSE,"CONTROLE"}</definedName>
    <definedName name="DCC" hidden="1">{#N/A,#N/A,FALSE,"CONTROLE"}</definedName>
    <definedName name="DCF" hidden="1">#REF!</definedName>
    <definedName name="DDD" localSheetId="9" hidden="1">{"TotalGeralDespesasPorArea",#N/A,FALSE,"VinculosAccessEfetivo"}</definedName>
    <definedName name="DDD" localSheetId="5" hidden="1">{"TotalGeralDespesasPorArea",#N/A,FALSE,"VinculosAccessEfetivo"}</definedName>
    <definedName name="DDD" localSheetId="4" hidden="1">{"TotalGeralDespesasPorArea",#N/A,FALSE,"VinculosAccessEfetivo"}</definedName>
    <definedName name="DDD" localSheetId="8" hidden="1">{"TotalGeralDespesasPorArea",#N/A,FALSE,"VinculosAccessEfetivo"}</definedName>
    <definedName name="DDD" hidden="1">{"TotalGeralDespesasPorArea",#N/A,FALSE,"VinculosAccessEfetivo"}</definedName>
    <definedName name="ddsds" localSheetId="9" hidden="1">{#N/A,#N/A,FALSE,"CONTROLE"}</definedName>
    <definedName name="ddsds" localSheetId="5" hidden="1">{#N/A,#N/A,FALSE,"CONTROLE"}</definedName>
    <definedName name="ddsds" localSheetId="4" hidden="1">{#N/A,#N/A,FALSE,"CONTROLE"}</definedName>
    <definedName name="ddsds" localSheetId="8" hidden="1">{#N/A,#N/A,FALSE,"CONTROLE"}</definedName>
    <definedName name="ddsds" hidden="1">{#N/A,#N/A,FALSE,"CONTROLE"}</definedName>
    <definedName name="Debentures" hidden="1">#REF!</definedName>
    <definedName name="defw" localSheetId="9" hidden="1">{#N/A,#N/A,FALSE,"CONTROLE";#N/A,#N/A,FALSE,"CONTROLE"}</definedName>
    <definedName name="defw" localSheetId="5" hidden="1">{#N/A,#N/A,FALSE,"CONTROLE";#N/A,#N/A,FALSE,"CONTROLE"}</definedName>
    <definedName name="defw" localSheetId="4" hidden="1">{#N/A,#N/A,FALSE,"CONTROLE";#N/A,#N/A,FALSE,"CONTROLE"}</definedName>
    <definedName name="defw" localSheetId="8" hidden="1">{#N/A,#N/A,FALSE,"CONTROLE";#N/A,#N/A,FALSE,"CONTROLE"}</definedName>
    <definedName name="defw" hidden="1">{#N/A,#N/A,FALSE,"CONTROLE";#N/A,#N/A,FALSE,"CONTROLE"}</definedName>
    <definedName name="departamentos" localSheetId="9" hidden="1">{#N/A,#N/A,FALSE,"CONTROLE";#N/A,#N/A,FALSE,"CONTROLE"}</definedName>
    <definedName name="departamentos" localSheetId="5" hidden="1">{#N/A,#N/A,FALSE,"CONTROLE";#N/A,#N/A,FALSE,"CONTROLE"}</definedName>
    <definedName name="departamentos" localSheetId="4" hidden="1">{#N/A,#N/A,FALSE,"CONTROLE";#N/A,#N/A,FALSE,"CONTROLE"}</definedName>
    <definedName name="departamentos" localSheetId="8" hidden="1">{#N/A,#N/A,FALSE,"CONTROLE";#N/A,#N/A,FALSE,"CONTROLE"}</definedName>
    <definedName name="departamentos" hidden="1">{#N/A,#N/A,FALSE,"CONTROLE";#N/A,#N/A,FALSE,"CONTROLE"}</definedName>
    <definedName name="df" localSheetId="3" hidden="1">{"Standard",#N/A,FALSE,"Dal H Inc Stmt";"Standard",#N/A,FALSE,"Dal H Bal Sht";"Standard",#N/A,FALSE,"Dal H CFs"}</definedName>
    <definedName name="df" localSheetId="7" hidden="1">{"Standard",#N/A,FALSE,"Dal H Inc Stmt";"Standard",#N/A,FALSE,"Dal H Bal Sht";"Standard",#N/A,FALSE,"Dal H CFs"}</definedName>
    <definedName name="df" localSheetId="10" hidden="1">{"Standard",#N/A,FALSE,"Dal H Inc Stmt";"Standard",#N/A,FALSE,"Dal H Bal Sht";"Standard",#N/A,FALSE,"Dal H CFs"}</definedName>
    <definedName name="df" localSheetId="9" hidden="1">{"Standard",#N/A,FALSE,"Dal H Inc Stmt";"Standard",#N/A,FALSE,"Dal H Bal Sht";"Standard",#N/A,FALSE,"Dal H CFs"}</definedName>
    <definedName name="df" localSheetId="5" hidden="1">{"Standard",#N/A,FALSE,"Dal H Inc Stmt";"Standard",#N/A,FALSE,"Dal H Bal Sht";"Standard",#N/A,FALSE,"Dal H CFs"}</definedName>
    <definedName name="df" localSheetId="4" hidden="1">{"Standard",#N/A,FALSE,"Dal H Inc Stmt";"Standard",#N/A,FALSE,"Dal H Bal Sht";"Standard",#N/A,FALSE,"Dal H CFs"}</definedName>
    <definedName name="df" localSheetId="8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SD" hidden="1">#REF!</definedName>
    <definedName name="dfdaf" hidden="1">15</definedName>
    <definedName name="DFDD" hidden="1">#REF!</definedName>
    <definedName name="dfdf" localSheetId="9" hidden="1">{#N/A,#N/A,FALSE,"SIM95"}</definedName>
    <definedName name="dfdf" localSheetId="5" hidden="1">{#N/A,#N/A,FALSE,"SIM95"}</definedName>
    <definedName name="dfdf" localSheetId="4" hidden="1">{#N/A,#N/A,FALSE,"SIM95"}</definedName>
    <definedName name="dfdf" localSheetId="8" hidden="1">{#N/A,#N/A,FALSE,"SIM95"}</definedName>
    <definedName name="dfdf" hidden="1">{#N/A,#N/A,FALSE,"SIM95"}</definedName>
    <definedName name="DFF" hidden="1">#REF!</definedName>
    <definedName name="DFFGRGH" hidden="1">#REF!</definedName>
    <definedName name="DFG" hidden="1">#REF!</definedName>
    <definedName name="dfgd" localSheetId="9" hidden="1">{"TotalGeralDespesasPorArea",#N/A,FALSE,"VinculosAccessEfetivo"}</definedName>
    <definedName name="dfgd" localSheetId="5" hidden="1">{"TotalGeralDespesasPorArea",#N/A,FALSE,"VinculosAccessEfetivo"}</definedName>
    <definedName name="dfgd" localSheetId="4" hidden="1">{"TotalGeralDespesasPorArea",#N/A,FALSE,"VinculosAccessEfetivo"}</definedName>
    <definedName name="dfgd" localSheetId="8" hidden="1">{"TotalGeralDespesasPorArea",#N/A,FALSE,"VinculosAccessEfetivo"}</definedName>
    <definedName name="dfgd" hidden="1">{"TotalGeralDespesasPorArea",#N/A,FALSE,"VinculosAccessEfetivo"}</definedName>
    <definedName name="dfgfghg" localSheetId="3" hidden="1">{"CSC_1",#N/A,FALSE,"CSC Outputs";"CSC_2",#N/A,FALSE,"CSC Outputs"}</definedName>
    <definedName name="dfgfghg" localSheetId="7" hidden="1">{"CSC_1",#N/A,FALSE,"CSC Outputs";"CSC_2",#N/A,FALSE,"CSC Outputs"}</definedName>
    <definedName name="dfgfghg" localSheetId="10" hidden="1">{"CSC_1",#N/A,FALSE,"CSC Outputs";"CSC_2",#N/A,FALSE,"CSC Outputs"}</definedName>
    <definedName name="dfgfghg" localSheetId="9" hidden="1">{"CSC_1",#N/A,FALSE,"CSC Outputs";"CSC_2",#N/A,FALSE,"CSC Outputs"}</definedName>
    <definedName name="dfgfghg" localSheetId="5" hidden="1">{"CSC_1",#N/A,FALSE,"CSC Outputs";"CSC_2",#N/A,FALSE,"CSC Outputs"}</definedName>
    <definedName name="dfgfghg" localSheetId="4" hidden="1">{"CSC_1",#N/A,FALSE,"CSC Outputs";"CSC_2",#N/A,FALSE,"CSC Outputs"}</definedName>
    <definedName name="dfgfghg" localSheetId="8" hidden="1">{"CSC_1",#N/A,FALSE,"CSC Outputs";"CSC_2",#N/A,FALSE,"CSC Outputs"}</definedName>
    <definedName name="dfgfghg" hidden="1">{"CSC_1",#N/A,FALSE,"CSC Outputs";"CSC_2",#N/A,FALSE,"CSC Outputs"}</definedName>
    <definedName name="dfgfhhj" localSheetId="9" hidden="1">{#N/A,#N/A,FALSE,"Aging Summary";#N/A,#N/A,FALSE,"Ratio Analysis";#N/A,#N/A,FALSE,"Test 120 Day Accts";#N/A,#N/A,FALSE,"Tickmarks"}</definedName>
    <definedName name="dfgfhhj" localSheetId="5" hidden="1">{#N/A,#N/A,FALSE,"Aging Summary";#N/A,#N/A,FALSE,"Ratio Analysis";#N/A,#N/A,FALSE,"Test 120 Day Accts";#N/A,#N/A,FALSE,"Tickmarks"}</definedName>
    <definedName name="dfgfhhj" localSheetId="4" hidden="1">{#N/A,#N/A,FALSE,"Aging Summary";#N/A,#N/A,FALSE,"Ratio Analysis";#N/A,#N/A,FALSE,"Test 120 Day Accts";#N/A,#N/A,FALSE,"Tickmarks"}</definedName>
    <definedName name="dfgfhhj" localSheetId="8" hidden="1">{#N/A,#N/A,FALSE,"Aging Summary";#N/A,#N/A,FALSE,"Ratio Analysis";#N/A,#N/A,FALSE,"Test 120 Day Accts";#N/A,#N/A,FALSE,"Tickmarks"}</definedName>
    <definedName name="dfgfhhj" hidden="1">{#N/A,#N/A,FALSE,"Aging Summary";#N/A,#N/A,FALSE,"Ratio Analysis";#N/A,#N/A,FALSE,"Test 120 Day Accts";#N/A,#N/A,FALSE,"Tickmarks"}</definedName>
    <definedName name="dfsagasgdfagadfgdaf" localSheetId="9" hidden="1">{#N/A,#N/A,FALSE,"ENERGIA";#N/A,#N/A,FALSE,"PERDIDAS";#N/A,#N/A,FALSE,"CLIENTES";#N/A,#N/A,FALSE,"ESTADO";#N/A,#N/A,FALSE,"TECNICA"}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localSheetId="8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F" localSheetId="9" hidden="1">{"TotalGeralDespesasPorArea",#N/A,FALSE,"VinculosAccessEfetivo"}</definedName>
    <definedName name="DFSF" localSheetId="5" hidden="1">{"TotalGeralDespesasPorArea",#N/A,FALSE,"VinculosAccessEfetivo"}</definedName>
    <definedName name="DFSF" localSheetId="4" hidden="1">{"TotalGeralDespesasPorArea",#N/A,FALSE,"VinculosAccessEfetivo"}</definedName>
    <definedName name="DFSF" localSheetId="8" hidden="1">{"TotalGeralDespesasPorArea",#N/A,FALSE,"VinculosAccessEfetivo"}</definedName>
    <definedName name="DFSF" hidden="1">{"TotalGeralDespesasPorArea",#N/A,FALSE,"VinculosAccessEfetivo"}</definedName>
    <definedName name="Div_Inc_pb" hidden="1">#REF!</definedName>
    <definedName name="DivApb" hidden="1">#REF!</definedName>
    <definedName name="DivBpb" hidden="1">#REF!</definedName>
    <definedName name="divcms" localSheetId="9" hidden="1">{"TotalGeralDespesasPorArea",#N/A,FALSE,"VinculosAccessEfetivo"}</definedName>
    <definedName name="divcms" localSheetId="5" hidden="1">{"TotalGeralDespesasPorArea",#N/A,FALSE,"VinculosAccessEfetivo"}</definedName>
    <definedName name="divcms" localSheetId="4" hidden="1">{"TotalGeralDespesasPorArea",#N/A,FALSE,"VinculosAccessEfetivo"}</definedName>
    <definedName name="divcms" localSheetId="8" hidden="1">{"TotalGeralDespesasPorArea",#N/A,FALSE,"VinculosAccessEfetivo"}</definedName>
    <definedName name="divcms" hidden="1">{"TotalGeralDespesasPorArea",#N/A,FALSE,"VinculosAccessEfetivo"}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m" localSheetId="9" hidden="1">{"APOIO",#N/A,FALSE,"Obras"}</definedName>
    <definedName name="dm" localSheetId="5" hidden="1">{"APOIO",#N/A,FALSE,"Obras"}</definedName>
    <definedName name="dm" localSheetId="4" hidden="1">{"APOIO",#N/A,FALSE,"Obras"}</definedName>
    <definedName name="dm" localSheetId="8" hidden="1">{"APOIO",#N/A,FALSE,"Obras"}</definedName>
    <definedName name="dm" hidden="1">{"APOIO",#N/A,FALSE,"Obras"}</definedName>
    <definedName name="DMPL.xls" hidden="1">"AS2DocumentBrowse"</definedName>
    <definedName name="DMPL_" hidden="1">#REF!</definedName>
    <definedName name="DRE_P_Flor" hidden="1">'[37]#REF'!$A$5:$IV$7</definedName>
    <definedName name="DRE_P_Trad" hidden="1">'[37]#REF'!$A$5:$IV$7</definedName>
    <definedName name="ds" localSheetId="9" hidden="1">{"MULTIPLICAÇÃO",#N/A,FALSE,"Obras"}</definedName>
    <definedName name="ds" localSheetId="5" hidden="1">{"MULTIPLICAÇÃO",#N/A,FALSE,"Obras"}</definedName>
    <definedName name="ds" localSheetId="4" hidden="1">{"MULTIPLICAÇÃO",#N/A,FALSE,"Obras"}</definedName>
    <definedName name="ds" localSheetId="8" hidden="1">{"MULTIPLICAÇÃO",#N/A,FALSE,"Obras"}</definedName>
    <definedName name="ds" hidden="1">{"MULTIPLICAÇÃO",#N/A,FALSE,"Obras"}</definedName>
    <definedName name="dsa" localSheetId="9" hidden="1">{"MULTIPLICAÇÃO",#N/A,FALSE,"Obras"}</definedName>
    <definedName name="dsa" localSheetId="5" hidden="1">{"MULTIPLICAÇÃO",#N/A,FALSE,"Obras"}</definedName>
    <definedName name="dsa" localSheetId="4" hidden="1">{"MULTIPLICAÇÃO",#N/A,FALSE,"Obras"}</definedName>
    <definedName name="dsa" localSheetId="8" hidden="1">{"MULTIPLICAÇÃO",#N/A,FALSE,"Obras"}</definedName>
    <definedName name="dsa" hidden="1">{"MULTIPLICAÇÃO",#N/A,FALSE,"Obras"}</definedName>
    <definedName name="dsb" localSheetId="9" hidden="1">{"MULTIPLICAÇÃO",#N/A,FALSE,"Obras"}</definedName>
    <definedName name="dsb" localSheetId="5" hidden="1">{"MULTIPLICAÇÃO",#N/A,FALSE,"Obras"}</definedName>
    <definedName name="dsb" localSheetId="4" hidden="1">{"MULTIPLICAÇÃO",#N/A,FALSE,"Obras"}</definedName>
    <definedName name="dsb" localSheetId="8" hidden="1">{"MULTIPLICAÇÃO",#N/A,FALSE,"Obras"}</definedName>
    <definedName name="dsb" hidden="1">{"MULTIPLICAÇÃO",#N/A,FALSE,"Obras"}</definedName>
    <definedName name="DSDDDDDDDDDDD" hidden="1">#REF!</definedName>
    <definedName name="dsdf" localSheetId="9" hidden="1">{#N/A,#N/A,FALSE,"CONTROLE";#N/A,#N/A,FALSE,"CONTROLE"}</definedName>
    <definedName name="dsdf" localSheetId="5" hidden="1">{#N/A,#N/A,FALSE,"CONTROLE";#N/A,#N/A,FALSE,"CONTROLE"}</definedName>
    <definedName name="dsdf" localSheetId="4" hidden="1">{#N/A,#N/A,FALSE,"CONTROLE";#N/A,#N/A,FALSE,"CONTROLE"}</definedName>
    <definedName name="dsdf" localSheetId="8" hidden="1">{#N/A,#N/A,FALSE,"CONTROLE";#N/A,#N/A,FALSE,"CONTROLE"}</definedName>
    <definedName name="dsdf" hidden="1">{#N/A,#N/A,FALSE,"CONTROLE";#N/A,#N/A,FALSE,"CONTROLE"}</definedName>
    <definedName name="dsfashrfda" hidden="1">[21]População!$F$27</definedName>
    <definedName name="DSFS" localSheetId="9" hidden="1">{#N/A,#N/A,FALSE,"CONTROLE"}</definedName>
    <definedName name="DSFS" localSheetId="5" hidden="1">{#N/A,#N/A,FALSE,"CONTROLE"}</definedName>
    <definedName name="DSFS" localSheetId="4" hidden="1">{#N/A,#N/A,FALSE,"CONTROLE"}</definedName>
    <definedName name="DSFS" localSheetId="8" hidden="1">{#N/A,#N/A,FALSE,"CONTROLE"}</definedName>
    <definedName name="DSFS" hidden="1">{#N/A,#N/A,FALSE,"CONTROLE"}</definedName>
    <definedName name="dsgfs" localSheetId="9" hidden="1">{#N/A,#N/A,FALSE,"CONTROLE";#N/A,#N/A,FALSE,"CONTROLE"}</definedName>
    <definedName name="dsgfs" localSheetId="5" hidden="1">{#N/A,#N/A,FALSE,"CONTROLE";#N/A,#N/A,FALSE,"CONTROLE"}</definedName>
    <definedName name="dsgfs" localSheetId="4" hidden="1">{#N/A,#N/A,FALSE,"CONTROLE";#N/A,#N/A,FALSE,"CONTROLE"}</definedName>
    <definedName name="dsgfs" localSheetId="8" hidden="1">{#N/A,#N/A,FALSE,"CONTROLE";#N/A,#N/A,FALSE,"CONTROLE"}</definedName>
    <definedName name="dsgfs" hidden="1">{#N/A,#N/A,FALSE,"CONTROLE";#N/A,#N/A,FALSE,"CONTROLE"}</definedName>
    <definedName name="dvfasdfsda" hidden="1">[21]População!$D$1:$D$65536</definedName>
    <definedName name="dweeq" localSheetId="9" hidden="1">{"TotalGeralDespesasPorArea",#N/A,FALSE,"VinculosAccessEfetivo"}</definedName>
    <definedName name="dweeq" localSheetId="5" hidden="1">{"TotalGeralDespesasPorArea",#N/A,FALSE,"VinculosAccessEfetivo"}</definedName>
    <definedName name="dweeq" localSheetId="4" hidden="1">{"TotalGeralDespesasPorArea",#N/A,FALSE,"VinculosAccessEfetivo"}</definedName>
    <definedName name="dweeq" localSheetId="8" hidden="1">{"TotalGeralDespesasPorArea",#N/A,FALSE,"VinculosAccessEfetivo"}</definedName>
    <definedName name="dweeq" hidden="1">{"TotalGeralDespesasPorArea",#N/A,FALSE,"VinculosAccessEfetivo"}</definedName>
    <definedName name="dwqasa" hidden="1">#REF!</definedName>
    <definedName name="dwqd" hidden="1">#REF!</definedName>
    <definedName name="dwqlfljlnqnw" hidden="1">#REF!</definedName>
    <definedName name="dwqndqw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3" hidden="1">{"CSC_1",#N/A,FALSE,"CSC Outputs";"CSC_2",#N/A,FALSE,"CSC Outputs"}</definedName>
    <definedName name="e" localSheetId="7" hidden="1">{"CSC_1",#N/A,FALSE,"CSC Outputs";"CSC_2",#N/A,FALSE,"CSC Outputs"}</definedName>
    <definedName name="e" localSheetId="10" hidden="1">{"CSC_1",#N/A,FALSE,"CSC Outputs";"CSC_2",#N/A,FALSE,"CSC Outputs"}</definedName>
    <definedName name="e" localSheetId="9" hidden="1">{"CSC_1",#N/A,FALSE,"CSC Outputs";"CSC_2",#N/A,FALSE,"CSC Outputs"}</definedName>
    <definedName name="e" localSheetId="5" hidden="1">{"CSC_1",#N/A,FALSE,"CSC Outputs";"CSC_2",#N/A,FALSE,"CSC Outputs"}</definedName>
    <definedName name="e" localSheetId="4" hidden="1">{"CSC_1",#N/A,FALSE,"CSC Outputs";"CSC_2",#N/A,FALSE,"CSC Outputs"}</definedName>
    <definedName name="e" localSheetId="8" hidden="1">{"CSC_1",#N/A,FALSE,"CSC Outputs";"CSC_2",#N/A,FALSE,"CSC Outputs"}</definedName>
    <definedName name="e" hidden="1">{"CSC_1",#N/A,FALSE,"CSC Outputs";"CSC_2",#N/A,FALSE,"CSC Outputs"}</definedName>
    <definedName name="ea" localSheetId="9" hidden="1">{"AVÓS",#N/A,FALSE,"Obras"}</definedName>
    <definedName name="ea" localSheetId="5" hidden="1">{"AVÓS",#N/A,FALSE,"Obras"}</definedName>
    <definedName name="ea" localSheetId="4" hidden="1">{"AVÓS",#N/A,FALSE,"Obras"}</definedName>
    <definedName name="ea" localSheetId="8" hidden="1">{"AVÓS",#N/A,FALSE,"Obras"}</definedName>
    <definedName name="ea" hidden="1">{"AVÓS",#N/A,FALSE,"Obras"}</definedName>
    <definedName name="EAEEE" localSheetId="9" hidden="1">{#N/A,#N/A,FALSE,"CONTROLE";#N/A,#N/A,FALSE,"CONTROLE"}</definedName>
    <definedName name="EAEEE" localSheetId="5" hidden="1">{#N/A,#N/A,FALSE,"CONTROLE";#N/A,#N/A,FALSE,"CONTROLE"}</definedName>
    <definedName name="EAEEE" localSheetId="4" hidden="1">{#N/A,#N/A,FALSE,"CONTROLE";#N/A,#N/A,FALSE,"CONTROLE"}</definedName>
    <definedName name="EAEEE" localSheetId="8" hidden="1">{#N/A,#N/A,FALSE,"CONTROLE";#N/A,#N/A,FALSE,"CONTROLE"}</definedName>
    <definedName name="EAEEE" hidden="1">{#N/A,#N/A,FALSE,"CONTROLE";#N/A,#N/A,FALSE,"CONTROLE"}</definedName>
    <definedName name="ed" localSheetId="9" hidden="1">{"TotalGeralDespesasPorArea",#N/A,FALSE,"VinculosAccessEfetivo"}</definedName>
    <definedName name="ed" localSheetId="5" hidden="1">{"TotalGeralDespesasPorArea",#N/A,FALSE,"VinculosAccessEfetivo"}</definedName>
    <definedName name="ed" localSheetId="4" hidden="1">{"TotalGeralDespesasPorArea",#N/A,FALSE,"VinculosAccessEfetivo"}</definedName>
    <definedName name="ed" localSheetId="8" hidden="1">{"TotalGeralDespesasPorArea",#N/A,FALSE,"VinculosAccessEfetivo"}</definedName>
    <definedName name="ed" hidden="1">{"TotalGeralDespesasPorArea",#N/A,FALSE,"VinculosAccessEfetivo"}</definedName>
    <definedName name="eee" hidden="1">#REF!</definedName>
    <definedName name="EEEEEEEEEEEEEEEEEEEEEEEEEEE" hidden="1">[1]SEMANAIS!#REF!</definedName>
    <definedName name="eerr" localSheetId="9" hidden="1">{"Alle Perioden",#N/A,FALSE,"Erf";"Alle Perioden",#N/A,FALSE,"Ang";"Alle Perioden",#N/A,FALSE,"BV";"Alle Perioden",#N/A,FALSE,"BE";"Alle Perioden",#N/A,FALSE,"Re";"Alle Perioden",#N/A,FALSE,"Vol"}</definedName>
    <definedName name="eerr" localSheetId="5" hidden="1">{"Alle Perioden",#N/A,FALSE,"Erf";"Alle Perioden",#N/A,FALSE,"Ang";"Alle Perioden",#N/A,FALSE,"BV";"Alle Perioden",#N/A,FALSE,"BE";"Alle Perioden",#N/A,FALSE,"Re";"Alle Perioden",#N/A,FALSE,"Vol"}</definedName>
    <definedName name="eerr" localSheetId="4" hidden="1">{"Alle Perioden",#N/A,FALSE,"Erf";"Alle Perioden",#N/A,FALSE,"Ang";"Alle Perioden",#N/A,FALSE,"BV";"Alle Perioden",#N/A,FALSE,"BE";"Alle Perioden",#N/A,FALSE,"Re";"Alle Perioden",#N/A,FALSE,"Vol"}</definedName>
    <definedName name="eerr" localSheetId="8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9" hidden="1">{"Alle Perioden",#N/A,FALSE,"Erf";"Alle Perioden",#N/A,FALSE,"Ang";"Alle Perioden",#N/A,FALSE,"BV";"Alle Perioden",#N/A,FALSE,"BE";"Alle Perioden",#N/A,FALSE,"Re";"Alle Perioden",#N/A,FALSE,"Vol"}</definedName>
    <definedName name="eerr1" localSheetId="5" hidden="1">{"Alle Perioden",#N/A,FALSE,"Erf";"Alle Perioden",#N/A,FALSE,"Ang";"Alle Perioden",#N/A,FALSE,"BV";"Alle Perioden",#N/A,FALSE,"BE";"Alle Perioden",#N/A,FALSE,"Re";"Alle Perioden",#N/A,FALSE,"Vol"}</definedName>
    <definedName name="eerr1" localSheetId="4" hidden="1">{"Alle Perioden",#N/A,FALSE,"Erf";"Alle Perioden",#N/A,FALSE,"Ang";"Alle Perioden",#N/A,FALSE,"BV";"Alle Perioden",#N/A,FALSE,"BE";"Alle Perioden",#N/A,FALSE,"Re";"Alle Perioden",#N/A,FALSE,"Vol"}</definedName>
    <definedName name="eerr1" localSheetId="8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EFEFE" hidden="1">[38]INVESTISSEMENTS!$A$2:$L$113</definedName>
    <definedName name="efi" localSheetId="9" hidden="1">{#N/A,#N/A,FALSE,"CONTROLE"}</definedName>
    <definedName name="efi" localSheetId="5" hidden="1">{#N/A,#N/A,FALSE,"CONTROLE"}</definedName>
    <definedName name="efi" localSheetId="4" hidden="1">{#N/A,#N/A,FALSE,"CONTROLE"}</definedName>
    <definedName name="efi" localSheetId="8" hidden="1">{#N/A,#N/A,FALSE,"CONTROLE"}</definedName>
    <definedName name="efi" hidden="1">{#N/A,#N/A,FALSE,"CONTROLE"}</definedName>
    <definedName name="eficiencia" localSheetId="9" hidden="1">{#N/A,#N/A,FALSE,"CONTROLE"}</definedName>
    <definedName name="eficiencia" localSheetId="5" hidden="1">{#N/A,#N/A,FALSE,"CONTROLE"}</definedName>
    <definedName name="eficiencia" localSheetId="4" hidden="1">{#N/A,#N/A,FALSE,"CONTROLE"}</definedName>
    <definedName name="eficiencia" localSheetId="8" hidden="1">{#N/A,#N/A,FALSE,"CONTROLE"}</definedName>
    <definedName name="eficiencia" hidden="1">{#N/A,#N/A,FALSE,"CONTROLE"}</definedName>
    <definedName name="Elicoide" localSheetId="9" hidden="1">{"MULTIPLICAÇÃO",#N/A,FALSE,"Obras"}</definedName>
    <definedName name="Elicoide" localSheetId="5" hidden="1">{"MULTIPLICAÇÃO",#N/A,FALSE,"Obras"}</definedName>
    <definedName name="Elicoide" localSheetId="4" hidden="1">{"MULTIPLICAÇÃO",#N/A,FALSE,"Obras"}</definedName>
    <definedName name="Elicoide" localSheetId="8" hidden="1">{"MULTIPLICAÇÃO",#N/A,FALSE,"Obras"}</definedName>
    <definedName name="Elicoide" hidden="1">{"MULTIPLICAÇÃO",#N/A,FALSE,"Obras"}</definedName>
    <definedName name="EMBALAGEM" localSheetId="9" hidden="1">{"MULTIPLICAÇÃO",#N/A,FALSE,"Obras"}</definedName>
    <definedName name="EMBALAGEM" localSheetId="5" hidden="1">{"MULTIPLICAÇÃO",#N/A,FALSE,"Obras"}</definedName>
    <definedName name="EMBALAGEM" localSheetId="4" hidden="1">{"MULTIPLICAÇÃO",#N/A,FALSE,"Obras"}</definedName>
    <definedName name="EMBALAGEM" localSheetId="8" hidden="1">{"MULTIPLICAÇÃO",#N/A,FALSE,"Obras"}</definedName>
    <definedName name="EMBALAGEM" hidden="1">{"MULTIPLICAÇÃO",#N/A,FALSE,"Obras"}</definedName>
    <definedName name="epof" hidden="1">"AS2DocumentBrowse"</definedName>
    <definedName name="er" localSheetId="9" hidden="1">{"MULTIPLICAÇÃO",#N/A,FALSE,"Obras"}</definedName>
    <definedName name="er" localSheetId="5" hidden="1">{"MULTIPLICAÇÃO",#N/A,FALSE,"Obras"}</definedName>
    <definedName name="er" localSheetId="4" hidden="1">{"MULTIPLICAÇÃO",#N/A,FALSE,"Obras"}</definedName>
    <definedName name="er" localSheetId="8" hidden="1">{"MULTIPLICAÇÃO",#N/A,FALSE,"Obras"}</definedName>
    <definedName name="er" hidden="1">{"MULTIPLICAÇÃO",#N/A,FALSE,"Obras"}</definedName>
    <definedName name="erica" localSheetId="9" hidden="1">{#N/A,#N/A,FALSE,"CONTROLE"}</definedName>
    <definedName name="erica" localSheetId="5" hidden="1">{#N/A,#N/A,FALSE,"CONTROLE"}</definedName>
    <definedName name="erica" localSheetId="4" hidden="1">{#N/A,#N/A,FALSE,"CONTROLE"}</definedName>
    <definedName name="erica" localSheetId="8" hidden="1">{#N/A,#N/A,FALSE,"CONTROLE"}</definedName>
    <definedName name="erica" hidden="1">{#N/A,#N/A,FALSE,"CONTROLE"}</definedName>
    <definedName name="ESTEI01" localSheetId="9" hidden="1">{"MULTIPLICAÇÃO",#N/A,FALSE,"Obras"}</definedName>
    <definedName name="ESTEI01" localSheetId="5" hidden="1">{"MULTIPLICAÇÃO",#N/A,FALSE,"Obras"}</definedName>
    <definedName name="ESTEI01" localSheetId="4" hidden="1">{"MULTIPLICAÇÃO",#N/A,FALSE,"Obras"}</definedName>
    <definedName name="ESTEI01" localSheetId="8" hidden="1">{"MULTIPLICAÇÃO",#N/A,FALSE,"Obras"}</definedName>
    <definedName name="ESTEI01" hidden="1">{"MULTIPLICAÇÃO",#N/A,FALSE,"Obras"}</definedName>
    <definedName name="ESTEI02" localSheetId="9" hidden="1">{"AVÓS",#N/A,FALSE,"Obras"}</definedName>
    <definedName name="ESTEI02" localSheetId="5" hidden="1">{"AVÓS",#N/A,FALSE,"Obras"}</definedName>
    <definedName name="ESTEI02" localSheetId="4" hidden="1">{"AVÓS",#N/A,FALSE,"Obras"}</definedName>
    <definedName name="ESTEI02" localSheetId="8" hidden="1">{"AVÓS",#N/A,FALSE,"Obras"}</definedName>
    <definedName name="ESTEI02" hidden="1">{"AVÓS",#N/A,FALSE,"Obras"}</definedName>
    <definedName name="ESTEIR02" localSheetId="9" hidden="1">{"MULTIPLICAÇÃO",#N/A,FALSE,"Obras"}</definedName>
    <definedName name="ESTEIR02" localSheetId="5" hidden="1">{"MULTIPLICAÇÃO",#N/A,FALSE,"Obras"}</definedName>
    <definedName name="ESTEIR02" localSheetId="4" hidden="1">{"MULTIPLICAÇÃO",#N/A,FALSE,"Obras"}</definedName>
    <definedName name="ESTEIR02" localSheetId="8" hidden="1">{"MULTIPLICAÇÃO",#N/A,FALSE,"Obras"}</definedName>
    <definedName name="ESTEIR02" hidden="1">{"MULTIPLICAÇÃO",#N/A,FALSE,"Obras"}</definedName>
    <definedName name="ESTEIRA" localSheetId="9" hidden="1">{"MULTIPLICAÇÃO",#N/A,FALSE,"Obras"}</definedName>
    <definedName name="ESTEIRA" localSheetId="5" hidden="1">{"MULTIPLICAÇÃO",#N/A,FALSE,"Obras"}</definedName>
    <definedName name="ESTEIRA" localSheetId="4" hidden="1">{"MULTIPLICAÇÃO",#N/A,FALSE,"Obras"}</definedName>
    <definedName name="ESTEIRA" localSheetId="8" hidden="1">{"MULTIPLICAÇÃO",#N/A,FALSE,"Obras"}</definedName>
    <definedName name="ESTEIRA" hidden="1">{"MULTIPLICAÇÃO",#N/A,FALSE,"Obras"}</definedName>
    <definedName name="ESTEIRA01" localSheetId="9" hidden="1">{"MELHORAMENTO GENÉTICO",#N/A,FALSE,"Obras"}</definedName>
    <definedName name="ESTEIRA01" localSheetId="5" hidden="1">{"MELHORAMENTO GENÉTICO",#N/A,FALSE,"Obras"}</definedName>
    <definedName name="ESTEIRA01" localSheetId="4" hidden="1">{"MELHORAMENTO GENÉTICO",#N/A,FALSE,"Obras"}</definedName>
    <definedName name="ESTEIRA01" localSheetId="8" hidden="1">{"MELHORAMENTO GENÉTICO",#N/A,FALSE,"Obras"}</definedName>
    <definedName name="ESTEIRA01" hidden="1">{"MELHORAMENTO GENÉTICO",#N/A,FALSE,"Obras"}</definedName>
    <definedName name="esteira02" localSheetId="9" hidden="1">{"MELHORAMENTO GENÉTICO",#N/A,FALSE,"Obras"}</definedName>
    <definedName name="esteira02" localSheetId="5" hidden="1">{"MELHORAMENTO GENÉTICO",#N/A,FALSE,"Obras"}</definedName>
    <definedName name="esteira02" localSheetId="4" hidden="1">{"MELHORAMENTO GENÉTICO",#N/A,FALSE,"Obras"}</definedName>
    <definedName name="esteira02" localSheetId="8" hidden="1">{"MELHORAMENTO GENÉTICO",#N/A,FALSE,"Obras"}</definedName>
    <definedName name="esteira02" hidden="1">{"MELHORAMENTO GENÉTICO",#N/A,FALSE,"Obras"}</definedName>
    <definedName name="ESTEIRA1" localSheetId="9" hidden="1">{"AVÓS",#N/A,FALSE,"Obras"}</definedName>
    <definedName name="ESTEIRA1" localSheetId="5" hidden="1">{"AVÓS",#N/A,FALSE,"Obras"}</definedName>
    <definedName name="ESTEIRA1" localSheetId="4" hidden="1">{"AVÓS",#N/A,FALSE,"Obras"}</definedName>
    <definedName name="ESTEIRA1" localSheetId="8" hidden="1">{"AVÓS",#N/A,FALSE,"Obras"}</definedName>
    <definedName name="ESTEIRA1" hidden="1">{"AVÓS",#N/A,FALSE,"Obras"}</definedName>
    <definedName name="etrwtrq" localSheetId="9" hidden="1">{#N/A,#N/A,FALSE,"CONTROLE"}</definedName>
    <definedName name="etrwtrq" localSheetId="5" hidden="1">{#N/A,#N/A,FALSE,"CONTROLE"}</definedName>
    <definedName name="etrwtrq" localSheetId="4" hidden="1">{#N/A,#N/A,FALSE,"CONTROLE"}</definedName>
    <definedName name="etrwtrq" localSheetId="8" hidden="1">{#N/A,#N/A,FALSE,"CONTROLE"}</definedName>
    <definedName name="etrwtrq" hidden="1">{#N/A,#N/A,FALSE,"CONTROLE"}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"(GMT-03:00)14/12/2011 08:45:49"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"cpfl_fcc"</definedName>
    <definedName name="evolucao" localSheetId="9" hidden="1">{#N/A,#N/A,FALSE,"GP";#N/A,#N/A,FALSE,"Assinantes";#N/A,#N/A,FALSE,"Rede";#N/A,#N/A,FALSE,"Evolução";#N/A,#N/A,FALSE,"Resultado"}</definedName>
    <definedName name="evolucao" localSheetId="5" hidden="1">{#N/A,#N/A,FALSE,"GP";#N/A,#N/A,FALSE,"Assinantes";#N/A,#N/A,FALSE,"Rede";#N/A,#N/A,FALSE,"Evolução";#N/A,#N/A,FALSE,"Resultado"}</definedName>
    <definedName name="evolucao" localSheetId="4" hidden="1">{#N/A,#N/A,FALSE,"GP";#N/A,#N/A,FALSE,"Assinantes";#N/A,#N/A,FALSE,"Rede";#N/A,#N/A,FALSE,"Evolução";#N/A,#N/A,FALSE,"Resultado"}</definedName>
    <definedName name="evolucao" localSheetId="8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9" hidden="1">{#N/A,#N/A,FALSE,"GP";#N/A,#N/A,FALSE,"Assinantes";#N/A,#N/A,FALSE,"Rede";#N/A,#N/A,FALSE,"Evolução";#N/A,#N/A,FALSE,"Resultado"}</definedName>
    <definedName name="Evolução" localSheetId="5" hidden="1">{#N/A,#N/A,FALSE,"GP";#N/A,#N/A,FALSE,"Assinantes";#N/A,#N/A,FALSE,"Rede";#N/A,#N/A,FALSE,"Evolução";#N/A,#N/A,FALSE,"Resultado"}</definedName>
    <definedName name="Evolução" localSheetId="4" hidden="1">{#N/A,#N/A,FALSE,"GP";#N/A,#N/A,FALSE,"Assinantes";#N/A,#N/A,FALSE,"Rede";#N/A,#N/A,FALSE,"Evolução";#N/A,#N/A,FALSE,"Resultado"}</definedName>
    <definedName name="Evolução" localSheetId="8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W" localSheetId="9" hidden="1">{#N/A,#N/A,FALSE,"Extra2";#N/A,#N/A,FALSE,"Comp2";#N/A,#N/A,FALSE,"Ret-PL"}</definedName>
    <definedName name="EW" localSheetId="5" hidden="1">{#N/A,#N/A,FALSE,"Extra2";#N/A,#N/A,FALSE,"Comp2";#N/A,#N/A,FALSE,"Ret-PL"}</definedName>
    <definedName name="EW" localSheetId="4" hidden="1">{#N/A,#N/A,FALSE,"Extra2";#N/A,#N/A,FALSE,"Comp2";#N/A,#N/A,FALSE,"Ret-PL"}</definedName>
    <definedName name="EW" localSheetId="8" hidden="1">{#N/A,#N/A,FALSE,"Extra2";#N/A,#N/A,FALSE,"Comp2";#N/A,#N/A,FALSE,"Ret-PL"}</definedName>
    <definedName name="EW" hidden="1">{#N/A,#N/A,FALSE,"Extra2";#N/A,#N/A,FALSE,"Comp2";#N/A,#N/A,FALSE,"Ret-PL"}</definedName>
    <definedName name="EWD" localSheetId="9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8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ere" localSheetId="9" hidden="1">{"TotalGeralDespesasPorArea",#N/A,FALSE,"VinculosAccessEfetivo"}</definedName>
    <definedName name="ewere" localSheetId="5" hidden="1">{"TotalGeralDespesasPorArea",#N/A,FALSE,"VinculosAccessEfetivo"}</definedName>
    <definedName name="ewere" localSheetId="4" hidden="1">{"TotalGeralDespesasPorArea",#N/A,FALSE,"VinculosAccessEfetivo"}</definedName>
    <definedName name="ewere" localSheetId="8" hidden="1">{"TotalGeralDespesasPorArea",#N/A,FALSE,"VinculosAccessEfetivo"}</definedName>
    <definedName name="ewere" hidden="1">{"TotalGeralDespesasPorArea",#N/A,FALSE,"VinculosAccessEfetivo"}</definedName>
    <definedName name="ewr" localSheetId="9" hidden="1">{#N/A,#N/A,FALSE,"CONTROLE"}</definedName>
    <definedName name="ewr" localSheetId="5" hidden="1">{#N/A,#N/A,FALSE,"CONTROLE"}</definedName>
    <definedName name="ewr" localSheetId="4" hidden="1">{#N/A,#N/A,FALSE,"CONTROLE"}</definedName>
    <definedName name="ewr" localSheetId="8" hidden="1">{#N/A,#N/A,FALSE,"CONTROLE"}</definedName>
    <definedName name="ewr" hidden="1">{#N/A,#N/A,FALSE,"CONTROLE"}</definedName>
    <definedName name="Exchange_Rates" hidden="1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9" hidden="1">{#N/A,#N/A,FALSE,"CONTROLE"}</definedName>
    <definedName name="fa" localSheetId="5" hidden="1">{#N/A,#N/A,FALSE,"CONTROLE"}</definedName>
    <definedName name="fa" localSheetId="4" hidden="1">{#N/A,#N/A,FALSE,"CONTROLE"}</definedName>
    <definedName name="fa" localSheetId="8" hidden="1">{#N/A,#N/A,FALSE,"CONTROLE"}</definedName>
    <definedName name="fa" hidden="1">{#N/A,#N/A,FALSE,"CONTROLE"}</definedName>
    <definedName name="fafd" localSheetId="3" hidden="1">{"Merger Output",#N/A,FALSE,"Summary_Output";"Flowback Assesment dollars",#N/A,FALSE,"FLow";"Flowback assesment percent",#N/A,FALSE,"FLow";"Impact to Rubik Price",#N/A,FALSE,"FLow"}</definedName>
    <definedName name="fafd" localSheetId="7" hidden="1">{"Merger Output",#N/A,FALSE,"Summary_Output";"Flowback Assesment dollars",#N/A,FALSE,"FLow";"Flowback assesment percent",#N/A,FALSE,"FLow";"Impact to Rubik Price",#N/A,FALSE,"FLow"}</definedName>
    <definedName name="fafd" localSheetId="10" hidden="1">{"Merger Output",#N/A,FALSE,"Summary_Output";"Flowback Assesment dollars",#N/A,FALSE,"FLow";"Flowback assesment percent",#N/A,FALSE,"FLow";"Impact to Rubik Price",#N/A,FALSE,"FLow"}</definedName>
    <definedName name="fafd" localSheetId="9" hidden="1">{"Merger Output",#N/A,FALSE,"Summary_Output";"Flowback Assesment dollars",#N/A,FALSE,"FLow";"Flowback assesment percent",#N/A,FALSE,"FLow";"Impact to Rubik Price",#N/A,FALSE,"FLow"}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4" hidden="1">{"Merger Output",#N/A,FALSE,"Summary_Output";"Flowback Assesment dollars",#N/A,FALSE,"FLow";"Flowback assesment percent",#N/A,FALSE,"FLow";"Impact to Rubik Price",#N/A,FALSE,"FLow"}</definedName>
    <definedName name="fafd" localSheetId="8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df" localSheetId="3" hidden="1">{"mgmt forecast",#N/A,FALSE,"Mgmt Forecast";"dcf table",#N/A,FALSE,"Mgmt Forecast";"sensitivity",#N/A,FALSE,"Mgmt Forecast";"table inputs",#N/A,FALSE,"Mgmt Forecast";"calculations",#N/A,FALSE,"Mgmt Forecast"}</definedName>
    <definedName name="fdf" localSheetId="7" hidden="1">{"mgmt forecast",#N/A,FALSE,"Mgmt Forecast";"dcf table",#N/A,FALSE,"Mgmt Forecast";"sensitivity",#N/A,FALSE,"Mgmt Forecast";"table inputs",#N/A,FALSE,"Mgmt Forecast";"calculations",#N/A,FALSE,"Mgmt Forecast"}</definedName>
    <definedName name="fdf" localSheetId="10" hidden="1">{"mgmt forecast",#N/A,FALSE,"Mgmt Forecast";"dcf table",#N/A,FALSE,"Mgmt Forecast";"sensitivity",#N/A,FALSE,"Mgmt Forecast";"table inputs",#N/A,FALSE,"Mgmt Forecast";"calculations",#N/A,FALSE,"Mgmt Forecast"}</definedName>
    <definedName name="fdf" localSheetId="9" hidden="1">{"mgmt forecast",#N/A,FALSE,"Mgmt Forecast";"dcf table",#N/A,FALSE,"Mgmt Forecast";"sensitivity",#N/A,FALSE,"Mgmt Forecast";"table inputs",#N/A,FALSE,"Mgmt Forecast";"calculations",#N/A,FALSE,"Mgmt Forecast"}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4" hidden="1">{"mgmt forecast",#N/A,FALSE,"Mgmt Forecast";"dcf table",#N/A,FALSE,"Mgmt Forecast";"sensitivity",#N/A,FALSE,"Mgmt Forecast";"table inputs",#N/A,FALSE,"Mgmt Forecast";"calculations",#N/A,FALSE,"Mgmt Forecast"}</definedName>
    <definedName name="fdf" localSheetId="8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ds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hidden="1">{#N/A,#N/A,FALSE,"LLAVE";#N/A,#N/A,FALSE,"EERR";#N/A,#N/A,FALSE,"ESP";#N/A,#N/A,FALSE,"EOAF";#N/A,#N/A,FALSE,"CASH";#N/A,#N/A,FALSE,"FINANZAS";#N/A,#N/A,FALSE,"DEUDA";#N/A,#N/A,FALSE,"INVERSION";#N/A,#N/A,FALSE,"PERSONAL"}</definedName>
    <definedName name="FDFSW" localSheetId="9" hidden="1">{"TotalGeralDespesasPorArea",#N/A,FALSE,"VinculosAccessEfetivo"}</definedName>
    <definedName name="FDFSW" localSheetId="5" hidden="1">{"TotalGeralDespesasPorArea",#N/A,FALSE,"VinculosAccessEfetivo"}</definedName>
    <definedName name="FDFSW" localSheetId="4" hidden="1">{"TotalGeralDespesasPorArea",#N/A,FALSE,"VinculosAccessEfetivo"}</definedName>
    <definedName name="FDFSW" localSheetId="8" hidden="1">{"TotalGeralDespesasPorArea",#N/A,FALSE,"VinculosAccessEfetivo"}</definedName>
    <definedName name="FDFSW" hidden="1">{"TotalGeralDespesasPorArea",#N/A,FALSE,"VinculosAccessEfetivo"}</definedName>
    <definedName name="fdsfdf" hidden="1">[1]SEMANAIS!#REF!</definedName>
    <definedName name="FERRAROP" localSheetId="9" hidden="1">{"MELHORAMENTO GENÉTICO",#N/A,FALSE,"Obras"}</definedName>
    <definedName name="FERRAROP" localSheetId="5" hidden="1">{"MELHORAMENTO GENÉTICO",#N/A,FALSE,"Obras"}</definedName>
    <definedName name="FERRAROP" localSheetId="4" hidden="1">{"MELHORAMENTO GENÉTICO",#N/A,FALSE,"Obras"}</definedName>
    <definedName name="FERRAROP" localSheetId="8" hidden="1">{"MELHORAMENTO GENÉTICO",#N/A,FALSE,"Obras"}</definedName>
    <definedName name="FERRAROP" hidden="1">{"MELHORAMENTO GENÉTICO",#N/A,FALSE,"Obras"}</definedName>
    <definedName name="fes" localSheetId="9" hidden="1">{#N/A,#N/A,FALSE,"Extra2";#N/A,#N/A,FALSE,"Comp2";#N/A,#N/A,FALSE,"Ret-PL"}</definedName>
    <definedName name="fes" localSheetId="5" hidden="1">{#N/A,#N/A,FALSE,"Extra2";#N/A,#N/A,FALSE,"Comp2";#N/A,#N/A,FALSE,"Ret-PL"}</definedName>
    <definedName name="fes" localSheetId="4" hidden="1">{#N/A,#N/A,FALSE,"Extra2";#N/A,#N/A,FALSE,"Comp2";#N/A,#N/A,FALSE,"Ret-PL"}</definedName>
    <definedName name="fes" localSheetId="8" hidden="1">{#N/A,#N/A,FALSE,"Extra2";#N/A,#N/A,FALSE,"Comp2";#N/A,#N/A,FALSE,"Ret-PL"}</definedName>
    <definedName name="fes" hidden="1">{#N/A,#N/A,FALSE,"Extra2";#N/A,#N/A,FALSE,"Comp2";#N/A,#N/A,FALSE,"Ret-PL"}</definedName>
    <definedName name="fevcpflr" localSheetId="9" hidden="1">{#N/A,#N/A,FALSE,"CONTROLE";#N/A,#N/A,FALSE,"CONTROLE"}</definedName>
    <definedName name="fevcpflr" localSheetId="5" hidden="1">{#N/A,#N/A,FALSE,"CONTROLE";#N/A,#N/A,FALSE,"CONTROLE"}</definedName>
    <definedName name="fevcpflr" localSheetId="4" hidden="1">{#N/A,#N/A,FALSE,"CONTROLE";#N/A,#N/A,FALSE,"CONTROLE"}</definedName>
    <definedName name="fevcpflr" localSheetId="8" hidden="1">{#N/A,#N/A,FALSE,"CONTROLE";#N/A,#N/A,FALSE,"CONTROLE"}</definedName>
    <definedName name="fevcpflr" hidden="1">{#N/A,#N/A,FALSE,"CONTROLE";#N/A,#N/A,FALSE,"CONTROLE"}</definedName>
    <definedName name="ffffffffffffff" hidden="1">[1]SEMANAIS!#REF!</definedName>
    <definedName name="ffv" localSheetId="9" hidden="1">{"'Total'!$A$1","'Total'!$A$3"}</definedName>
    <definedName name="ffv" localSheetId="5" hidden="1">{"'Total'!$A$1","'Total'!$A$3"}</definedName>
    <definedName name="ffv" localSheetId="4" hidden="1">{"'Total'!$A$1","'Total'!$A$3"}</definedName>
    <definedName name="ffv" localSheetId="8" hidden="1">{"'Total'!$A$1","'Total'!$A$3"}</definedName>
    <definedName name="ffv" hidden="1">{"'Total'!$A$1","'Total'!$A$3"}</definedName>
    <definedName name="fg" localSheetId="9" hidden="1">{"MULTIPLICAÇÃO",#N/A,FALSE,"Obras"}</definedName>
    <definedName name="fg" localSheetId="5" hidden="1">{"MULTIPLICAÇÃO",#N/A,FALSE,"Obras"}</definedName>
    <definedName name="fg" localSheetId="4" hidden="1">{"MULTIPLICAÇÃO",#N/A,FALSE,"Obras"}</definedName>
    <definedName name="fg" localSheetId="8" hidden="1">{"MULTIPLICAÇÃO",#N/A,FALSE,"Obras"}</definedName>
    <definedName name="fg" hidden="1">{"MULTIPLICAÇÃO",#N/A,FALSE,"Obras"}</definedName>
    <definedName name="fgdsgsdfgsdgsg" localSheetId="9" hidden="1">{"AVÓS",#N/A,FALSE,"Obras"}</definedName>
    <definedName name="fgdsgsdfgsdgsg" localSheetId="5" hidden="1">{"AVÓS",#N/A,FALSE,"Obras"}</definedName>
    <definedName name="fgdsgsdfgsdgsg" localSheetId="4" hidden="1">{"AVÓS",#N/A,FALSE,"Obras"}</definedName>
    <definedName name="fgdsgsdfgsdgsg" localSheetId="8" hidden="1">{"AVÓS",#N/A,FALSE,"Obras"}</definedName>
    <definedName name="fgdsgsdfgsdgsg" hidden="1">{"AVÓS",#N/A,FALSE,"Obras"}</definedName>
    <definedName name="fgfg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htfhjgh" localSheetId="9" hidden="1">{#N/A,#N/A,FALSE,"CONTROLE"}</definedName>
    <definedName name="fgfghtfhjgh" localSheetId="5" hidden="1">{#N/A,#N/A,FALSE,"CONTROLE"}</definedName>
    <definedName name="fgfghtfhjgh" localSheetId="4" hidden="1">{#N/A,#N/A,FALSE,"CONTROLE"}</definedName>
    <definedName name="fgfghtfhjgh" localSheetId="8" hidden="1">{#N/A,#N/A,FALSE,"CONTROLE"}</definedName>
    <definedName name="fgfghtfhjgh" hidden="1">{#N/A,#N/A,FALSE,"CONTROLE"}</definedName>
    <definedName name="fggdfgd" localSheetId="9" hidden="1">{"TotalGeralDespesasPorArea",#N/A,FALSE,"VinculosAccessEfetivo"}</definedName>
    <definedName name="fggdfgd" localSheetId="5" hidden="1">{"TotalGeralDespesasPorArea",#N/A,FALSE,"VinculosAccessEfetivo"}</definedName>
    <definedName name="fggdfgd" localSheetId="4" hidden="1">{"TotalGeralDespesasPorArea",#N/A,FALSE,"VinculosAccessEfetivo"}</definedName>
    <definedName name="fggdfgd" localSheetId="8" hidden="1">{"TotalGeralDespesasPorArea",#N/A,FALSE,"VinculosAccessEfetivo"}</definedName>
    <definedName name="fggdfgd" hidden="1">{"TotalGeralDespesasPorArea",#N/A,FALSE,"VinculosAccessEfetivo"}</definedName>
    <definedName name="fgh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gh" localSheetId="9" hidden="1">{#N/A,#N/A,FALSE,"CONTROLE"}</definedName>
    <definedName name="fghfgh" localSheetId="5" hidden="1">{#N/A,#N/A,FALSE,"CONTROLE"}</definedName>
    <definedName name="fghfgh" localSheetId="4" hidden="1">{#N/A,#N/A,FALSE,"CONTROLE"}</definedName>
    <definedName name="fghfgh" localSheetId="8" hidden="1">{#N/A,#N/A,FALSE,"CONTROLE"}</definedName>
    <definedName name="fghfgh" hidden="1">{#N/A,#N/A,FALSE,"CONTROLE"}</definedName>
    <definedName name="fghg" localSheetId="9" hidden="1">{#N/A,#N/A,FALSE,"CONTROLE"}</definedName>
    <definedName name="fghg" localSheetId="5" hidden="1">{#N/A,#N/A,FALSE,"CONTROLE"}</definedName>
    <definedName name="fghg" localSheetId="4" hidden="1">{#N/A,#N/A,FALSE,"CONTROLE"}</definedName>
    <definedName name="fghg" localSheetId="8" hidden="1">{#N/A,#N/A,FALSE,"CONTROLE"}</definedName>
    <definedName name="fghg" hidden="1">{#N/A,#N/A,FALSE,"CONTROLE"}</definedName>
    <definedName name="fgjdhg" localSheetId="9" hidden="1">{#N/A,#N/A,FALSE,"CONTROLE"}</definedName>
    <definedName name="fgjdhg" localSheetId="5" hidden="1">{#N/A,#N/A,FALSE,"CONTROLE"}</definedName>
    <definedName name="fgjdhg" localSheetId="4" hidden="1">{#N/A,#N/A,FALSE,"CONTROLE"}</definedName>
    <definedName name="fgjdhg" localSheetId="8" hidden="1">{#N/A,#N/A,FALSE,"CONTROLE"}</definedName>
    <definedName name="fgjdhg" hidden="1">{#N/A,#N/A,FALSE,"CONTROLE"}</definedName>
    <definedName name="fix" localSheetId="3" hidden="1">{"CSC_1",#N/A,FALSE,"CSC Outputs";"CSC_2",#N/A,FALSE,"CSC Outputs"}</definedName>
    <definedName name="fix" localSheetId="7" hidden="1">{"CSC_1",#N/A,FALSE,"CSC Outputs";"CSC_2",#N/A,FALSE,"CSC Outputs"}</definedName>
    <definedName name="fix" localSheetId="10" hidden="1">{"CSC_1",#N/A,FALSE,"CSC Outputs";"CSC_2",#N/A,FALSE,"CSC Outputs"}</definedName>
    <definedName name="fix" localSheetId="9" hidden="1">{"CSC_1",#N/A,FALSE,"CSC Outputs";"CSC_2",#N/A,FALSE,"CSC Outputs"}</definedName>
    <definedName name="fix" localSheetId="5" hidden="1">{"CSC_1",#N/A,FALSE,"CSC Outputs";"CSC_2",#N/A,FALSE,"CSC Outputs"}</definedName>
    <definedName name="fix" localSheetId="4" hidden="1">{"CSC_1",#N/A,FALSE,"CSC Outputs";"CSC_2",#N/A,FALSE,"CSC Outputs"}</definedName>
    <definedName name="fix" localSheetId="8" hidden="1">{"CSC_1",#N/A,FALSE,"CSC Outputs";"CSC_2",#N/A,FALSE,"CSC Outputs"}</definedName>
    <definedName name="fix" hidden="1">{"CSC_1",#N/A,FALSE,"CSC Outputs";"CSC_2",#N/A,FALSE,"CSC Outputs"}</definedName>
    <definedName name="Flx_Flor" hidden="1">'[37]#REF'!$A$5:$IV$7</definedName>
    <definedName name="Flx_Trad" hidden="1">'[37]#REF'!$A$5:$IV$7</definedName>
    <definedName name="fornecimento" localSheetId="9" hidden="1">{#N/A,#N/A,FALSE,"CONTROLE"}</definedName>
    <definedName name="fornecimento" localSheetId="5" hidden="1">{#N/A,#N/A,FALSE,"CONTROLE"}</definedName>
    <definedName name="fornecimento" localSheetId="4" hidden="1">{#N/A,#N/A,FALSE,"CONTROLE"}</definedName>
    <definedName name="fornecimento" localSheetId="8" hidden="1">{#N/A,#N/A,FALSE,"CONTROLE"}</definedName>
    <definedName name="fornecimento" hidden="1">{#N/A,#N/A,FALSE,"CONTROLE"}</definedName>
    <definedName name="frr" localSheetId="9" hidden="1">{#N/A,#N/A,FALSE,"CONTROLE"}</definedName>
    <definedName name="frr" localSheetId="5" hidden="1">{#N/A,#N/A,FALSE,"CONTROLE"}</definedName>
    <definedName name="frr" localSheetId="4" hidden="1">{#N/A,#N/A,FALSE,"CONTROLE"}</definedName>
    <definedName name="frr" localSheetId="8" hidden="1">{#N/A,#N/A,FALSE,"CONTROLE"}</definedName>
    <definedName name="frr" hidden="1">{#N/A,#N/A,FALSE,"CONTROLE"}</definedName>
    <definedName name="frwea" localSheetId="9" hidden="1">{#N/A,#N/A,FALSE,"CONTROLE";#N/A,#N/A,FALSE,"CONTROLE"}</definedName>
    <definedName name="frwea" localSheetId="5" hidden="1">{#N/A,#N/A,FALSE,"CONTROLE";#N/A,#N/A,FALSE,"CONTROLE"}</definedName>
    <definedName name="frwea" localSheetId="4" hidden="1">{#N/A,#N/A,FALSE,"CONTROLE";#N/A,#N/A,FALSE,"CONTROLE"}</definedName>
    <definedName name="frwea" localSheetId="8" hidden="1">{#N/A,#N/A,FALSE,"CONTROLE";#N/A,#N/A,FALSE,"CONTROLE"}</definedName>
    <definedName name="frwea" hidden="1">{#N/A,#N/A,FALSE,"CONTROLE";#N/A,#N/A,FALSE,"CONTROLE"}</definedName>
    <definedName name="fsdafas" hidden="1">[21]População!$C$27</definedName>
    <definedName name="fsg" localSheetId="9" hidden="1">{"Alle Perioden",#N/A,FALSE,"Erf";"Alle Perioden",#N/A,FALSE,"Ang";"Alle Perioden",#N/A,FALSE,"BV";"Alle Perioden",#N/A,FALSE,"BE";"Alle Perioden",#N/A,FALSE,"Re";"Alle Perioden",#N/A,FALSE,"Vol"}</definedName>
    <definedName name="fsg" localSheetId="5" hidden="1">{"Alle Perioden",#N/A,FALSE,"Erf";"Alle Perioden",#N/A,FALSE,"Ang";"Alle Perioden",#N/A,FALSE,"BV";"Alle Perioden",#N/A,FALSE,"BE";"Alle Perioden",#N/A,FALSE,"Re";"Alle Perioden",#N/A,FALSE,"Vol"}</definedName>
    <definedName name="fsg" localSheetId="4" hidden="1">{"Alle Perioden",#N/A,FALSE,"Erf";"Alle Perioden",#N/A,FALSE,"Ang";"Alle Perioden",#N/A,FALSE,"BV";"Alle Perioden",#N/A,FALSE,"BE";"Alle Perioden",#N/A,FALSE,"Re";"Alle Perioden",#N/A,FALSE,"Vol"}</definedName>
    <definedName name="fsg" localSheetId="8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x" localSheetId="9" hidden="1">{#N/A,#N/A,FALSE,"ENERGIA";#N/A,#N/A,FALSE,"PERDIDAS";#N/A,#N/A,FALSE,"CLIENTES";#N/A,#N/A,FALSE,"ESTADO";#N/A,#N/A,FALSE,"TECNICA"}</definedName>
    <definedName name="fx" localSheetId="5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localSheetId="8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manut2" localSheetId="9" hidden="1">{"AVÓS",#N/A,FALSE,"Obras"}</definedName>
    <definedName name="Fx_manut2" localSheetId="5" hidden="1">{"AVÓS",#N/A,FALSE,"Obras"}</definedName>
    <definedName name="Fx_manut2" localSheetId="4" hidden="1">{"AVÓS",#N/A,FALSE,"Obras"}</definedName>
    <definedName name="Fx_manut2" localSheetId="8" hidden="1">{"AVÓS",#N/A,FALSE,"Obras"}</definedName>
    <definedName name="Fx_manut2" hidden="1">{"AVÓS",#N/A,FALSE,"Obras"}</definedName>
    <definedName name="galo" localSheetId="9" hidden="1">{#N/A,#N/A,FALSE,"Aging Summary";#N/A,#N/A,FALSE,"Ratio Analysis";#N/A,#N/A,FALSE,"Test 120 Day Accts";#N/A,#N/A,FALSE,"Tickmarks"}</definedName>
    <definedName name="galo" localSheetId="5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localSheetId="8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b" localSheetId="9" hidden="1">{"MULTIPLICAÇÃO",#N/A,FALSE,"Obras"}</definedName>
    <definedName name="gb" localSheetId="5" hidden="1">{"MULTIPLICAÇÃO",#N/A,FALSE,"Obras"}</definedName>
    <definedName name="gb" localSheetId="4" hidden="1">{"MULTIPLICAÇÃO",#N/A,FALSE,"Obras"}</definedName>
    <definedName name="gb" localSheetId="8" hidden="1">{"MULTIPLICAÇÃO",#N/A,FALSE,"Obras"}</definedName>
    <definedName name="gb" hidden="1">{"MULTIPLICAÇÃO",#N/A,FALSE,"Obras"}</definedName>
    <definedName name="ge" localSheetId="9" hidden="1">{"MULTIPLICAÇÃO",#N/A,FALSE,"Obras"}</definedName>
    <definedName name="ge" localSheetId="5" hidden="1">{"MULTIPLICAÇÃO",#N/A,FALSE,"Obras"}</definedName>
    <definedName name="ge" localSheetId="4" hidden="1">{"MULTIPLICAÇÃO",#N/A,FALSE,"Obras"}</definedName>
    <definedName name="ge" localSheetId="8" hidden="1">{"MULTIPLICAÇÃO",#N/A,FALSE,"Obras"}</definedName>
    <definedName name="ge" hidden="1">{"MULTIPLICAÇÃO",#N/A,FALSE,"Obras"}</definedName>
    <definedName name="ger" localSheetId="9" hidden="1">{#N/A,#N/A,FALSE,"CONTROLE"}</definedName>
    <definedName name="ger" localSheetId="5" hidden="1">{#N/A,#N/A,FALSE,"CONTROLE"}</definedName>
    <definedName name="ger" localSheetId="4" hidden="1">{#N/A,#N/A,FALSE,"CONTROLE"}</definedName>
    <definedName name="ger" localSheetId="8" hidden="1">{#N/A,#N/A,FALSE,"CONTROLE"}</definedName>
    <definedName name="ger" hidden="1">{#N/A,#N/A,FALSE,"CONTROLE"}</definedName>
    <definedName name="Gera_Hold2003" localSheetId="9" hidden="1">{#N/A,#N/A,FALSE,"CONTROLE"}</definedName>
    <definedName name="Gera_Hold2003" localSheetId="5" hidden="1">{#N/A,#N/A,FALSE,"CONTROLE"}</definedName>
    <definedName name="Gera_Hold2003" localSheetId="4" hidden="1">{#N/A,#N/A,FALSE,"CONTROLE"}</definedName>
    <definedName name="Gera_Hold2003" localSheetId="8" hidden="1">{#N/A,#N/A,FALSE,"CONTROLE"}</definedName>
    <definedName name="Gera_Hold2003" hidden="1">{#N/A,#N/A,FALSE,"CONTROLE"}</definedName>
    <definedName name="gerenciador" localSheetId="9" hidden="1">{"AVÓS",#N/A,FALSE,"Obras"}</definedName>
    <definedName name="gerenciador" localSheetId="5" hidden="1">{"AVÓS",#N/A,FALSE,"Obras"}</definedName>
    <definedName name="gerenciador" localSheetId="4" hidden="1">{"AVÓS",#N/A,FALSE,"Obras"}</definedName>
    <definedName name="gerenciador" localSheetId="8" hidden="1">{"AVÓS",#N/A,FALSE,"Obras"}</definedName>
    <definedName name="gerenciador" hidden="1">{"AVÓS",#N/A,FALSE,"Obras"}</definedName>
    <definedName name="gerencial" localSheetId="9" hidden="1">{#N/A,#N/A,FALSE,"CONTROLE"}</definedName>
    <definedName name="gerencial" localSheetId="5" hidden="1">{#N/A,#N/A,FALSE,"CONTROLE"}</definedName>
    <definedName name="gerencial" localSheetId="4" hidden="1">{#N/A,#N/A,FALSE,"CONTROLE"}</definedName>
    <definedName name="gerencial" localSheetId="8" hidden="1">{#N/A,#N/A,FALSE,"CONTROLE"}</definedName>
    <definedName name="gerencial" hidden="1">{#N/A,#N/A,FALSE,"CONTROLE"}</definedName>
    <definedName name="gfhj" localSheetId="9" hidden="1">{#N/A,#N/A,FALSE,"CONTROLE"}</definedName>
    <definedName name="gfhj" localSheetId="5" hidden="1">{#N/A,#N/A,FALSE,"CONTROLE"}</definedName>
    <definedName name="gfhj" localSheetId="4" hidden="1">{#N/A,#N/A,FALSE,"CONTROLE"}</definedName>
    <definedName name="gfhj" localSheetId="8" hidden="1">{#N/A,#N/A,FALSE,"CONTROLE"}</definedName>
    <definedName name="gfhj" hidden="1">{#N/A,#N/A,FALSE,"CONTROLE"}</definedName>
    <definedName name="gg" localSheetId="9" hidden="1">{"AVÓS",#N/A,FALSE,"Obras"}</definedName>
    <definedName name="gg" localSheetId="5" hidden="1">{"AVÓS",#N/A,FALSE,"Obras"}</definedName>
    <definedName name="gg" localSheetId="4" hidden="1">{"AVÓS",#N/A,FALSE,"Obras"}</definedName>
    <definedName name="gg" localSheetId="8" hidden="1">{"AVÓS",#N/A,FALSE,"Obras"}</definedName>
    <definedName name="gg" hidden="1">{"AVÓS",#N/A,FALSE,"Obras"}</definedName>
    <definedName name="ghdgh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1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9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fgh" localSheetId="9" hidden="1">{#N/A,#N/A,FALSE,"CONTROLE";#N/A,#N/A,FALSE,"CONTROLE"}</definedName>
    <definedName name="ghfgh" localSheetId="5" hidden="1">{#N/A,#N/A,FALSE,"CONTROLE";#N/A,#N/A,FALSE,"CONTROLE"}</definedName>
    <definedName name="ghfgh" localSheetId="4" hidden="1">{#N/A,#N/A,FALSE,"CONTROLE";#N/A,#N/A,FALSE,"CONTROLE"}</definedName>
    <definedName name="ghfgh" localSheetId="8" hidden="1">{#N/A,#N/A,FALSE,"CONTROLE";#N/A,#N/A,FALSE,"CONTROLE"}</definedName>
    <definedName name="ghfgh" hidden="1">{#N/A,#N/A,FALSE,"CONTROLE";#N/A,#N/A,FALSE,"CONTROLE"}</definedName>
    <definedName name="ghfnb" localSheetId="9" hidden="1">{#N/A,#N/A,FALSE,"CONTROLE"}</definedName>
    <definedName name="ghfnb" localSheetId="5" hidden="1">{#N/A,#N/A,FALSE,"CONTROLE"}</definedName>
    <definedName name="ghfnb" localSheetId="4" hidden="1">{#N/A,#N/A,FALSE,"CONTROLE"}</definedName>
    <definedName name="ghfnb" localSheetId="8" hidden="1">{#N/A,#N/A,FALSE,"CONTROLE"}</definedName>
    <definedName name="ghfnb" hidden="1">{#N/A,#N/A,FALSE,"CONTROLE"}</definedName>
    <definedName name="ghgh" hidden="1">[1]SEMANAIS!#REF!</definedName>
    <definedName name="ghju" localSheetId="9" hidden="1">{"'Total'!$A$1","'Total'!$A$3"}</definedName>
    <definedName name="ghju" localSheetId="5" hidden="1">{"'Total'!$A$1","'Total'!$A$3"}</definedName>
    <definedName name="ghju" localSheetId="4" hidden="1">{"'Total'!$A$1","'Total'!$A$3"}</definedName>
    <definedName name="ghju" localSheetId="8" hidden="1">{"'Total'!$A$1","'Total'!$A$3"}</definedName>
    <definedName name="ghju" hidden="1">{"'Total'!$A$1","'Total'!$A$3"}</definedName>
    <definedName name="ghsdhsd" localSheetId="9" hidden="1">{"MULTIPLICAÇÃO",#N/A,FALSE,"Obras"}</definedName>
    <definedName name="ghsdhsd" localSheetId="5" hidden="1">{"MULTIPLICAÇÃO",#N/A,FALSE,"Obras"}</definedName>
    <definedName name="ghsdhsd" localSheetId="4" hidden="1">{"MULTIPLICAÇÃO",#N/A,FALSE,"Obras"}</definedName>
    <definedName name="ghsdhsd" localSheetId="8" hidden="1">{"MULTIPLICAÇÃO",#N/A,FALSE,"Obras"}</definedName>
    <definedName name="ghsdhsd" hidden="1">{"MULTIPLICAÇÃO",#N/A,FALSE,"Obras"}</definedName>
    <definedName name="gjhyd" localSheetId="9" hidden="1">{#N/A,#N/A,FALSE,"CONTROLE"}</definedName>
    <definedName name="gjhyd" localSheetId="5" hidden="1">{#N/A,#N/A,FALSE,"CONTROLE"}</definedName>
    <definedName name="gjhyd" localSheetId="4" hidden="1">{#N/A,#N/A,FALSE,"CONTROLE"}</definedName>
    <definedName name="gjhyd" localSheetId="8" hidden="1">{#N/A,#N/A,FALSE,"CONTROLE"}</definedName>
    <definedName name="gjhyd" hidden="1">{#N/A,#N/A,FALSE,"CONTROLE"}</definedName>
    <definedName name="gjyu" localSheetId="9" hidden="1">{#N/A,#N/A,FALSE,"CONTROLE"}</definedName>
    <definedName name="gjyu" localSheetId="5" hidden="1">{#N/A,#N/A,FALSE,"CONTROLE"}</definedName>
    <definedName name="gjyu" localSheetId="4" hidden="1">{#N/A,#N/A,FALSE,"CONTROLE"}</definedName>
    <definedName name="gjyu" localSheetId="8" hidden="1">{#N/A,#N/A,FALSE,"CONTROLE"}</definedName>
    <definedName name="gjyu" hidden="1">{#N/A,#N/A,FALSE,"CONTROLE"}</definedName>
    <definedName name="gkjdfiakdfnadskfhapds" hidden="1">[36]Resumo!#REF!</definedName>
    <definedName name="gkjf" localSheetId="9" hidden="1">{#N/A,#N/A,FALSE,"CONTROLE"}</definedName>
    <definedName name="gkjf" localSheetId="5" hidden="1">{#N/A,#N/A,FALSE,"CONTROLE"}</definedName>
    <definedName name="gkjf" localSheetId="4" hidden="1">{#N/A,#N/A,FALSE,"CONTROLE"}</definedName>
    <definedName name="gkjf" localSheetId="8" hidden="1">{#N/A,#N/A,FALSE,"CONTROLE"}</definedName>
    <definedName name="gkjf" hidden="1">{#N/A,#N/A,FALSE,"CONTROLE"}</definedName>
    <definedName name="gklgjljg" localSheetId="9" hidden="1">{#N/A,#N/A,FALSE,"CONTROLE";#N/A,#N/A,FALSE,"CONTROLE"}</definedName>
    <definedName name="gklgjljg" localSheetId="5" hidden="1">{#N/A,#N/A,FALSE,"CONTROLE";#N/A,#N/A,FALSE,"CONTROLE"}</definedName>
    <definedName name="gklgjljg" localSheetId="4" hidden="1">{#N/A,#N/A,FALSE,"CONTROLE";#N/A,#N/A,FALSE,"CONTROLE"}</definedName>
    <definedName name="gklgjljg" localSheetId="8" hidden="1">{#N/A,#N/A,FALSE,"CONTROLE";#N/A,#N/A,FALSE,"CONTROLE"}</definedName>
    <definedName name="gklgjljg" hidden="1">{#N/A,#N/A,FALSE,"CONTROLE";#N/A,#N/A,FALSE,"CONTROLE"}</definedName>
    <definedName name="GRA" localSheetId="9" hidden="1">{"'Total'!$A$1","'Total'!$A$3"}</definedName>
    <definedName name="GRA" localSheetId="5" hidden="1">{"'Total'!$A$1","'Total'!$A$3"}</definedName>
    <definedName name="GRA" localSheetId="4" hidden="1">{"'Total'!$A$1","'Total'!$A$3"}</definedName>
    <definedName name="GRA" localSheetId="8" hidden="1">{"'Total'!$A$1","'Total'!$A$3"}</definedName>
    <definedName name="GRA" hidden="1">{"'Total'!$A$1","'Total'!$A$3"}</definedName>
    <definedName name="Grafico" localSheetId="9" hidden="1">{#N/A,#N/A,FALSE,"CONTROLE"}</definedName>
    <definedName name="Grafico" localSheetId="5" hidden="1">{#N/A,#N/A,FALSE,"CONTROLE"}</definedName>
    <definedName name="Grafico" localSheetId="4" hidden="1">{#N/A,#N/A,FALSE,"CONTROLE"}</definedName>
    <definedName name="Grafico" localSheetId="8" hidden="1">{#N/A,#N/A,FALSE,"CONTROLE"}</definedName>
    <definedName name="Grafico" hidden="1">{#N/A,#N/A,FALSE,"CONTROLE"}</definedName>
    <definedName name="GrpAcct1" hidden="1">"Blank (325)"</definedName>
    <definedName name="GrpAcct2" hidden="1">"6320"</definedName>
    <definedName name="GrpAcct3" hidden="1">"6330"</definedName>
    <definedName name="GrpLevel" hidden="1">2</definedName>
    <definedName name="h" localSheetId="9" hidden="1">{#N/A,#N/A,FALSE,"CONTROLE";#N/A,#N/A,FALSE,"CONTROLE"}</definedName>
    <definedName name="h" localSheetId="5" hidden="1">{#N/A,#N/A,FALSE,"CONTROLE";#N/A,#N/A,FALSE,"CONTROLE"}</definedName>
    <definedName name="h" localSheetId="4" hidden="1">{#N/A,#N/A,FALSE,"CONTROLE";#N/A,#N/A,FALSE,"CONTROLE"}</definedName>
    <definedName name="h" localSheetId="8" hidden="1">{#N/A,#N/A,FALSE,"CONTROLE";#N/A,#N/A,FALSE,"CONTROLE"}</definedName>
    <definedName name="h" hidden="1">{#N/A,#N/A,FALSE,"CONTROLE";#N/A,#N/A,FALSE,"CONTROLE"}</definedName>
    <definedName name="hgdghfgh" localSheetId="9" hidden="1">{#N/A,#N/A,FALSE,"CONTROLE"}</definedName>
    <definedName name="hgdghfgh" localSheetId="5" hidden="1">{#N/A,#N/A,FALSE,"CONTROLE"}</definedName>
    <definedName name="hgdghfgh" localSheetId="4" hidden="1">{#N/A,#N/A,FALSE,"CONTROLE"}</definedName>
    <definedName name="hgdghfgh" localSheetId="8" hidden="1">{#N/A,#N/A,FALSE,"CONTROLE"}</definedName>
    <definedName name="hgdghfgh" hidden="1">{#N/A,#N/A,FALSE,"CONTROLE"}</definedName>
    <definedName name="hgdjhgjhgj" localSheetId="9" hidden="1">{#N/A,#N/A,FALSE,"CONTROLE"}</definedName>
    <definedName name="hgdjhgjhgj" localSheetId="5" hidden="1">{#N/A,#N/A,FALSE,"CONTROLE"}</definedName>
    <definedName name="hgdjhgjhgj" localSheetId="4" hidden="1">{#N/A,#N/A,FALSE,"CONTROLE"}</definedName>
    <definedName name="hgdjhgjhgj" localSheetId="8" hidden="1">{#N/A,#N/A,FALSE,"CONTROLE"}</definedName>
    <definedName name="hgdjhgjhgj" hidden="1">{#N/A,#N/A,FALSE,"CONTROLE"}</definedName>
    <definedName name="hgf" localSheetId="9" hidden="1">{#N/A,#N/A,FALSE,"CONTROLE";#N/A,#N/A,FALSE,"CONTROLE"}</definedName>
    <definedName name="hgf" localSheetId="5" hidden="1">{#N/A,#N/A,FALSE,"CONTROLE";#N/A,#N/A,FALSE,"CONTROLE"}</definedName>
    <definedName name="hgf" localSheetId="4" hidden="1">{#N/A,#N/A,FALSE,"CONTROLE";#N/A,#N/A,FALSE,"CONTROLE"}</definedName>
    <definedName name="hgf" localSheetId="8" hidden="1">{#N/A,#N/A,FALSE,"CONTROLE";#N/A,#N/A,FALSE,"CONTROLE"}</definedName>
    <definedName name="hgf" hidden="1">{#N/A,#N/A,FALSE,"CONTROLE";#N/A,#N/A,FALSE,"CONTROLE"}</definedName>
    <definedName name="hghjhhgj" localSheetId="9" hidden="1">{#N/A,#N/A,FALSE,"CONTROLE";#N/A,#N/A,FALSE,"CONTROLE"}</definedName>
    <definedName name="hghjhhgj" localSheetId="5" hidden="1">{#N/A,#N/A,FALSE,"CONTROLE";#N/A,#N/A,FALSE,"CONTROLE"}</definedName>
    <definedName name="hghjhhgj" localSheetId="4" hidden="1">{#N/A,#N/A,FALSE,"CONTROLE";#N/A,#N/A,FALSE,"CONTROLE"}</definedName>
    <definedName name="hghjhhgj" localSheetId="8" hidden="1">{#N/A,#N/A,FALSE,"CONTROLE";#N/A,#N/A,FALSE,"CONTROLE"}</definedName>
    <definedName name="hghjhhgj" hidden="1">{#N/A,#N/A,FALSE,"CONTROLE";#N/A,#N/A,FALSE,"CONTROLE"}</definedName>
    <definedName name="hgsh" localSheetId="9" hidden="1">{#N/A,#N/A,FALSE,"CONTROLE";#N/A,#N/A,FALSE,"CONTROLE"}</definedName>
    <definedName name="hgsh" localSheetId="5" hidden="1">{#N/A,#N/A,FALSE,"CONTROLE";#N/A,#N/A,FALSE,"CONTROLE"}</definedName>
    <definedName name="hgsh" localSheetId="4" hidden="1">{#N/A,#N/A,FALSE,"CONTROLE";#N/A,#N/A,FALSE,"CONTROLE"}</definedName>
    <definedName name="hgsh" localSheetId="8" hidden="1">{#N/A,#N/A,FALSE,"CONTROLE";#N/A,#N/A,FALSE,"CONTROLE"}</definedName>
    <definedName name="hgsh" hidden="1">{#N/A,#N/A,FALSE,"CONTROLE";#N/A,#N/A,FALSE,"CONTROLE"}</definedName>
    <definedName name="hh" localSheetId="9" hidden="1">{"MULTIPLICAÇÃO",#N/A,FALSE,"Obras"}</definedName>
    <definedName name="hh" localSheetId="5" hidden="1">{"MULTIPLICAÇÃO",#N/A,FALSE,"Obras"}</definedName>
    <definedName name="hh" localSheetId="4" hidden="1">{"MULTIPLICAÇÃO",#N/A,FALSE,"Obras"}</definedName>
    <definedName name="hh" localSheetId="8" hidden="1">{"MULTIPLICAÇÃO",#N/A,FALSE,"Obras"}</definedName>
    <definedName name="hh" hidden="1">{"MULTIPLICAÇÃO",#N/A,FALSE,"Obras"}</definedName>
    <definedName name="hhh" localSheetId="9" hidden="1">{#N/A,#N/A,FALSE,"CONTROLE";#N/A,#N/A,FALSE,"CONTROLE"}</definedName>
    <definedName name="hhh" localSheetId="5" hidden="1">{#N/A,#N/A,FALSE,"CONTROLE";#N/A,#N/A,FALSE,"CONTROLE"}</definedName>
    <definedName name="hhh" localSheetId="4" hidden="1">{#N/A,#N/A,FALSE,"CONTROLE";#N/A,#N/A,FALSE,"CONTROLE"}</definedName>
    <definedName name="hhh" localSheetId="8" hidden="1">{#N/A,#N/A,FALSE,"CONTROLE";#N/A,#N/A,FALSE,"CONTROLE"}</definedName>
    <definedName name="hhh" hidden="1">{#N/A,#N/A,FALSE,"CONTROLE";#N/A,#N/A,FALSE,"CONTROLE"}</definedName>
    <definedName name="hhhhh" localSheetId="9" hidden="1">{#N/A,#N/A,FALSE,"CONTROLE"}</definedName>
    <definedName name="hhhhh" localSheetId="5" hidden="1">{#N/A,#N/A,FALSE,"CONTROLE"}</definedName>
    <definedName name="hhhhh" localSheetId="4" hidden="1">{#N/A,#N/A,FALSE,"CONTROLE"}</definedName>
    <definedName name="hhhhh" localSheetId="8" hidden="1">{#N/A,#N/A,FALSE,"CONTROLE"}</definedName>
    <definedName name="hhhhh" hidden="1">{#N/A,#N/A,FALSE,"CONTROLE"}</definedName>
    <definedName name="hhhhhhhh" localSheetId="9" hidden="1">{#N/A,#N/A,FALSE,"CONTROLE"}</definedName>
    <definedName name="hhhhhhhh" localSheetId="5" hidden="1">{#N/A,#N/A,FALSE,"CONTROLE"}</definedName>
    <definedName name="hhhhhhhh" localSheetId="4" hidden="1">{#N/A,#N/A,FALSE,"CONTROLE"}</definedName>
    <definedName name="hhhhhhhh" localSheetId="8" hidden="1">{#N/A,#N/A,FALSE,"CONTROLE"}</definedName>
    <definedName name="hhhhhhhh" hidden="1">{#N/A,#N/A,FALSE,"CONTROLE"}</definedName>
    <definedName name="hhhhhhhhh" localSheetId="9" hidden="1">{#N/A,#N/A,FALSE,"CONTROLE"}</definedName>
    <definedName name="hhhhhhhhh" localSheetId="5" hidden="1">{#N/A,#N/A,FALSE,"CONTROLE"}</definedName>
    <definedName name="hhhhhhhhh" localSheetId="4" hidden="1">{#N/A,#N/A,FALSE,"CONTROLE"}</definedName>
    <definedName name="hhhhhhhhh" localSheetId="8" hidden="1">{#N/A,#N/A,FALSE,"CONTROLE"}</definedName>
    <definedName name="hhhhhhhhh" hidden="1">{#N/A,#N/A,FALSE,"CONTROLE"}</definedName>
    <definedName name="hjawt" localSheetId="9" hidden="1">{#N/A,#N/A,FALSE,"CONTROLE"}</definedName>
    <definedName name="hjawt" localSheetId="5" hidden="1">{#N/A,#N/A,FALSE,"CONTROLE"}</definedName>
    <definedName name="hjawt" localSheetId="4" hidden="1">{#N/A,#N/A,FALSE,"CONTROLE"}</definedName>
    <definedName name="hjawt" localSheetId="8" hidden="1">{#N/A,#N/A,FALSE,"CONTROLE"}</definedName>
    <definedName name="hjawt" hidden="1">{#N/A,#N/A,FALSE,"CONTROLE"}</definedName>
    <definedName name="hjdh" localSheetId="9" hidden="1">{"MATRIZES",#N/A,FALSE,"Obras"}</definedName>
    <definedName name="hjdh" localSheetId="5" hidden="1">{"MATRIZES",#N/A,FALSE,"Obras"}</definedName>
    <definedName name="hjdh" localSheetId="4" hidden="1">{"MATRIZES",#N/A,FALSE,"Obras"}</definedName>
    <definedName name="hjdh" localSheetId="8" hidden="1">{"MATRIZES",#N/A,FALSE,"Obras"}</definedName>
    <definedName name="hjdh" hidden="1">{"MATRIZES",#N/A,FALSE,"Obras"}</definedName>
    <definedName name="HJIOP" localSheetId="9" hidden="1">{#N/A,#N/A,FALSE,"ENERGIA";#N/A,#N/A,FALSE,"PERDIDAS";#N/A,#N/A,FALSE,"CLIENTES";#N/A,#N/A,FALSE,"ESTADO";#N/A,#N/A,FALSE,"TECNICA"}</definedName>
    <definedName name="HJIOP" localSheetId="5" hidden="1">{#N/A,#N/A,FALSE,"ENERGIA";#N/A,#N/A,FALSE,"PERDIDAS";#N/A,#N/A,FALSE,"CLIENTES";#N/A,#N/A,FALSE,"ESTADO";#N/A,#N/A,FALSE,"TECNICA"}</definedName>
    <definedName name="HJIOP" localSheetId="4" hidden="1">{#N/A,#N/A,FALSE,"ENERGIA";#N/A,#N/A,FALSE,"PERDIDAS";#N/A,#N/A,FALSE,"CLIENTES";#N/A,#N/A,FALSE,"ESTADO";#N/A,#N/A,FALSE,"TECNICA"}</definedName>
    <definedName name="HJIOP" localSheetId="8" hidden="1">{#N/A,#N/A,FALSE,"ENERGIA";#N/A,#N/A,FALSE,"PERDIDAS";#N/A,#N/A,FALSE,"CLIENTES";#N/A,#N/A,FALSE,"ESTADO";#N/A,#N/A,FALSE,"TECNICA"}</definedName>
    <definedName name="HJIOP" hidden="1">{#N/A,#N/A,FALSE,"ENERGIA";#N/A,#N/A,FALSE,"PERDIDAS";#N/A,#N/A,FALSE,"CLIENTES";#N/A,#N/A,FALSE,"ESTADO";#N/A,#N/A,FALSE,"TECNICA"}</definedName>
    <definedName name="hjk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lkgjj" localSheetId="9" hidden="1">{#N/A,#N/A,FALSE,"CONTROLE"}</definedName>
    <definedName name="hlkgjj" localSheetId="5" hidden="1">{#N/A,#N/A,FALSE,"CONTROLE"}</definedName>
    <definedName name="hlkgjj" localSheetId="4" hidden="1">{#N/A,#N/A,FALSE,"CONTROLE"}</definedName>
    <definedName name="hlkgjj" localSheetId="8" hidden="1">{#N/A,#N/A,FALSE,"CONTROLE"}</definedName>
    <definedName name="hlkgjj" hidden="1">{#N/A,#N/A,FALSE,"CONTROLE"}</definedName>
    <definedName name="hm" localSheetId="9" hidden="1">{"AVÓS",#N/A,FALSE,"Obras"}</definedName>
    <definedName name="hm" localSheetId="5" hidden="1">{"AVÓS",#N/A,FALSE,"Obras"}</definedName>
    <definedName name="hm" localSheetId="4" hidden="1">{"AVÓS",#N/A,FALSE,"Obras"}</definedName>
    <definedName name="hm" localSheetId="8" hidden="1">{"AVÓS",#N/A,FALSE,"Obras"}</definedName>
    <definedName name="hm" hidden="1">{"AVÓS",#N/A,FALSE,"Obras"}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[39]LTM!$G$461:$J$461,[39]LTM!$G$463:$J$464,[39]LTM!$G$468:$J$469,[39]LTM!$G$473:$J$475,[39]LTM!$G$480:$J$480,[39]LTM!$G$484:$J$485,[39]LTM!$G$490:$J$490,[39]LTM!$G$514:$J$518,[39]LTM!$G$525:$J$526,[39]LTM!$G$532:$J$537</definedName>
    <definedName name="hn.ConvertZero2" hidden="1">[39]LTM!$G$560:$J$560,[39]LTM!$H$590:$J$591,[39]LTM!$H$614:$J$614,[39]LTM!$H$635:$J$636,[39]LTM!$G$676:$J$680,[39]LTM!$G$686:$J$686,[39]LTM!$G$688:$J$694,[39]LTM!$G$681:$J$682</definedName>
    <definedName name="hn.ConvertZero3" hidden="1">[39]LTM!$G$699:$J$706,[39]LTM!$G$710:$J$714,[39]LTM!$G$717:$J$734,[39]LTM!$G$738:$J$738,[39]LTM!$G$745:$J$751</definedName>
    <definedName name="hn.ConvertZero4" hidden="1">[39]LTM!$G$840:$J$840,[39]LTM!$H$1266:$J$1266,[39]LTM!$G$1267:$J$1267,[39]LTM!$G$1454:$J$1461,[39]LTM!$J$1462,[39]LTM!$J$1463,[39]LTM!$G$1468:$J$1469,[39]LTM!$L$1469:$N$1469</definedName>
    <definedName name="hn.ConvertZeroUnhide1" hidden="1">[39]LTM!$G$1469:$J$1469,[39]LTM!$L$1469:$N$1469,[39]LTM!$H$1266:$J$1266</definedName>
    <definedName name="hn.CopyforPR" hidden="1">#REF!</definedName>
    <definedName name="hn.Delete015" hidden="1">'[39]CREDIT STATS'!$B$9:$K$11,'[39]CREDIT STATS'!$O$11:$X$14,'[39]CREDIT STATS'!$B$25:$K$30,'[39]CREDIT STATS'!$O$25:$X$26</definedName>
    <definedName name="hn.domestic" hidden="1">#REF!</definedName>
    <definedName name="hn.DomesticFlag" hidden="1">#REF!</definedName>
    <definedName name="hn.DZ_MultByFXRates" hidden="1">[39]DropZone!$B$2:$I$118,[39]DropZone!$B$120:$I$132,[39]DropZone!$B$134:$I$136,[39]DropZone!$B$138:$I$146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[39]LTM!$G$461:$N$477,[39]LTM!$G$480:$N$539,[39]LTM!$G$548:$N$667,[39]LTM!$G$676:$N$1266,[39]LTM!$G$1454:$N$1461,[39]LTM!$G$1463:$N$1465,[39]LTM!$G$1468:$N$1469</definedName>
    <definedName name="hn.LTMData" hidden="1">#REF!</definedName>
    <definedName name="hn.ModelType" hidden="1">"DEAL"</definedName>
    <definedName name="hn.ModelVersion" hidden="1">1</definedName>
    <definedName name="hn.MultbyFXRates" hidden="1">[39]LTM!$G$461:$N$477,[39]LTM!$G$480:$N$539,[39]LTM!$G$548:$N$667,[39]LTM!$G$676:$N$1266,[39]LTM!$G$1454:$N$1461,[39]LTM!$G$1463:$N$1465,[39]LTM!$G$1468:$N$1469</definedName>
    <definedName name="hn.MultByFXRates1" hidden="1">[39]LTM!$G$461:$G$477,[39]LTM!$G$480:$G$539,[39]LTM!$G$548:$G$562,[39]LTM!$G$676:$G$840,[39]LTM!$G$1454:$G$1469</definedName>
    <definedName name="hn.MultByFXRates2" hidden="1">[39]LTM!$H$461:$H$477,[39]LTM!$H$480:$H$539,[39]LTM!$H$548:$H$667,[39]LTM!$H$676:$H$1266,[39]LTM!$H$1454:$H$1469</definedName>
    <definedName name="hn.MultByFXRates3" hidden="1">[39]LTM!$I$461:$I$477,[39]LTM!$I$480:$I$539,[39]LTM!$I$548:$I$667,[39]LTM!$I$676:$I$1266,[39]LTM!$I$1454:$I$1469</definedName>
    <definedName name="hn.MultbyFxrates4" hidden="1">[39]LTM!$J$461:$J$477,[39]LTM!$J$480:$J$539,[39]LTM!$J$548:$J$668,[39]LTM!$J$676:$J$1266,[39]LTM!$J$1454:$J$1461,[39]LTM!$J$1463:$J$1465,[39]LTM!$J$1468</definedName>
    <definedName name="hn.multbyfxrates5" hidden="1">[39]LTM!$L$461:$L$477,[39]LTM!$L$480:$L$539,[39]LTM!$L$548:$L$562,[39]LTM!$L$676:$L$840,[39]LTM!$L$1454:$L$1469</definedName>
    <definedName name="hn.multbyfxrates6" hidden="1">[39]LTM!$M$461:$M$477,[39]LTM!$M$480:$M$539,[39]LTM!$M$548:$M$668,[39]LTM!$M$676:$M$1266,[39]LTM!$M$1454:$M$1469</definedName>
    <definedName name="hn.multbyfxrates7" hidden="1">[39]LTM!$N$461:$N$477,[39]LTM!$N$480:$N$539,[39]LTM!$N$548:$N$667,[39]LTM!$N$676:$N$1266,[39]LTM!$N$1454:$N$1469</definedName>
    <definedName name="hn.MultByFXRatesBot1" hidden="1">[39]LTM!$G$676:$G$682,[39]LTM!$G$686,[39]LTM!$G$688:$G$694,[39]LTM!$G$699:$G$706,[39]LTM!$G$710:$G$714,[39]LTM!$G$717:$G$734,[39]LTM!$G$738,[39]LTM!$G$738,[39]LTM!$G$745:$G$751,[39]LTM!$G$840,[39]LTM!$G$1454:$G$1461,[39]LTM!$G$1468:$G$1469</definedName>
    <definedName name="hn.MultByFXRatesBot2" hidden="1">[39]LTM!$H$676:$H$682,[39]LTM!$H$686,[39]LTM!$H$688:$H$694,[39]LTM!$H$699:$H$706,[39]LTM!$H$710:$H$714,[39]LTM!$H$717:$H$734,[39]LTM!$H$738,[39]LTM!$H$745:$H$751,[39]LTM!$H$840,[39]LTM!$H$1266,[39]LTM!$H$1454:$H$1461,[39]LTM!$H$1468:$H$1469</definedName>
    <definedName name="hn.MultByFXRatesBot3" hidden="1">[39]LTM!$I$676:$I$682,[39]LTM!$I$686,[39]LTM!$I$688:$I$694,[39]LTM!$I$699:$I$706,[39]LTM!$I$710:$I$714,[39]LTM!$I$717:$I$734,[39]LTM!$I$738,[39]LTM!$I$745:$I$751,[39]LTM!$I$840,[39]LTM!$I$1266,[39]LTM!$I$1454:$I$1461,[39]LTM!$I$1468:$I$1469</definedName>
    <definedName name="hn.MultByFXRatesBot4" hidden="1">[39]LTM!$J$676:$J$682,[39]LTM!$J$686,[39]LTM!$J$688:$J$694,[39]LTM!$J$699:$J$706,[39]LTM!$J$710:$J$714,[39]LTM!$J$717:$J$734,[39]LTM!$J$738,[39]LTM!$J$745:$J$751,[39]LTM!$J$840,[39]LTM!$J$1266,[39]LTM!$J$1454:$J$1461,[39]LTM!$J$1463:$J$1465,[39]LTM!$J$1468</definedName>
    <definedName name="hn.MultByFXRatesBot5" hidden="1">[39]LTM!$L$676:$L$682,[39]LTM!$L$686,[39]LTM!$L$688:$L$694,[39]LTM!$L$699:$L$706,[39]LTM!$L$710:$L$714,[39]LTM!$L$717:$L$734,[39]LTM!$L$738,[39]LTM!$L$745:$L$751,[39]LTM!$L$837:$L$838,[39]LTM!$L$1454:$L$1458,[39]LTM!$L$1468:$L$1469</definedName>
    <definedName name="hn.MultByFXRatesBot6" hidden="1">[39]LTM!$M$676:$M$682,[39]LTM!$M$686,[39]LTM!$M$688:$M$694,[39]LTM!$M$699:$M$706,[39]LTM!$M$710:$M$714,[39]LTM!$M$717:$M$734,[39]LTM!$M$738,[39]LTM!$M$745:$M$751,[39]LTM!$M$837:$M$838,[39]LTM!$M$1454:$M$1458,[39]LTM!$M$1468:$M$1469</definedName>
    <definedName name="hn.MultByFXRatesBot7" hidden="1">[39]LTM!$N$676:$N$682,[39]LTM!$N$686,[39]LTM!$N$688:$N$694,[39]LTM!$N$699:$N$706,[39]LTM!$N$710:$N$714,[39]LTM!$N$717:$N$734,[39]LTM!$N$738,[39]LTM!$N$745:$N$751,[39]LTM!$N$837:$N$838,[39]LTM!$N$1454:$N$1458,[39]LTM!$N$1468:$N$1469</definedName>
    <definedName name="hn.MultByFXRatesTop1" hidden="1">[39]LTM!$G$461,[39]LTM!$G$463:$G$464,[39]LTM!$G$468:$G$469,[39]LTM!$G$473:$G$475,[39]LTM!$G$480,[39]LTM!$G$484:$G$485,[39]LTM!$G$490:$G$509,[39]LTM!$G$512,[39]LTM!$G$514:$G$518,[39]LTM!$G$525:$G$526,[39]LTM!$G$532:$G$537,[39]LTM!$G$560</definedName>
    <definedName name="hn.MultByFXRatesTop2" hidden="1">[39]LTM!$H$461,[39]LTM!$H$463:$H$464,[39]LTM!$H$468:$H$469,[39]LTM!$H$473:$H$475,[39]LTM!$H$480,[39]LTM!$H$484:$H$485,[39]LTM!$H$490:$H$509,[39]LTM!$H$512,[39]LTM!$H$514:$H$518,[39]LTM!$H$525:$H$526,[39]LTM!$H$532:$H$537,[39]LTM!$H$560,[39]LTM!$H$590:$H$591,[39]LTM!$H$614:$H$631,[39]LTM!$H$635:$H$636</definedName>
    <definedName name="hn.MultByFXRatesTop3" hidden="1">[39]LTM!$I$461,[39]LTM!$I$463:$I$464,[39]LTM!$I$468:$I$469,[39]LTM!$I$473:$I$475,[39]LTM!$I$480,[39]LTM!$I$484:$I$485,[39]LTM!$I$490:$I$509,[39]LTM!$I$512,[39]LTM!$I$514:$I$518,[39]LTM!$I$525:$I$526,[39]LTM!$I$532:$I$537,[39]LTM!$I$560,[39]LTM!$I$590:$I$591,[39]LTM!$I$614:$I$631,[39]LTM!$I$635:$I$636</definedName>
    <definedName name="hn.MultByFXRatesTop4" hidden="1">[39]LTM!$J$461,[39]LTM!$J$463:$J$464,[39]LTM!$J$468:$J$469,[39]LTM!$J$473:$J$475,[39]LTM!$J$480,[39]LTM!$J$484:$J$485,[39]LTM!$J$490:$J$509,[39]LTM!$J$512,[39]LTM!$J$514:$J$518,[39]LTM!$J$525:$J$526,[39]LTM!$J$532:$J$537,[39]LTM!$J$560,[39]LTM!$J$590:$J$591,[39]LTM!$J$614:$J$631,[39]LTM!$J$635:$J$636</definedName>
    <definedName name="hn.MultByFXRatesTop5" hidden="1">[39]LTM!$L$461,[39]LTM!$L$463:$L$464,[39]LTM!$L$468:$L$469,[39]LTM!$L$473:$L$475,[39]LTM!$L$480,[39]LTM!$L$484:$L$485,[39]LTM!$L$490:$L$509,[39]LTM!$L$512,[39]LTM!$L$514:$L$518,[39]LTM!$L$525:$L$526,[39]LTM!$L$532:$L$537,[39]LTM!$L$560</definedName>
    <definedName name="hn.MultByFXRatesTop6" hidden="1">[39]LTM!$M$461,[39]LTM!$M$463:$M$464,[39]LTM!$M$468:$M$469,[39]LTM!$M$473:$M$475,[39]LTM!$M$480,[39]LTM!$M$484:$M$485,[39]LTM!$M$490:$M$509,[39]LTM!$M$512,[39]LTM!$M$514:$M$518,[39]LTM!$M$525:$M$526,[39]LTM!$M$532:$M$537,[39]LTM!$M$560,[39]LTM!$M$590:$M$591,[39]LTM!$M$614:$M$631,[39]LTM!$M$635:$M$636</definedName>
    <definedName name="hn.MultByFXRatesTop7" hidden="1">[39]LTM!$N$461,[39]LTM!$N$463:$N$464,[39]LTM!$N$468:$N$469,[39]LTM!$N$473:$N$475,[39]LTM!$N$480,[39]LTM!$N$484:$N$485,[39]LTM!$N$490:$N$509,[39]LTM!$N$512,[39]LTM!$N$514:$N$518,[39]LTM!$N$525:$N$526,[39]LTM!$N$532:$N$537,[39]LTM!$N$560,[39]LTM!$N$590:$N$591,[39]LTM!$N$614:$N$631,[39]LTM!$N$635:$N$636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localSheetId="3" hidden="1">#REF!</definedName>
    <definedName name="hn.YearLabel" localSheetId="7" hidden="1">#REF!</definedName>
    <definedName name="hn.YearLabel" localSheetId="10" hidden="1">#REF!</definedName>
    <definedName name="hn.YearLabel" localSheetId="9" hidden="1">#REF!</definedName>
    <definedName name="hn.YearLabel" localSheetId="5" hidden="1">#REF!</definedName>
    <definedName name="hn.YearLabel" localSheetId="4" hidden="1">#REF!</definedName>
    <definedName name="hn.YearLabel" localSheetId="8" hidden="1">#REF!</definedName>
    <definedName name="hn.YearLabel" hidden="1">#REF!</definedName>
    <definedName name="ht" localSheetId="9" hidden="1">{"'DEC ou FEC'!$A$1:$O$132"}</definedName>
    <definedName name="ht" localSheetId="5" hidden="1">{"'DEC ou FEC'!$A$1:$O$132"}</definedName>
    <definedName name="ht" localSheetId="4" hidden="1">{"'DEC ou FEC'!$A$1:$O$132"}</definedName>
    <definedName name="ht" localSheetId="8" hidden="1">{"'DEC ou FEC'!$A$1:$O$132"}</definedName>
    <definedName name="ht" hidden="1">{"'DEC ou FEC'!$A$1:$O$132"}</definedName>
    <definedName name="HTML_CodePage" hidden="1">1252</definedName>
    <definedName name="HTML_Control" localSheetId="3" hidden="1">{"'Sheet1'!$A$1:$G$85"}</definedName>
    <definedName name="HTML_Control" localSheetId="7" hidden="1">{"'Sheet1'!$A$1:$G$85"}</definedName>
    <definedName name="HTML_Control" localSheetId="10" hidden="1">{"'Sheet1'!$A$1:$G$85"}</definedName>
    <definedName name="HTML_Control" localSheetId="9" hidden="1">{"'Sheet1'!$A$1:$G$85"}</definedName>
    <definedName name="HTML_Control" localSheetId="5" hidden="1">{"'Sheet1'!$A$1:$G$85"}</definedName>
    <definedName name="HTML_Control" localSheetId="4" hidden="1">{"'Sheet1'!$A$1:$G$85"}</definedName>
    <definedName name="HTML_Control" localSheetId="8" hidden="1">{"'Sheet1'!$A$1:$G$85"}</definedName>
    <definedName name="HTML_Control" hidden="1">{"'Sheet1'!$A$1:$G$85"}</definedName>
    <definedName name="HTML_Control2" localSheetId="9" hidden="1">{"'DEC ou FEC'!$A$1:$O$132"}</definedName>
    <definedName name="HTML_Control2" localSheetId="5" hidden="1">{"'DEC ou FEC'!$A$1:$O$132"}</definedName>
    <definedName name="HTML_Control2" localSheetId="4" hidden="1">{"'DEC ou FEC'!$A$1:$O$132"}</definedName>
    <definedName name="HTML_Control2" localSheetId="8" hidden="1">{"'DEC ou FEC'!$A$1:$O$132"}</definedName>
    <definedName name="HTML_Control2" hidden="1">{"'DEC ou FEC'!$A$1:$O$132"}</definedName>
    <definedName name="HTML_Control3" localSheetId="9" hidden="1">{"'DEC ou FEC'!$A$1:$O$132"}</definedName>
    <definedName name="HTML_Control3" localSheetId="5" hidden="1">{"'DEC ou FEC'!$A$1:$O$132"}</definedName>
    <definedName name="HTML_Control3" localSheetId="4" hidden="1">{"'DEC ou FEC'!$A$1:$O$132"}</definedName>
    <definedName name="HTML_Control3" localSheetId="8" hidden="1">{"'DEC ou FEC'!$A$1:$O$132"}</definedName>
    <definedName name="HTML_Control3" hidden="1">{"'DEC ou FEC'!$A$1:$O$132"}</definedName>
    <definedName name="HTML_Control4" localSheetId="9" hidden="1">{"'DEC ou FEC'!$A$1:$O$132"}</definedName>
    <definedName name="HTML_Control4" localSheetId="5" hidden="1">{"'DEC ou FEC'!$A$1:$O$132"}</definedName>
    <definedName name="HTML_Control4" localSheetId="4" hidden="1">{"'DEC ou FEC'!$A$1:$O$132"}</definedName>
    <definedName name="HTML_Control4" localSheetId="8" hidden="1">{"'DEC ou FEC'!$A$1:$O$132"}</definedName>
    <definedName name="HTML_Control4" hidden="1">{"'DEC ou FEC'!$A$1:$O$132"}</definedName>
    <definedName name="HTML_Control5" localSheetId="9" hidden="1">{"'DEC ou FEC'!$A$1:$O$132"}</definedName>
    <definedName name="HTML_Control5" localSheetId="5" hidden="1">{"'DEC ou FEC'!$A$1:$O$132"}</definedName>
    <definedName name="HTML_Control5" localSheetId="4" hidden="1">{"'DEC ou FEC'!$A$1:$O$132"}</definedName>
    <definedName name="HTML_Control5" localSheetId="8" hidden="1">{"'DEC ou FEC'!$A$1:$O$132"}</definedName>
    <definedName name="HTML_Control5" hidden="1">{"'DEC ou FEC'!$A$1:$O$132"}</definedName>
    <definedName name="HTML_Control6" localSheetId="9" hidden="1">{"'DEC ou FEC'!$A$1:$O$132"}</definedName>
    <definedName name="HTML_Control6" localSheetId="5" hidden="1">{"'DEC ou FEC'!$A$1:$O$132"}</definedName>
    <definedName name="HTML_Control6" localSheetId="4" hidden="1">{"'DEC ou FEC'!$A$1:$O$132"}</definedName>
    <definedName name="HTML_Control6" localSheetId="8" hidden="1">{"'DEC ou FEC'!$A$1:$O$132"}</definedName>
    <definedName name="HTML_Control6" hidden="1">{"'DEC ou FEC'!$A$1:$O$132"}</definedName>
    <definedName name="HTML_Control7" localSheetId="9" hidden="1">{"'DEC ou FEC'!$A$1:$O$132"}</definedName>
    <definedName name="HTML_Control7" localSheetId="5" hidden="1">{"'DEC ou FEC'!$A$1:$O$132"}</definedName>
    <definedName name="HTML_Control7" localSheetId="4" hidden="1">{"'DEC ou FEC'!$A$1:$O$132"}</definedName>
    <definedName name="HTML_Control7" localSheetId="8" hidden="1">{"'DEC ou FEC'!$A$1:$O$132"}</definedName>
    <definedName name="HTML_Control7" hidden="1">{"'DEC ou FEC'!$A$1:$O$132"}</definedName>
    <definedName name="HTML_Control8" localSheetId="9" hidden="1">{"'DEC ou FEC'!$A$1:$O$132"}</definedName>
    <definedName name="HTML_Control8" localSheetId="5" hidden="1">{"'DEC ou FEC'!$A$1:$O$132"}</definedName>
    <definedName name="HTML_Control8" localSheetId="4" hidden="1">{"'DEC ou FEC'!$A$1:$O$132"}</definedName>
    <definedName name="HTML_Control8" localSheetId="8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"C:\Meus documentos\MeuHTML.htm"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JYTU" localSheetId="9" hidden="1">{"TotalGeralDespesasPorArea",#N/A,FALSE,"VinculosAccessEfetivo"}</definedName>
    <definedName name="HUJYTU" localSheetId="5" hidden="1">{"TotalGeralDespesasPorArea",#N/A,FALSE,"VinculosAccessEfetivo"}</definedName>
    <definedName name="HUJYTU" localSheetId="4" hidden="1">{"TotalGeralDespesasPorArea",#N/A,FALSE,"VinculosAccessEfetivo"}</definedName>
    <definedName name="HUJYTU" localSheetId="8" hidden="1">{"TotalGeralDespesasPorArea",#N/A,FALSE,"VinculosAccessEfetivo"}</definedName>
    <definedName name="HUJYTU" hidden="1">{"TotalGeralDespesasPorArea",#N/A,FALSE,"VinculosAccessEfetivo"}</definedName>
    <definedName name="hy" localSheetId="9" hidden="1">{"MULTIPLICAÇÃO",#N/A,FALSE,"Obras"}</definedName>
    <definedName name="hy" localSheetId="5" hidden="1">{"MULTIPLICAÇÃO",#N/A,FALSE,"Obras"}</definedName>
    <definedName name="hy" localSheetId="4" hidden="1">{"MULTIPLICAÇÃO",#N/A,FALSE,"Obras"}</definedName>
    <definedName name="hy" localSheetId="8" hidden="1">{"MULTIPLICAÇÃO",#N/A,FALSE,"Obras"}</definedName>
    <definedName name="hy" hidden="1">{"MULTIPLICAÇÃO",#N/A,FALSE,"Obras"}</definedName>
    <definedName name="ik" localSheetId="9" hidden="1">{"MULTIPLICAÇÃO",#N/A,FALSE,"Obras"}</definedName>
    <definedName name="ik" localSheetId="5" hidden="1">{"MULTIPLICAÇÃO",#N/A,FALSE,"Obras"}</definedName>
    <definedName name="ik" localSheetId="4" hidden="1">{"MULTIPLICAÇÃO",#N/A,FALSE,"Obras"}</definedName>
    <definedName name="ik" localSheetId="8" hidden="1">{"MULTIPLICAÇÃO",#N/A,FALSE,"Obras"}</definedName>
    <definedName name="ik" hidden="1">{"MULTIPLICAÇÃO",#N/A,FALSE,"Obras"}</definedName>
    <definedName name="ikikgh" localSheetId="9" hidden="1">{#N/A,#N/A,FALSE,"CONTROLE"}</definedName>
    <definedName name="ikikgh" localSheetId="5" hidden="1">{#N/A,#N/A,FALSE,"CONTROLE"}</definedName>
    <definedName name="ikikgh" localSheetId="4" hidden="1">{#N/A,#N/A,FALSE,"CONTROLE"}</definedName>
    <definedName name="ikikgh" localSheetId="8" hidden="1">{#N/A,#N/A,FALSE,"CONTROLE"}</definedName>
    <definedName name="ikikgh" hidden="1">{#N/A,#N/A,FALSE,"CONTROLE"}</definedName>
    <definedName name="im" localSheetId="9" hidden="1">{#N/A,#N/A,FALSE,"ENERGIA";#N/A,#N/A,FALSE,"PERDIDAS";#N/A,#N/A,FALSE,"CLIENTES";#N/A,#N/A,FALSE,"ESTADO";#N/A,#N/A,FALSE,"TECNICA"}</definedName>
    <definedName name="im" localSheetId="5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localSheetId="8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osto" localSheetId="9" hidden="1">{#N/A,#N/A,FALSE,"Aging Summary";#N/A,#N/A,FALSE,"Ratio Analysis";#N/A,#N/A,FALSE,"Test 120 Day Accts";#N/A,#N/A,FALSE,"Tickmarks"}</definedName>
    <definedName name="Imposto" localSheetId="5" hidden="1">{#N/A,#N/A,FALSE,"Aging Summary";#N/A,#N/A,FALSE,"Ratio Analysis";#N/A,#N/A,FALSE,"Test 120 Day Accts";#N/A,#N/A,FALSE,"Tickmarks"}</definedName>
    <definedName name="Imposto" localSheetId="4" hidden="1">{#N/A,#N/A,FALSE,"Aging Summary";#N/A,#N/A,FALSE,"Ratio Analysis";#N/A,#N/A,FALSE,"Test 120 Day Accts";#N/A,#N/A,FALSE,"Tickmarks"}</definedName>
    <definedName name="Imposto" localSheetId="8" hidden="1">{#N/A,#N/A,FALSE,"Aging Summary";#N/A,#N/A,FALSE,"Ratio Analysis";#N/A,#N/A,FALSE,"Test 120 Day Accts";#N/A,#N/A,FALSE,"Tickmarks"}</definedName>
    <definedName name="Imposto" hidden="1">{#N/A,#N/A,FALSE,"Aging Summary";#N/A,#N/A,FALSE,"Ratio Analysis";#N/A,#N/A,FALSE,"Test 120 Day Accts";#N/A,#N/A,FALSE,"Tickmarks"}</definedName>
    <definedName name="Inad" hidden="1">49</definedName>
    <definedName name="Inf.G_Flor" hidden="1">#REF!</definedName>
    <definedName name="Inf.G_Trad" hidden="1">#REF!</definedName>
    <definedName name="iotyu" localSheetId="9" hidden="1">{#N/A,#N/A,FALSE,"CONTROLE";#N/A,#N/A,FALSE,"CONTROLE"}</definedName>
    <definedName name="iotyu" localSheetId="5" hidden="1">{#N/A,#N/A,FALSE,"CONTROLE";#N/A,#N/A,FALSE,"CONTROLE"}</definedName>
    <definedName name="iotyu" localSheetId="4" hidden="1">{#N/A,#N/A,FALSE,"CONTROLE";#N/A,#N/A,FALSE,"CONTROLE"}</definedName>
    <definedName name="iotyu" localSheetId="8" hidden="1">{#N/A,#N/A,FALSE,"CONTROLE";#N/A,#N/A,FALSE,"CONTROLE"}</definedName>
    <definedName name="iotyu" hidden="1">{#N/A,#N/A,FALSE,"CONTROLE";#N/A,#N/A,FALSE,"CONTROLE"}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40001.4940740741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38960.4264467593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i" hidden="1">[40]XREF!$A$3:$IV$3</definedName>
    <definedName name="iukiikii" localSheetId="9" hidden="1">{#N/A,#N/A,FALSE,"CONTROLE"}</definedName>
    <definedName name="iukiikii" localSheetId="5" hidden="1">{#N/A,#N/A,FALSE,"CONTROLE"}</definedName>
    <definedName name="iukiikii" localSheetId="4" hidden="1">{#N/A,#N/A,FALSE,"CONTROLE"}</definedName>
    <definedName name="iukiikii" localSheetId="8" hidden="1">{#N/A,#N/A,FALSE,"CONTROLE"}</definedName>
    <definedName name="iukiikii" hidden="1">{#N/A,#N/A,FALSE,"CONTROLE"}</definedName>
    <definedName name="iuuki" localSheetId="9" hidden="1">{#N/A,#N/A,FALSE,"CONTROLE"}</definedName>
    <definedName name="iuuki" localSheetId="5" hidden="1">{#N/A,#N/A,FALSE,"CONTROLE"}</definedName>
    <definedName name="iuuki" localSheetId="4" hidden="1">{#N/A,#N/A,FALSE,"CONTROLE"}</definedName>
    <definedName name="iuuki" localSheetId="8" hidden="1">{#N/A,#N/A,FALSE,"CONTROLE"}</definedName>
    <definedName name="iuuki" hidden="1">{#N/A,#N/A,FALSE,"CONTROLE"}</definedName>
    <definedName name="JD" localSheetId="9" hidden="1">{"'Total'!$A$1","'Total'!$A$3"}</definedName>
    <definedName name="JD" localSheetId="5" hidden="1">{"'Total'!$A$1","'Total'!$A$3"}</definedName>
    <definedName name="JD" localSheetId="4" hidden="1">{"'Total'!$A$1","'Total'!$A$3"}</definedName>
    <definedName name="JD" localSheetId="8" hidden="1">{"'Total'!$A$1","'Total'!$A$3"}</definedName>
    <definedName name="JD" hidden="1">{"'Total'!$A$1","'Total'!$A$3"}</definedName>
    <definedName name="jdk" localSheetId="9" hidden="1">{"'Total'!$A$1","'Total'!$A$3"}</definedName>
    <definedName name="jdk" localSheetId="5" hidden="1">{"'Total'!$A$1","'Total'!$A$3"}</definedName>
    <definedName name="jdk" localSheetId="4" hidden="1">{"'Total'!$A$1","'Total'!$A$3"}</definedName>
    <definedName name="jdk" localSheetId="8" hidden="1">{"'Total'!$A$1","'Total'!$A$3"}</definedName>
    <definedName name="jdk" hidden="1">{"'Total'!$A$1","'Total'!$A$3"}</definedName>
    <definedName name="jdklaSHDLKSHDLKA" localSheetId="9" hidden="1">{"MULTIPLICAÇÃO",#N/A,FALSE,"Obras"}</definedName>
    <definedName name="jdklaSHDLKSHDLKA" localSheetId="5" hidden="1">{"MULTIPLICAÇÃO",#N/A,FALSE,"Obras"}</definedName>
    <definedName name="jdklaSHDLKSHDLKA" localSheetId="4" hidden="1">{"MULTIPLICAÇÃO",#N/A,FALSE,"Obras"}</definedName>
    <definedName name="jdklaSHDLKSHDLKA" localSheetId="8" hidden="1">{"MULTIPLICAÇÃO",#N/A,FALSE,"Obras"}</definedName>
    <definedName name="jdklaSHDLKSHDLKA" hidden="1">{"MULTIPLICAÇÃO",#N/A,FALSE,"Obras"}</definedName>
    <definedName name="jg" localSheetId="9" hidden="1">{"MATRIZES",#N/A,FALSE,"Obras"}</definedName>
    <definedName name="jg" localSheetId="5" hidden="1">{"MATRIZES",#N/A,FALSE,"Obras"}</definedName>
    <definedName name="jg" localSheetId="4" hidden="1">{"MATRIZES",#N/A,FALSE,"Obras"}</definedName>
    <definedName name="jg" localSheetId="8" hidden="1">{"MATRIZES",#N/A,FALSE,"Obras"}</definedName>
    <definedName name="jg" hidden="1">{"MATRIZES",#N/A,FALSE,"Obras"}</definedName>
    <definedName name="jhhgj" localSheetId="9" hidden="1">{#N/A,#N/A,FALSE,"CONTROLE"}</definedName>
    <definedName name="jhhgj" localSheetId="5" hidden="1">{#N/A,#N/A,FALSE,"CONTROLE"}</definedName>
    <definedName name="jhhgj" localSheetId="4" hidden="1">{#N/A,#N/A,FALSE,"CONTROLE"}</definedName>
    <definedName name="jhhgj" localSheetId="8" hidden="1">{#N/A,#N/A,FALSE,"CONTROLE"}</definedName>
    <definedName name="jhhgj" hidden="1">{#N/A,#N/A,FALSE,"CONTROLE"}</definedName>
    <definedName name="jhkgjh" localSheetId="9" hidden="1">{#N/A,#N/A,FALSE,"CONTROLE";#N/A,#N/A,FALSE,"CONTROLE"}</definedName>
    <definedName name="jhkgjh" localSheetId="5" hidden="1">{#N/A,#N/A,FALSE,"CONTROLE";#N/A,#N/A,FALSE,"CONTROLE"}</definedName>
    <definedName name="jhkgjh" localSheetId="4" hidden="1">{#N/A,#N/A,FALSE,"CONTROLE";#N/A,#N/A,FALSE,"CONTROLE"}</definedName>
    <definedName name="jhkgjh" localSheetId="8" hidden="1">{#N/A,#N/A,FALSE,"CONTROLE";#N/A,#N/A,FALSE,"CONTROLE"}</definedName>
    <definedName name="jhkgjh" hidden="1">{#N/A,#N/A,FALSE,"CONTROLE";#N/A,#N/A,FALSE,"CONTROLE"}</definedName>
    <definedName name="jhlggk" localSheetId="9" hidden="1">{#N/A,#N/A,FALSE,"CONTROLE";#N/A,#N/A,FALSE,"CONTROLE"}</definedName>
    <definedName name="jhlggk" localSheetId="5" hidden="1">{#N/A,#N/A,FALSE,"CONTROLE";#N/A,#N/A,FALSE,"CONTROLE"}</definedName>
    <definedName name="jhlggk" localSheetId="4" hidden="1">{#N/A,#N/A,FALSE,"CONTROLE";#N/A,#N/A,FALSE,"CONTROLE"}</definedName>
    <definedName name="jhlggk" localSheetId="8" hidden="1">{#N/A,#N/A,FALSE,"CONTROLE";#N/A,#N/A,FALSE,"CONTROLE"}</definedName>
    <definedName name="jhlggk" hidden="1">{#N/A,#N/A,FALSE,"CONTROLE";#N/A,#N/A,FALSE,"CONTROLE"}</definedName>
    <definedName name="jj" localSheetId="9" hidden="1">{"MULTIPLICAÇÃO",#N/A,FALSE,"Obras"}</definedName>
    <definedName name="jj" localSheetId="5" hidden="1">{"MULTIPLICAÇÃO",#N/A,FALSE,"Obras"}</definedName>
    <definedName name="jj" localSheetId="4" hidden="1">{"MULTIPLICAÇÃO",#N/A,FALSE,"Obras"}</definedName>
    <definedName name="jj" localSheetId="8" hidden="1">{"MULTIPLICAÇÃO",#N/A,FALSE,"Obras"}</definedName>
    <definedName name="jj" hidden="1">{"MULTIPLICAÇÃO",#N/A,FALSE,"Obras"}</definedName>
    <definedName name="JJJ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k" localSheetId="9" hidden="1">{"'Total'!$A$1","'Total'!$A$3"}</definedName>
    <definedName name="jjk" localSheetId="5" hidden="1">{"'Total'!$A$1","'Total'!$A$3"}</definedName>
    <definedName name="jjk" localSheetId="4" hidden="1">{"'Total'!$A$1","'Total'!$A$3"}</definedName>
    <definedName name="jjk" localSheetId="8" hidden="1">{"'Total'!$A$1","'Total'!$A$3"}</definedName>
    <definedName name="jjk" hidden="1">{"'Total'!$A$1","'Total'!$A$3"}</definedName>
    <definedName name="juj" localSheetId="9" hidden="1">{#N/A,#N/A,FALSE,"CONTROLE";#N/A,#N/A,FALSE,"CONTROLE"}</definedName>
    <definedName name="juj" localSheetId="5" hidden="1">{#N/A,#N/A,FALSE,"CONTROLE";#N/A,#N/A,FALSE,"CONTROLE"}</definedName>
    <definedName name="juj" localSheetId="4" hidden="1">{#N/A,#N/A,FALSE,"CONTROLE";#N/A,#N/A,FALSE,"CONTROLE"}</definedName>
    <definedName name="juj" localSheetId="8" hidden="1">{#N/A,#N/A,FALSE,"CONTROLE";#N/A,#N/A,FALSE,"CONTROLE"}</definedName>
    <definedName name="juj" hidden="1">{#N/A,#N/A,FALSE,"CONTROLE";#N/A,#N/A,FALSE,"CONTROLE"}</definedName>
    <definedName name="JUL_2010" localSheetId="9" hidden="1">{#N/A,#N/A,FALSE,"CONTROLE"}</definedName>
    <definedName name="JUL_2010" localSheetId="5" hidden="1">{#N/A,#N/A,FALSE,"CONTROLE"}</definedName>
    <definedName name="JUL_2010" localSheetId="4" hidden="1">{#N/A,#N/A,FALSE,"CONTROLE"}</definedName>
    <definedName name="JUL_2010" localSheetId="8" hidden="1">{#N/A,#N/A,FALSE,"CONTROLE"}</definedName>
    <definedName name="JUL_2010" hidden="1">{#N/A,#N/A,FALSE,"CONTROLE"}</definedName>
    <definedName name="JUN_2010" localSheetId="9" hidden="1">{#N/A,#N/A,FALSE,"CONTROLE"}</definedName>
    <definedName name="JUN_2010" localSheetId="5" hidden="1">{#N/A,#N/A,FALSE,"CONTROLE"}</definedName>
    <definedName name="JUN_2010" localSheetId="4" hidden="1">{#N/A,#N/A,FALSE,"CONTROLE"}</definedName>
    <definedName name="JUN_2010" localSheetId="8" hidden="1">{#N/A,#N/A,FALSE,"CONTROLE"}</definedName>
    <definedName name="JUN_2010" hidden="1">{#N/A,#N/A,FALSE,"CONTROLE"}</definedName>
    <definedName name="Justif" localSheetId="9" hidden="1">{#N/A,#N/A,FALSE,"Extra2";#N/A,#N/A,FALSE,"Comp2";#N/A,#N/A,FALSE,"Ret-PL"}</definedName>
    <definedName name="Justif" localSheetId="5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localSheetId="8" hidden="1">{#N/A,#N/A,FALSE,"Extra2";#N/A,#N/A,FALSE,"Comp2";#N/A,#N/A,FALSE,"Ret-PL"}</definedName>
    <definedName name="Justif" hidden="1">{#N/A,#N/A,FALSE,"Extra2";#N/A,#N/A,FALSE,"Comp2";#N/A,#N/A,FALSE,"Ret-PL"}</definedName>
    <definedName name="juu" localSheetId="9" hidden="1">{#N/A,#N/A,FALSE,"CONTROLE"}</definedName>
    <definedName name="juu" localSheetId="5" hidden="1">{#N/A,#N/A,FALSE,"CONTROLE"}</definedName>
    <definedName name="juu" localSheetId="4" hidden="1">{#N/A,#N/A,FALSE,"CONTROLE"}</definedName>
    <definedName name="juu" localSheetId="8" hidden="1">{#N/A,#N/A,FALSE,"CONTROLE"}</definedName>
    <definedName name="juu" hidden="1">{#N/A,#N/A,FALSE,"CONTROLE"}</definedName>
    <definedName name="jyd" localSheetId="9" hidden="1">{#N/A,#N/A,FALSE,"CONTROLE"}</definedName>
    <definedName name="jyd" localSheetId="5" hidden="1">{#N/A,#N/A,FALSE,"CONTROLE"}</definedName>
    <definedName name="jyd" localSheetId="4" hidden="1">{#N/A,#N/A,FALSE,"CONTROLE"}</definedName>
    <definedName name="jyd" localSheetId="8" hidden="1">{#N/A,#N/A,FALSE,"CONTROLE"}</definedName>
    <definedName name="jyd" hidden="1">{#N/A,#N/A,FALSE,"CONTROLE"}</definedName>
    <definedName name="k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9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a" localSheetId="9" hidden="1">{"MATRIZES",#N/A,FALSE,"Obras"}</definedName>
    <definedName name="ka" localSheetId="5" hidden="1">{"MATRIZES",#N/A,FALSE,"Obras"}</definedName>
    <definedName name="ka" localSheetId="4" hidden="1">{"MATRIZES",#N/A,FALSE,"Obras"}</definedName>
    <definedName name="ka" localSheetId="8" hidden="1">{"MATRIZES",#N/A,FALSE,"Obras"}</definedName>
    <definedName name="ka" hidden="1">{"MATRIZES",#N/A,FALSE,"Obras"}</definedName>
    <definedName name="kico" localSheetId="9" hidden="1">{#N/A,#N/A,FALSE,"CONTROLE";#N/A,#N/A,FALSE,"CONTROLE"}</definedName>
    <definedName name="kico" localSheetId="5" hidden="1">{#N/A,#N/A,FALSE,"CONTROLE";#N/A,#N/A,FALSE,"CONTROLE"}</definedName>
    <definedName name="kico" localSheetId="4" hidden="1">{#N/A,#N/A,FALSE,"CONTROLE";#N/A,#N/A,FALSE,"CONTROLE"}</definedName>
    <definedName name="kico" localSheetId="8" hidden="1">{#N/A,#N/A,FALSE,"CONTROLE";#N/A,#N/A,FALSE,"CONTROLE"}</definedName>
    <definedName name="kico" hidden="1">{#N/A,#N/A,FALSE,"CONTROLE";#N/A,#N/A,FALSE,"CONTROLE"}</definedName>
    <definedName name="kiko" localSheetId="9" hidden="1">{#N/A,#N/A,FALSE,"CONTROLE";#N/A,#N/A,FALSE,"CONTROLE"}</definedName>
    <definedName name="kiko" localSheetId="5" hidden="1">{#N/A,#N/A,FALSE,"CONTROLE";#N/A,#N/A,FALSE,"CONTROLE"}</definedName>
    <definedName name="kiko" localSheetId="4" hidden="1">{#N/A,#N/A,FALSE,"CONTROLE";#N/A,#N/A,FALSE,"CONTROLE"}</definedName>
    <definedName name="kiko" localSheetId="8" hidden="1">{#N/A,#N/A,FALSE,"CONTROLE";#N/A,#N/A,FALSE,"CONTROLE"}</definedName>
    <definedName name="kiko" hidden="1">{#N/A,#N/A,FALSE,"CONTROLE";#N/A,#N/A,FALSE,"CONTROLE"}</definedName>
    <definedName name="kiy" localSheetId="9" hidden="1">{#N/A,#N/A,FALSE,"CONTROLE"}</definedName>
    <definedName name="kiy" localSheetId="5" hidden="1">{#N/A,#N/A,FALSE,"CONTROLE"}</definedName>
    <definedName name="kiy" localSheetId="4" hidden="1">{#N/A,#N/A,FALSE,"CONTROLE"}</definedName>
    <definedName name="kiy" localSheetId="8" hidden="1">{#N/A,#N/A,FALSE,"CONTROLE"}</definedName>
    <definedName name="kiy" hidden="1">{#N/A,#N/A,FALSE,"CONTROLE"}</definedName>
    <definedName name="kjfhgjfj" localSheetId="9" hidden="1">{#N/A,#N/A,FALSE,"CONTROLE";#N/A,#N/A,FALSE,"CONTROLE"}</definedName>
    <definedName name="kjfhgjfj" localSheetId="5" hidden="1">{#N/A,#N/A,FALSE,"CONTROLE";#N/A,#N/A,FALSE,"CONTROLE"}</definedName>
    <definedName name="kjfhgjfj" localSheetId="4" hidden="1">{#N/A,#N/A,FALSE,"CONTROLE";#N/A,#N/A,FALSE,"CONTROLE"}</definedName>
    <definedName name="kjfhgjfj" localSheetId="8" hidden="1">{#N/A,#N/A,FALSE,"CONTROLE";#N/A,#N/A,FALSE,"CONTROLE"}</definedName>
    <definedName name="kjfhgjfj" hidden="1">{#N/A,#N/A,FALSE,"CONTROLE";#N/A,#N/A,FALSE,"CONTROLE"}</definedName>
    <definedName name="kjhlk" hidden="1">3</definedName>
    <definedName name="kk" localSheetId="9" hidden="1">{#N/A,#N/A,FALSE,"CONTROLE";#N/A,#N/A,FALSE,"CONTROLE"}</definedName>
    <definedName name="kk" localSheetId="5" hidden="1">{#N/A,#N/A,FALSE,"CONTROLE";#N/A,#N/A,FALSE,"CONTROLE"}</definedName>
    <definedName name="kk" localSheetId="4" hidden="1">{#N/A,#N/A,FALSE,"CONTROLE";#N/A,#N/A,FALSE,"CONTROLE"}</definedName>
    <definedName name="kk" localSheetId="8" hidden="1">{#N/A,#N/A,FALSE,"CONTROLE";#N/A,#N/A,FALSE,"CONTROLE"}</definedName>
    <definedName name="kk" hidden="1">{#N/A,#N/A,FALSE,"CONTROLE";#N/A,#N/A,FALSE,"CONTROLE"}</definedName>
    <definedName name="kljflksjk" localSheetId="9" hidden="1">{#N/A,#N/A,FALSE,"SIM95"}</definedName>
    <definedName name="kljflksjk" localSheetId="5" hidden="1">{#N/A,#N/A,FALSE,"SIM95"}</definedName>
    <definedName name="kljflksjk" localSheetId="4" hidden="1">{#N/A,#N/A,FALSE,"SIM95"}</definedName>
    <definedName name="kljflksjk" localSheetId="8" hidden="1">{#N/A,#N/A,FALSE,"SIM95"}</definedName>
    <definedName name="kljflksjk" hidden="1">{#N/A,#N/A,FALSE,"SIM95"}</definedName>
    <definedName name="KSLAL" localSheetId="9" hidden="1">{"MELHORAMENTO GENÉTICO",#N/A,FALSE,"Obras"}</definedName>
    <definedName name="KSLAL" localSheetId="5" hidden="1">{"MELHORAMENTO GENÉTICO",#N/A,FALSE,"Obras"}</definedName>
    <definedName name="KSLAL" localSheetId="4" hidden="1">{"MELHORAMENTO GENÉTICO",#N/A,FALSE,"Obras"}</definedName>
    <definedName name="KSLAL" localSheetId="8" hidden="1">{"MELHORAMENTO GENÉTICO",#N/A,FALSE,"Obras"}</definedName>
    <definedName name="KSLAL" hidden="1">{"MELHORAMENTO GENÉTICO",#N/A,FALSE,"Obras"}</definedName>
    <definedName name="Laercio" localSheetId="9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8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udo" localSheetId="9" hidden="1">{"APOIO",#N/A,FALSE,"Obras"}</definedName>
    <definedName name="Laudo" localSheetId="5" hidden="1">{"APOIO",#N/A,FALSE,"Obras"}</definedName>
    <definedName name="Laudo" localSheetId="4" hidden="1">{"APOIO",#N/A,FALSE,"Obras"}</definedName>
    <definedName name="Laudo" localSheetId="8" hidden="1">{"APOIO",#N/A,FALSE,"Obras"}</definedName>
    <definedName name="Laudo" hidden="1">{"APOIO",#N/A,FALSE,"Obras"}</definedName>
    <definedName name="legend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1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9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IVLAJA" localSheetId="9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mcount" hidden="1">2</definedName>
    <definedName name="list2" localSheetId="9" hidden="1">{"'Welcome'!$A$1:$J$27"}</definedName>
    <definedName name="list2" localSheetId="5" hidden="1">{"'Welcome'!$A$1:$J$27"}</definedName>
    <definedName name="list2" localSheetId="4" hidden="1">{"'Welcome'!$A$1:$J$27"}</definedName>
    <definedName name="list2" localSheetId="8" hidden="1">{"'Welcome'!$A$1:$J$27"}</definedName>
    <definedName name="list2" hidden="1">{"'Welcome'!$A$1:$J$27"}</definedName>
    <definedName name="Livres" localSheetId="9" hidden="1">{#N/A,#N/A,FALSE,"CONTROLE"}</definedName>
    <definedName name="Livres" localSheetId="5" hidden="1">{#N/A,#N/A,FALSE,"CONTROLE"}</definedName>
    <definedName name="Livres" localSheetId="4" hidden="1">{#N/A,#N/A,FALSE,"CONTROLE"}</definedName>
    <definedName name="Livres" localSheetId="8" hidden="1">{#N/A,#N/A,FALSE,"CONTROLE"}</definedName>
    <definedName name="Livres" hidden="1">{#N/A,#N/A,FALSE,"CONTROLE"}</definedName>
    <definedName name="ljdfljadsñf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9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kjhyiuoyiugjhg" localSheetId="9" hidden="1">{"'DEC ou FEC'!$A$1:$O$132"}</definedName>
    <definedName name="lkjhyiuoyiugjhg" localSheetId="5" hidden="1">{"'DEC ou FEC'!$A$1:$O$132"}</definedName>
    <definedName name="lkjhyiuoyiugjhg" localSheetId="4" hidden="1">{"'DEC ou FEC'!$A$1:$O$132"}</definedName>
    <definedName name="lkjhyiuoyiugjhg" localSheetId="8" hidden="1">{"'DEC ou FEC'!$A$1:$O$132"}</definedName>
    <definedName name="lkjhyiuoyiugjhg" hidden="1">{"'DEC ou FEC'!$A$1:$O$132"}</definedName>
    <definedName name="ll" localSheetId="9" hidden="1">{#N/A,#N/A,FALSE,"Extra2";#N/A,#N/A,FALSE,"Comp2";#N/A,#N/A,FALSE,"Ret-PL"}</definedName>
    <definedName name="ll" localSheetId="5" hidden="1">{#N/A,#N/A,FALSE,"Extra2";#N/A,#N/A,FALSE,"Comp2";#N/A,#N/A,FALSE,"Ret-PL"}</definedName>
    <definedName name="ll" localSheetId="4" hidden="1">{#N/A,#N/A,FALSE,"Extra2";#N/A,#N/A,FALSE,"Comp2";#N/A,#N/A,FALSE,"Ret-PL"}</definedName>
    <definedName name="ll" localSheetId="8" hidden="1">{#N/A,#N/A,FALSE,"Extra2";#N/A,#N/A,FALSE,"Comp2";#N/A,#N/A,FALSE,"Ret-PL"}</definedName>
    <definedName name="ll" hidden="1">{#N/A,#N/A,FALSE,"Extra2";#N/A,#N/A,FALSE,"Comp2";#N/A,#N/A,FALSE,"Ret-PL"}</definedName>
    <definedName name="lll" hidden="1">2</definedName>
    <definedName name="LLLL" localSheetId="9" hidden="1">{#N/A,#N/A,FALSE,"CONTROLE"}</definedName>
    <definedName name="LLLL" localSheetId="5" hidden="1">{#N/A,#N/A,FALSE,"CONTROLE"}</definedName>
    <definedName name="LLLL" localSheetId="4" hidden="1">{#N/A,#N/A,FALSE,"CONTROLE"}</definedName>
    <definedName name="LLLL" localSheetId="8" hidden="1">{#N/A,#N/A,FALSE,"CONTROLE"}</definedName>
    <definedName name="LLLL" hidden="1">{#N/A,#N/A,FALSE,"CONTROLE"}</definedName>
    <definedName name="llllllllllllllllllllllll" hidden="1">[1]SEMANAIS!#REF!</definedName>
    <definedName name="Losses" localSheetId="9" hidden="1">{"TAB 1",#N/A,FALSE,"1";"tab 2",#N/A,FALSE,"2";"TAB 3",#N/A,FALSE,"3";"tab 4",#N/A,FALSE,"4";"tab 5",#N/A,FALSE,"5";"tab 6",#N/A,FALSE,"6";"tab 7",#N/A,FALSE,"7";"TAB 8",#N/A,FALSE,"8"}</definedName>
    <definedName name="Losses" localSheetId="5" hidden="1">{"TAB 1",#N/A,FALSE,"1";"tab 2",#N/A,FALSE,"2";"TAB 3",#N/A,FALSE,"3";"tab 4",#N/A,FALSE,"4";"tab 5",#N/A,FALSE,"5";"tab 6",#N/A,FALSE,"6";"tab 7",#N/A,FALSE,"7";"TAB 8",#N/A,FALSE,"8"}</definedName>
    <definedName name="Losses" localSheetId="4" hidden="1">{"TAB 1",#N/A,FALSE,"1";"tab 2",#N/A,FALSE,"2";"TAB 3",#N/A,FALSE,"3";"tab 4",#N/A,FALSE,"4";"tab 5",#N/A,FALSE,"5";"tab 6",#N/A,FALSE,"6";"tab 7",#N/A,FALSE,"7";"TAB 8",#N/A,FALSE,"8"}</definedName>
    <definedName name="Losses" localSheetId="8" hidden="1">{"TAB 1",#N/A,FALSE,"1";"tab 2",#N/A,FALSE,"2";"TAB 3",#N/A,FALSE,"3";"tab 4",#N/A,FALSE,"4";"tab 5",#N/A,FALSE,"5";"tab 6",#N/A,FALSE,"6";"tab 7",#N/A,FALSE,"7";"TAB 8",#N/A,FALSE,"8"}</definedName>
    <definedName name="Losses" hidden="1">{"TAB 1",#N/A,FALSE,"1";"tab 2",#N/A,FALSE,"2";"TAB 3",#N/A,FALSE,"3";"tab 4",#N/A,FALSE,"4";"tab 5",#N/A,FALSE,"5";"tab 6",#N/A,FALSE,"6";"tab 7",#N/A,FALSE,"7";"TAB 8",#N/A,FALSE,"8"}</definedName>
    <definedName name="lth" hidden="1">#REF!</definedName>
    <definedName name="ltm_BalanceSheet" hidden="1">#REF!</definedName>
    <definedName name="ltm_IncomeStatement" hidden="1">#REF!</definedName>
    <definedName name="M" localSheetId="9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8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a" localSheetId="9" hidden="1">{"MATRIZES",#N/A,FALSE,"Obras"}</definedName>
    <definedName name="ma" localSheetId="5" hidden="1">{"MATRIZES",#N/A,FALSE,"Obras"}</definedName>
    <definedName name="ma" localSheetId="4" hidden="1">{"MATRIZES",#N/A,FALSE,"Obras"}</definedName>
    <definedName name="ma" localSheetId="8" hidden="1">{"MATRIZES",#N/A,FALSE,"Obras"}</definedName>
    <definedName name="ma" hidden="1">{"MATRIZES",#N/A,FALSE,"Obras"}</definedName>
    <definedName name="Macedo" localSheetId="9" hidden="1">{"AVÓS",#N/A,FALSE,"Obras"}</definedName>
    <definedName name="Macedo" localSheetId="5" hidden="1">{"AVÓS",#N/A,FALSE,"Obras"}</definedName>
    <definedName name="Macedo" localSheetId="4" hidden="1">{"AVÓS",#N/A,FALSE,"Obras"}</definedName>
    <definedName name="Macedo" localSheetId="8" hidden="1">{"AVÓS",#N/A,FALSE,"Obras"}</definedName>
    <definedName name="Macedo" hidden="1">{"AVÓS",#N/A,FALSE,"Obras"}</definedName>
    <definedName name="márcio" localSheetId="9" hidden="1">{"'Total'!$A$1","'Total'!$A$3"}</definedName>
    <definedName name="márcio" localSheetId="5" hidden="1">{"'Total'!$A$1","'Total'!$A$3"}</definedName>
    <definedName name="márcio" localSheetId="4" hidden="1">{"'Total'!$A$1","'Total'!$A$3"}</definedName>
    <definedName name="márcio" localSheetId="8" hidden="1">{"'Total'!$A$1","'Total'!$A$3"}</definedName>
    <definedName name="márcio" hidden="1">{"'Total'!$A$1","'Total'!$A$3"}</definedName>
    <definedName name="marzo" localSheetId="9" hidden="1">{#N/A,#N/A,FALSE,"Acum Julio - 00"}</definedName>
    <definedName name="marzo" localSheetId="5" hidden="1">{#N/A,#N/A,FALSE,"Acum Julio - 00"}</definedName>
    <definedName name="marzo" localSheetId="4" hidden="1">{#N/A,#N/A,FALSE,"Acum Julio - 00"}</definedName>
    <definedName name="marzo" localSheetId="8" hidden="1">{#N/A,#N/A,FALSE,"Acum Julio - 00"}</definedName>
    <definedName name="marzo" hidden="1">{#N/A,#N/A,FALSE,"Acum Julio - 00"}</definedName>
    <definedName name="marzo1" localSheetId="9" hidden="1">{#N/A,#N/A,FALSE,"Acum Julio - 00"}</definedName>
    <definedName name="marzo1" localSheetId="5" hidden="1">{#N/A,#N/A,FALSE,"Acum Julio - 00"}</definedName>
    <definedName name="marzo1" localSheetId="4" hidden="1">{#N/A,#N/A,FALSE,"Acum Julio - 00"}</definedName>
    <definedName name="marzo1" localSheetId="8" hidden="1">{#N/A,#N/A,FALSE,"Acum Julio - 00"}</definedName>
    <definedName name="marzo1" hidden="1">{#N/A,#N/A,FALSE,"Acum Julio - 00"}</definedName>
    <definedName name="Matrizes" localSheetId="9" hidden="1">{"MATRIZES",#N/A,FALSE,"Obras"}</definedName>
    <definedName name="Matrizes" localSheetId="5" hidden="1">{"MATRIZES",#N/A,FALSE,"Obras"}</definedName>
    <definedName name="Matrizes" localSheetId="4" hidden="1">{"MATRIZES",#N/A,FALSE,"Obras"}</definedName>
    <definedName name="Matrizes" localSheetId="8" hidden="1">{"MATRIZES",#N/A,FALSE,"Obras"}</definedName>
    <definedName name="Matrizes" hidden="1">{"MATRIZES",#N/A,FALSE,"Obras"}</definedName>
    <definedName name="MC" localSheetId="3" hidden="1">{"Purchase 100 Cash",#N/A,FALSE,"Deal 1";#N/A,#N/A,FALSE,"Deal 1b"}</definedName>
    <definedName name="MC" localSheetId="7" hidden="1">{"Purchase 100 Cash",#N/A,FALSE,"Deal 1";#N/A,#N/A,FALSE,"Deal 1b"}</definedName>
    <definedName name="MC" localSheetId="10" hidden="1">{"Purchase 100 Cash",#N/A,FALSE,"Deal 1";#N/A,#N/A,FALSE,"Deal 1b"}</definedName>
    <definedName name="MC" localSheetId="9" hidden="1">{"Purchase 100 Cash",#N/A,FALSE,"Deal 1";#N/A,#N/A,FALSE,"Deal 1b"}</definedName>
    <definedName name="MC" localSheetId="5" hidden="1">{"Purchase 100 Cash",#N/A,FALSE,"Deal 1";#N/A,#N/A,FALSE,"Deal 1b"}</definedName>
    <definedName name="MC" localSheetId="4" hidden="1">{"Purchase 100 Cash",#N/A,FALSE,"Deal 1";#N/A,#N/A,FALSE,"Deal 1b"}</definedName>
    <definedName name="MC" localSheetId="8" hidden="1">{"Purchase 100 Cash",#N/A,FALSE,"Deal 1";#N/A,#N/A,FALSE,"Deal 1b"}</definedName>
    <definedName name="MC" hidden="1">{"Purchase 100 Cash",#N/A,FALSE,"Deal 1";#N/A,#N/A,FALSE,"Deal 1b"}</definedName>
    <definedName name="men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h" localSheetId="9" hidden="1">{"MULTIPLICAÇÃO",#N/A,FALSE,"Obras"}</definedName>
    <definedName name="mh" localSheetId="5" hidden="1">{"MULTIPLICAÇÃO",#N/A,FALSE,"Obras"}</definedName>
    <definedName name="mh" localSheetId="4" hidden="1">{"MULTIPLICAÇÃO",#N/A,FALSE,"Obras"}</definedName>
    <definedName name="mh" localSheetId="8" hidden="1">{"MULTIPLICAÇÃO",#N/A,FALSE,"Obras"}</definedName>
    <definedName name="mh" hidden="1">{"MULTIPLICAÇÃO",#N/A,FALSE,"Obras"}</definedName>
    <definedName name="mike" localSheetId="3" hidden="1">{#N/A,#N/A,FALSE,"Aging Summary";#N/A,#N/A,FALSE,"Ratio Analysis";#N/A,#N/A,FALSE,"Test 120 Day Accts";#N/A,#N/A,FALSE,"Tickmarks"}</definedName>
    <definedName name="mike" localSheetId="7" hidden="1">{#N/A,#N/A,FALSE,"Aging Summary";#N/A,#N/A,FALSE,"Ratio Analysis";#N/A,#N/A,FALSE,"Test 120 Day Accts";#N/A,#N/A,FALSE,"Tickmarks"}</definedName>
    <definedName name="mike" localSheetId="10" hidden="1">{#N/A,#N/A,FALSE,"Aging Summary";#N/A,#N/A,FALSE,"Ratio Analysis";#N/A,#N/A,FALSE,"Test 120 Day Accts";#N/A,#N/A,FALSE,"Tickmarks"}</definedName>
    <definedName name="mike" localSheetId="9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localSheetId="8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j" localSheetId="9" hidden="1">{"MELHORAMENTO GENÉTICO",#N/A,FALSE,"Obras"}</definedName>
    <definedName name="mj" localSheetId="5" hidden="1">{"MELHORAMENTO GENÉTICO",#N/A,FALSE,"Obras"}</definedName>
    <definedName name="mj" localSheetId="4" hidden="1">{"MELHORAMENTO GENÉTICO",#N/A,FALSE,"Obras"}</definedName>
    <definedName name="mj" localSheetId="8" hidden="1">{"MELHORAMENTO GENÉTICO",#N/A,FALSE,"Obras"}</definedName>
    <definedName name="mj" hidden="1">{"MELHORAMENTO GENÉTICO",#N/A,FALSE,"Obras"}</definedName>
    <definedName name="mm" hidden="1">[41]PREVCINE!$C$11:$C$59</definedName>
    <definedName name="mmm" hidden="1">'[41]400800'!$C$30:$C$33</definedName>
    <definedName name="mmmm" hidden="1">[41]PREVCINE!$D$11:$D$59</definedName>
    <definedName name="mmmmm" hidden="1">'[41]400800'!$D$30:$D$33</definedName>
    <definedName name="mmmmmm" hidden="1">'[41]170117'!$E$54:$E$54</definedName>
    <definedName name="mmmmmmm" hidden="1">[41]PREVCINE!$C$11:$C$59</definedName>
    <definedName name="mmmmmmmm" hidden="1">'[41]400800'!$C$30:$C$33</definedName>
    <definedName name="mmmmmmmmmm" hidden="1">[41]PREVCINE!$D$11:$D$59</definedName>
    <definedName name="mmreeee" hidden="1">#REF!</definedName>
    <definedName name="motor" localSheetId="9" hidden="1">{"MULTIPLICAÇÃO",#N/A,FALSE,"Obras"}</definedName>
    <definedName name="motor" localSheetId="5" hidden="1">{"MULTIPLICAÇÃO",#N/A,FALSE,"Obras"}</definedName>
    <definedName name="motor" localSheetId="4" hidden="1">{"MULTIPLICAÇÃO",#N/A,FALSE,"Obras"}</definedName>
    <definedName name="motor" localSheetId="8" hidden="1">{"MULTIPLICAÇÃO",#N/A,FALSE,"Obras"}</definedName>
    <definedName name="motor" hidden="1">{"MULTIPLICAÇÃO",#N/A,FALSE,"Obras"}</definedName>
    <definedName name="mso" localSheetId="9" hidden="1">{#N/A,#N/A,FALSE,"CONTROLE"}</definedName>
    <definedName name="mso" localSheetId="5" hidden="1">{#N/A,#N/A,FALSE,"CONTROLE"}</definedName>
    <definedName name="mso" localSheetId="4" hidden="1">{#N/A,#N/A,FALSE,"CONTROLE"}</definedName>
    <definedName name="mso" localSheetId="8" hidden="1">{#N/A,#N/A,FALSE,"CONTROLE"}</definedName>
    <definedName name="mso" hidden="1">{#N/A,#N/A,FALSE,"CONTROLE"}</definedName>
    <definedName name="n" localSheetId="3" hidden="1">'[42]19.FC grafs'!#REF!</definedName>
    <definedName name="n" localSheetId="7" hidden="1">'[42]19.FC grafs'!#REF!</definedName>
    <definedName name="n" localSheetId="10" hidden="1">'[42]19.FC grafs'!#REF!</definedName>
    <definedName name="n" localSheetId="9" hidden="1">'[42]19.FC grafs'!#REF!</definedName>
    <definedName name="n" localSheetId="5" hidden="1">'[42]19.FC grafs'!#REF!</definedName>
    <definedName name="n" localSheetId="4" hidden="1">'[42]19.FC grafs'!#REF!</definedName>
    <definedName name="n" localSheetId="8" hidden="1">'[42]19.FC grafs'!#REF!</definedName>
    <definedName name="n" hidden="1">'[42]19.FC grafs'!#REF!</definedName>
    <definedName name="n___thinkcell0EU" localSheetId="3" hidden="1">#REF!</definedName>
    <definedName name="n___thinkcell0EU" localSheetId="7" hidden="1">#REF!</definedName>
    <definedName name="n___thinkcell0EU" localSheetId="10" hidden="1">#REF!</definedName>
    <definedName name="n___thinkcell0EU" localSheetId="9" hidden="1">#REF!</definedName>
    <definedName name="n___thinkcell0EU" localSheetId="5" hidden="1">#REF!</definedName>
    <definedName name="n___thinkcell0EU" localSheetId="4" hidden="1">#REF!</definedName>
    <definedName name="n___thinkcell0EU" localSheetId="8" hidden="1">#REF!</definedName>
    <definedName name="n___thinkcell0EU" hidden="1">#REF!</definedName>
    <definedName name="n___thinkcellDUYAAAAAAAAAAAAA.ASgXKdizKS.Sy3LLpIctA" localSheetId="3" hidden="1">#REF!</definedName>
    <definedName name="n___thinkcellDUYAAAAAAAAAAAAA.ASgXKdizKS.Sy3LLpIctA" localSheetId="7" hidden="1">#REF!</definedName>
    <definedName name="n___thinkcellDUYAAAAAAAAAAAAA.ASgXKdizKS.Sy3LLpIctA" localSheetId="10" hidden="1">#REF!</definedName>
    <definedName name="n___thinkcellDUYAAAAAAAAAAAAA.ASgXKdizKS.Sy3LLpIctA" localSheetId="9" hidden="1">#REF!</definedName>
    <definedName name="n___thinkcellDUYAAAAAAAAAAAAA.ASgXKdizKS.Sy3LLpIctA" localSheetId="5" hidden="1">#REF!</definedName>
    <definedName name="n___thinkcellDUYAAAAAAAAAAAAA.ASgXKdizKS.Sy3LLpIctA" localSheetId="4" hidden="1">#REF!</definedName>
    <definedName name="n___thinkcellDUYAAAAAAAAAAAAA.ASgXKdizKS.Sy3LLpIctA" localSheetId="8" hidden="1">#REF!</definedName>
    <definedName name="n___thinkcellDUYAAAAAAAAAAAAA.ASgXKdizKS.Sy3LLpIctA" hidden="1">#REF!</definedName>
    <definedName name="n___thinkcellDUYAAAAAAAAAAAAATnOUvtMaG0mfMpURmMtVBg" localSheetId="3" hidden="1">#REF!</definedName>
    <definedName name="n___thinkcellDUYAAAAAAAAAAAAATnOUvtMaG0mfMpURmMtVBg" localSheetId="7" hidden="1">#REF!</definedName>
    <definedName name="n___thinkcellDUYAAAAAAAAAAAAATnOUvtMaG0mfMpURmMtVBg" localSheetId="10" hidden="1">#REF!</definedName>
    <definedName name="n___thinkcellDUYAAAAAAAAAAAAATnOUvtMaG0mfMpURmMtVBg" localSheetId="9" hidden="1">#REF!</definedName>
    <definedName name="n___thinkcellDUYAAAAAAAAAAAAATnOUvtMaG0mfMpURmMtVBg" localSheetId="5" hidden="1">#REF!</definedName>
    <definedName name="n___thinkcellDUYAAAAAAAAAAAAATnOUvtMaG0mfMpURmMtVBg" localSheetId="4" hidden="1">#REF!</definedName>
    <definedName name="n___thinkcellDUYAAAAAAAAAAAAATnOUvtMaG0mfMpURmMtVBg" localSheetId="8" hidden="1">#REF!</definedName>
    <definedName name="n___thinkcellDUYAAAAAAAAAAAAATnOUvtMaG0mfMpURmMtVBg" hidden="1">#REF!</definedName>
    <definedName name="nada" localSheetId="9" hidden="1">{#N/A,#N/A,FALSE,"PRODQ-98"}</definedName>
    <definedName name="nada" localSheetId="5" hidden="1">{#N/A,#N/A,FALSE,"PRODQ-98"}</definedName>
    <definedName name="nada" localSheetId="4" hidden="1">{#N/A,#N/A,FALSE,"PRODQ-98"}</definedName>
    <definedName name="nada" localSheetId="8" hidden="1">{#N/A,#N/A,FALSE,"PRODQ-98"}</definedName>
    <definedName name="nada" hidden="1">{#N/A,#N/A,FALSE,"PRODQ-98"}</definedName>
    <definedName name="NADAS" localSheetId="9" hidden="1">{#N/A,#N/A,FALSE,"PRODQ-98"}</definedName>
    <definedName name="NADAS" localSheetId="5" hidden="1">{#N/A,#N/A,FALSE,"PRODQ-98"}</definedName>
    <definedName name="NADAS" localSheetId="4" hidden="1">{#N/A,#N/A,FALSE,"PRODQ-98"}</definedName>
    <definedName name="NADAS" localSheetId="8" hidden="1">{#N/A,#N/A,FALSE,"PRODQ-98"}</definedName>
    <definedName name="NADAS" hidden="1">{#N/A,#N/A,FALSE,"PRODQ-98"}</definedName>
    <definedName name="NADASS" localSheetId="9" hidden="1">{#N/A,#N/A,FALSE,"PRODQ-98"}</definedName>
    <definedName name="NADASS" localSheetId="5" hidden="1">{#N/A,#N/A,FALSE,"PRODQ-98"}</definedName>
    <definedName name="NADASS" localSheetId="4" hidden="1">{#N/A,#N/A,FALSE,"PRODQ-98"}</definedName>
    <definedName name="NADASS" localSheetId="8" hidden="1">{#N/A,#N/A,FALSE,"PRODQ-98"}</definedName>
    <definedName name="NADASS" hidden="1">{#N/A,#N/A,FALSE,"PRODQ-98"}</definedName>
    <definedName name="NADASSS" localSheetId="9" hidden="1">{#N/A,#N/A,FALSE,"PRODQ-98"}</definedName>
    <definedName name="NADASSS" localSheetId="5" hidden="1">{#N/A,#N/A,FALSE,"PRODQ-98"}</definedName>
    <definedName name="NADASSS" localSheetId="4" hidden="1">{#N/A,#N/A,FALSE,"PRODQ-98"}</definedName>
    <definedName name="NADASSS" localSheetId="8" hidden="1">{#N/A,#N/A,FALSE,"PRODQ-98"}</definedName>
    <definedName name="NADASSS" hidden="1">{#N/A,#N/A,FALSE,"PRODQ-98"}</definedName>
    <definedName name="nb" localSheetId="9" hidden="1">{"TotalGeralDespesasPorArea",#N/A,FALSE,"VinculosAccessEfetivo"}</definedName>
    <definedName name="nb" localSheetId="5" hidden="1">{"TotalGeralDespesasPorArea",#N/A,FALSE,"VinculosAccessEfetivo"}</definedName>
    <definedName name="nb" localSheetId="4" hidden="1">{"TotalGeralDespesasPorArea",#N/A,FALSE,"VinculosAccessEfetivo"}</definedName>
    <definedName name="nb" localSheetId="8" hidden="1">{"TotalGeralDespesasPorArea",#N/A,FALSE,"VinculosAccessEfetivo"}</definedName>
    <definedName name="nb" hidden="1">{"TotalGeralDespesasPorArea",#N/A,FALSE,"VinculosAccessEfetivo"}</definedName>
    <definedName name="nn" localSheetId="9" hidden="1">{"MULTIPLICAÇÃO",#N/A,FALSE,"Obras"}</definedName>
    <definedName name="nn" localSheetId="5" hidden="1">{"MULTIPLICAÇÃO",#N/A,FALSE,"Obras"}</definedName>
    <definedName name="nn" localSheetId="4" hidden="1">{"MULTIPLICAÇÃO",#N/A,FALSE,"Obras"}</definedName>
    <definedName name="nn" localSheetId="8" hidden="1">{"MULTIPLICAÇÃO",#N/A,FALSE,"Obras"}</definedName>
    <definedName name="nn" hidden="1">{"MULTIPLICAÇÃO",#N/A,FALSE,"Obras"}</definedName>
    <definedName name="nnnnb" localSheetId="9" hidden="1">{#N/A,#N/A,FALSE,"CONTROLE"}</definedName>
    <definedName name="nnnnb" localSheetId="5" hidden="1">{#N/A,#N/A,FALSE,"CONTROLE"}</definedName>
    <definedName name="nnnnb" localSheetId="4" hidden="1">{#N/A,#N/A,FALSE,"CONTROLE"}</definedName>
    <definedName name="nnnnb" localSheetId="8" hidden="1">{#N/A,#N/A,FALSE,"CONTROLE"}</definedName>
    <definedName name="nnnnb" hidden="1">{#N/A,#N/A,FALSE,"CONTROLE"}</definedName>
    <definedName name="no" localSheetId="3" hidden="1">{#N/A,#N/A,FALSE,"Aging Summary";#N/A,#N/A,FALSE,"Ratio Analysis";#N/A,#N/A,FALSE,"Test 120 Day Accts";#N/A,#N/A,FALSE,"Tickmarks"}</definedName>
    <definedName name="no" localSheetId="7" hidden="1">{#N/A,#N/A,FALSE,"Aging Summary";#N/A,#N/A,FALSE,"Ratio Analysis";#N/A,#N/A,FALSE,"Test 120 Day Accts";#N/A,#N/A,FALSE,"Tickmarks"}</definedName>
    <definedName name="no" localSheetId="10" hidden="1">{#N/A,#N/A,FALSE,"Aging Summary";#N/A,#N/A,FALSE,"Ratio Analysis";#N/A,#N/A,FALSE,"Test 120 Day Accts";#N/A,#N/A,FALSE,"Tickmarks"}</definedName>
    <definedName name="no" localSheetId="9" hidden="1">{#N/A,#N/A,FALSE,"Aging Summary";#N/A,#N/A,FALSE,"Ratio Analysis";#N/A,#N/A,FALSE,"Test 120 Day Accts";#N/A,#N/A,FALSE,"Tickmarks"}</definedName>
    <definedName name="no" localSheetId="5" hidden="1">{#N/A,#N/A,FALSE,"Aging Summary";#N/A,#N/A,FALSE,"Ratio Analysis";#N/A,#N/A,FALSE,"Test 120 Day Accts";#N/A,#N/A,FALSE,"Tickmarks"}</definedName>
    <definedName name="no" localSheetId="4" hidden="1">{#N/A,#N/A,FALSE,"Aging Summary";#N/A,#N/A,FALSE,"Ratio Analysis";#N/A,#N/A,FALSE,"Test 120 Day Accts";#N/A,#N/A,FALSE,"Tickmarks"}</definedName>
    <definedName name="no" localSheetId="8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VEMBRO_00" hidden="1">#REF!</definedName>
    <definedName name="nt" localSheetId="9" hidden="1">{"MELHORAMENTO GENÉTICO",#N/A,FALSE,"Obras"}</definedName>
    <definedName name="nt" localSheetId="5" hidden="1">{"MELHORAMENTO GENÉTICO",#N/A,FALSE,"Obras"}</definedName>
    <definedName name="nt" localSheetId="4" hidden="1">{"MELHORAMENTO GENÉTICO",#N/A,FALSE,"Obras"}</definedName>
    <definedName name="nt" localSheetId="8" hidden="1">{"MELHORAMENTO GENÉTICO",#N/A,FALSE,"Obras"}</definedName>
    <definedName name="nt" hidden="1">{"MELHORAMENTO GENÉTICO",#N/A,FALSE,"Obras"}</definedName>
    <definedName name="nu" localSheetId="9" hidden="1">{"AVÓS",#N/A,FALSE,"Obras"}</definedName>
    <definedName name="nu" localSheetId="5" hidden="1">{"AVÓS",#N/A,FALSE,"Obras"}</definedName>
    <definedName name="nu" localSheetId="4" hidden="1">{"AVÓS",#N/A,FALSE,"Obras"}</definedName>
    <definedName name="nu" localSheetId="8" hidden="1">{"AVÓS",#N/A,FALSE,"Obras"}</definedName>
    <definedName name="nu" hidden="1">{"AVÓS",#N/A,FALSE,"Obras"}</definedName>
    <definedName name="NumofGrpAccts" hidden="1">1</definedName>
    <definedName name="o" localSheetId="9" hidden="1">{#N/A,#N/A,FALSE,"CONTROLE";#N/A,#N/A,FALSE,"CONTROLE"}</definedName>
    <definedName name="o" localSheetId="5" hidden="1">{#N/A,#N/A,FALSE,"CONTROLE";#N/A,#N/A,FALSE,"CONTROLE"}</definedName>
    <definedName name="o" localSheetId="4" hidden="1">{#N/A,#N/A,FALSE,"CONTROLE";#N/A,#N/A,FALSE,"CONTROLE"}</definedName>
    <definedName name="o" localSheetId="8" hidden="1">{#N/A,#N/A,FALSE,"CONTROLE";#N/A,#N/A,FALSE,"CONTROLE"}</definedName>
    <definedName name="o" hidden="1">{#N/A,#N/A,FALSE,"CONTROLE";#N/A,#N/A,FALSE,"CONTROLE"}</definedName>
    <definedName name="OBRA" localSheetId="9" hidden="1">{"MULTIPLICAÇÃO",#N/A,FALSE,"Obras"}</definedName>
    <definedName name="OBRA" localSheetId="5" hidden="1">{"MULTIPLICAÇÃO",#N/A,FALSE,"Obras"}</definedName>
    <definedName name="OBRA" localSheetId="4" hidden="1">{"MULTIPLICAÇÃO",#N/A,FALSE,"Obras"}</definedName>
    <definedName name="OBRA" localSheetId="8" hidden="1">{"MULTIPLICAÇÃO",#N/A,FALSE,"Obras"}</definedName>
    <definedName name="OBRA" hidden="1">{"MULTIPLICAÇÃO",#N/A,FALSE,"Obras"}</definedName>
    <definedName name="obras" localSheetId="9" hidden="1">{"MULTIPLICAÇÃO",#N/A,FALSE,"Obras"}</definedName>
    <definedName name="obras" localSheetId="5" hidden="1">{"MULTIPLICAÇÃO",#N/A,FALSE,"Obras"}</definedName>
    <definedName name="obras" localSheetId="4" hidden="1">{"MULTIPLICAÇÃO",#N/A,FALSE,"Obras"}</definedName>
    <definedName name="obras" localSheetId="8" hidden="1">{"MULTIPLICAÇÃO",#N/A,FALSE,"Obras"}</definedName>
    <definedName name="obras" hidden="1">{"MULTIPLICAÇÃO",#N/A,FALSE,"Obras"}</definedName>
    <definedName name="OBRAS_FAB_RAC" localSheetId="9" hidden="1">{"MULTIPLICAÇÃO",#N/A,FALSE,"Obras"}</definedName>
    <definedName name="OBRAS_FAB_RAC" localSheetId="5" hidden="1">{"MULTIPLICAÇÃO",#N/A,FALSE,"Obras"}</definedName>
    <definedName name="OBRAS_FAB_RAC" localSheetId="4" hidden="1">{"MULTIPLICAÇÃO",#N/A,FALSE,"Obras"}</definedName>
    <definedName name="OBRAS_FAB_RAC" localSheetId="8" hidden="1">{"MULTIPLICAÇÃO",#N/A,FALSE,"Obras"}</definedName>
    <definedName name="OBRAS_FAB_RAC" hidden="1">{"MULTIPLICAÇÃO",#N/A,FALSE,"Obras"}</definedName>
    <definedName name="OBRAS_FAB_RAC_UDIA" localSheetId="9" hidden="1">{"MULTIPLICAÇÃO",#N/A,FALSE,"Obras"}</definedName>
    <definedName name="OBRAS_FAB_RAC_UDIA" localSheetId="5" hidden="1">{"MULTIPLICAÇÃO",#N/A,FALSE,"Obras"}</definedName>
    <definedName name="OBRAS_FAB_RAC_UDIA" localSheetId="4" hidden="1">{"MULTIPLICAÇÃO",#N/A,FALSE,"Obras"}</definedName>
    <definedName name="OBRAS_FAB_RAC_UDIA" localSheetId="8" hidden="1">{"MULTIPLICAÇÃO",#N/A,FALSE,"Obras"}</definedName>
    <definedName name="OBRAS_FAB_RAC_UDIA" hidden="1">{"MULTIPLICAÇÃO",#N/A,FALSE,"Obras"}</definedName>
    <definedName name="oiio" localSheetId="9" hidden="1">{#N/A,#N/A,FALSE,"CONTROLE"}</definedName>
    <definedName name="oiio" localSheetId="5" hidden="1">{#N/A,#N/A,FALSE,"CONTROLE"}</definedName>
    <definedName name="oiio" localSheetId="4" hidden="1">{#N/A,#N/A,FALSE,"CONTROLE"}</definedName>
    <definedName name="oiio" localSheetId="8" hidden="1">{#N/A,#N/A,FALSE,"CONTROLE"}</definedName>
    <definedName name="oiio" hidden="1">{#N/A,#N/A,FALSE,"CONTROLE"}</definedName>
    <definedName name="oiuup" localSheetId="9" hidden="1">{#N/A,#N/A,FALSE,"CONTROLE";#N/A,#N/A,FALSE,"CONTROLE"}</definedName>
    <definedName name="oiuup" localSheetId="5" hidden="1">{#N/A,#N/A,FALSE,"CONTROLE";#N/A,#N/A,FALSE,"CONTROLE"}</definedName>
    <definedName name="oiuup" localSheetId="4" hidden="1">{#N/A,#N/A,FALSE,"CONTROLE";#N/A,#N/A,FALSE,"CONTROLE"}</definedName>
    <definedName name="oiuup" localSheetId="8" hidden="1">{#N/A,#N/A,FALSE,"CONTROLE";#N/A,#N/A,FALSE,"CONTROLE"}</definedName>
    <definedName name="oiuup" hidden="1">{#N/A,#N/A,FALSE,"CONTROLE";#N/A,#N/A,FALSE,"CONTROLE"}</definedName>
    <definedName name="ok" hidden="1">#REF!</definedName>
    <definedName name="OLE_LINK9" localSheetId="4">DRE.!#REF!</definedName>
    <definedName name="OLE_LINK9" localSheetId="8">'P&amp;L - DRE'!$X$56</definedName>
    <definedName name="olkmghtg" hidden="1">[1]SEMANAIS!#REF!</definedName>
    <definedName name="operação" localSheetId="9" hidden="1">{#N/A,#N/A,FALSE,"CONTROLE"}</definedName>
    <definedName name="operação" localSheetId="5" hidden="1">{#N/A,#N/A,FALSE,"CONTROLE"}</definedName>
    <definedName name="operação" localSheetId="4" hidden="1">{#N/A,#N/A,FALSE,"CONTROLE"}</definedName>
    <definedName name="operação" localSheetId="8" hidden="1">{#N/A,#N/A,FALSE,"CONTROLE"}</definedName>
    <definedName name="operação" hidden="1">{#N/A,#N/A,FALSE,"CONTROLE"}</definedName>
    <definedName name="Others_ADM" localSheetId="3" hidden="1">#REF!</definedName>
    <definedName name="Others_ADM" localSheetId="7" hidden="1">#REF!</definedName>
    <definedName name="Others_ADM" localSheetId="10" hidden="1">#REF!</definedName>
    <definedName name="Others_ADM" localSheetId="9" hidden="1">#REF!</definedName>
    <definedName name="Others_ADM" localSheetId="5" hidden="1">#REF!</definedName>
    <definedName name="Others_ADM" localSheetId="4" hidden="1">#REF!</definedName>
    <definedName name="Others_ADM" localSheetId="8" hidden="1">#REF!</definedName>
    <definedName name="Others_ADM" hidden="1">#REF!</definedName>
    <definedName name="oy" localSheetId="9" hidden="1">{#N/A,#N/A,FALSE,"CONTROLE";#N/A,#N/A,FALSE,"CONTROLE"}</definedName>
    <definedName name="oy" localSheetId="5" hidden="1">{#N/A,#N/A,FALSE,"CONTROLE";#N/A,#N/A,FALSE,"CONTROLE"}</definedName>
    <definedName name="oy" localSheetId="4" hidden="1">{#N/A,#N/A,FALSE,"CONTROLE";#N/A,#N/A,FALSE,"CONTROLE"}</definedName>
    <definedName name="oy" localSheetId="8" hidden="1">{#N/A,#N/A,FALSE,"CONTROLE";#N/A,#N/A,FALSE,"CONTROLE"}</definedName>
    <definedName name="oy" hidden="1">{#N/A,#N/A,FALSE,"CONTROLE";#N/A,#N/A,FALSE,"CONTROLE"}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9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ani" localSheetId="3" hidden="1">{#N/A,#N/A,TRUE,"Resumo de Preços"}</definedName>
    <definedName name="pagani" localSheetId="7" hidden="1">{#N/A,#N/A,TRUE,"Resumo de Preços"}</definedName>
    <definedName name="pagani" localSheetId="10" hidden="1">{#N/A,#N/A,TRUE,"Resumo de Preços"}</definedName>
    <definedName name="pagani" localSheetId="9" hidden="1">{#N/A,#N/A,TRUE,"Resumo de Preços"}</definedName>
    <definedName name="pagani" localSheetId="5" hidden="1">{#N/A,#N/A,TRUE,"Resumo de Preços"}</definedName>
    <definedName name="pagani" localSheetId="4" hidden="1">{#N/A,#N/A,TRUE,"Resumo de Preços"}</definedName>
    <definedName name="pagani" localSheetId="8" hidden="1">{#N/A,#N/A,TRUE,"Resumo de Preços"}</definedName>
    <definedName name="pagani" hidden="1">{#N/A,#N/A,TRUE,"Resumo de Preços"}</definedName>
    <definedName name="pd." localSheetId="9" hidden="1">{"MULTIPLICAÇÃO",#N/A,FALSE,"Obras"}</definedName>
    <definedName name="pd." localSheetId="5" hidden="1">{"MULTIPLICAÇÃO",#N/A,FALSE,"Obras"}</definedName>
    <definedName name="pd." localSheetId="4" hidden="1">{"MULTIPLICAÇÃO",#N/A,FALSE,"Obras"}</definedName>
    <definedName name="pd." localSheetId="8" hidden="1">{"MULTIPLICAÇÃO",#N/A,FALSE,"Obras"}</definedName>
    <definedName name="pd." hidden="1">{"MULTIPLICAÇÃO",#N/A,FALSE,"Obras"}</definedName>
    <definedName name="pd.." localSheetId="9" hidden="1">{"MATRIZES",#N/A,FALSE,"Obras"}</definedName>
    <definedName name="pd.." localSheetId="5" hidden="1">{"MATRIZES",#N/A,FALSE,"Obras"}</definedName>
    <definedName name="pd.." localSheetId="4" hidden="1">{"MATRIZES",#N/A,FALSE,"Obras"}</definedName>
    <definedName name="pd.." localSheetId="8" hidden="1">{"MATRIZES",#N/A,FALSE,"Obras"}</definedName>
    <definedName name="pd.." hidden="1">{"MATRIZES",#N/A,FALSE,"Obras"}</definedName>
    <definedName name="pd..." localSheetId="9" hidden="1">{"MULTIPLICAÇÃO",#N/A,FALSE,"Obras"}</definedName>
    <definedName name="pd..." localSheetId="5" hidden="1">{"MULTIPLICAÇÃO",#N/A,FALSE,"Obras"}</definedName>
    <definedName name="pd..." localSheetId="4" hidden="1">{"MULTIPLICAÇÃO",#N/A,FALSE,"Obras"}</definedName>
    <definedName name="pd..." localSheetId="8" hidden="1">{"MULTIPLICAÇÃO",#N/A,FALSE,"Obras"}</definedName>
    <definedName name="pd..." hidden="1">{"MULTIPLICAÇÃO",#N/A,FALSE,"Obras"}</definedName>
    <definedName name="Pdca" localSheetId="9" hidden="1">{"MULTIPLICAÇÃO",#N/A,FALSE,"Obras"}</definedName>
    <definedName name="Pdca" localSheetId="5" hidden="1">{"MULTIPLICAÇÃO",#N/A,FALSE,"Obras"}</definedName>
    <definedName name="Pdca" localSheetId="4" hidden="1">{"MULTIPLICAÇÃO",#N/A,FALSE,"Obras"}</definedName>
    <definedName name="Pdca" localSheetId="8" hidden="1">{"MULTIPLICAÇÃO",#N/A,FALSE,"Obras"}</definedName>
    <definedName name="Pdca" hidden="1">{"MULTIPLICAÇÃO",#N/A,FALSE,"Obras"}</definedName>
    <definedName name="Pdca." localSheetId="9" hidden="1">{"MULTIPLICAÇÃO",#N/A,FALSE,"Obras"}</definedName>
    <definedName name="Pdca." localSheetId="5" hidden="1">{"MULTIPLICAÇÃO",#N/A,FALSE,"Obras"}</definedName>
    <definedName name="Pdca." localSheetId="4" hidden="1">{"MULTIPLICAÇÃO",#N/A,FALSE,"Obras"}</definedName>
    <definedName name="Pdca." localSheetId="8" hidden="1">{"MULTIPLICAÇÃO",#N/A,FALSE,"Obras"}</definedName>
    <definedName name="Pdca." hidden="1">{"MULTIPLICAÇÃO",#N/A,FALSE,"Obras"}</definedName>
    <definedName name="Pdca.." localSheetId="9" hidden="1">{"APOIO",#N/A,FALSE,"Obras"}</definedName>
    <definedName name="Pdca.." localSheetId="5" hidden="1">{"APOIO",#N/A,FALSE,"Obras"}</definedName>
    <definedName name="Pdca.." localSheetId="4" hidden="1">{"APOIO",#N/A,FALSE,"Obras"}</definedName>
    <definedName name="Pdca.." localSheetId="8" hidden="1">{"APOIO",#N/A,FALSE,"Obras"}</definedName>
    <definedName name="Pdca.." hidden="1">{"APOIO",#N/A,FALSE,"Obras"}</definedName>
    <definedName name="pdca...." localSheetId="9" hidden="1">{"MULTIPLICAÇÃO",#N/A,FALSE,"Obras"}</definedName>
    <definedName name="pdca...." localSheetId="5" hidden="1">{"MULTIPLICAÇÃO",#N/A,FALSE,"Obras"}</definedName>
    <definedName name="pdca...." localSheetId="4" hidden="1">{"MULTIPLICAÇÃO",#N/A,FALSE,"Obras"}</definedName>
    <definedName name="pdca...." localSheetId="8" hidden="1">{"MULTIPLICAÇÃO",#N/A,FALSE,"Obras"}</definedName>
    <definedName name="pdca...." hidden="1">{"MULTIPLICAÇÃO",#N/A,FALSE,"Obras"}</definedName>
    <definedName name="PDCA1" localSheetId="9" hidden="1">{"MATRIZES",#N/A,FALSE,"Obras"}</definedName>
    <definedName name="PDCA1" localSheetId="5" hidden="1">{"MATRIZES",#N/A,FALSE,"Obras"}</definedName>
    <definedName name="PDCA1" localSheetId="4" hidden="1">{"MATRIZES",#N/A,FALSE,"Obras"}</definedName>
    <definedName name="PDCA1" localSheetId="8" hidden="1">{"MATRIZES",#N/A,FALSE,"Obras"}</definedName>
    <definedName name="PDCA1" hidden="1">{"MATRIZES",#N/A,FALSE,"Obras"}</definedName>
    <definedName name="PEDRO" localSheetId="9" hidden="1">{#N/A,#N/A,FALSE,"CONTROLE"}</definedName>
    <definedName name="PEDRO" localSheetId="5" hidden="1">{#N/A,#N/A,FALSE,"CONTROLE"}</definedName>
    <definedName name="PEDRO" localSheetId="4" hidden="1">{#N/A,#N/A,FALSE,"CONTROLE"}</definedName>
    <definedName name="PEDRO" localSheetId="8" hidden="1">{#N/A,#N/A,FALSE,"CONTROLE"}</definedName>
    <definedName name="PEDRO" hidden="1">{#N/A,#N/A,FALSE,"CONTROLE"}</definedName>
    <definedName name="pfjsaifja´gogpnrieognopengf" hidden="1">#REF!</definedName>
    <definedName name="Piratininga" localSheetId="9" hidden="1">{#N/A,#N/A,FALSE,"CONTROLE"}</definedName>
    <definedName name="Piratininga" localSheetId="5" hidden="1">{#N/A,#N/A,FALSE,"CONTROLE"}</definedName>
    <definedName name="Piratininga" localSheetId="4" hidden="1">{#N/A,#N/A,FALSE,"CONTROLE"}</definedName>
    <definedName name="Piratininga" localSheetId="8" hidden="1">{#N/A,#N/A,FALSE,"CONTROLE"}</definedName>
    <definedName name="Piratininga" hidden="1">{#N/A,#N/A,FALSE,"CONTROLE"}</definedName>
    <definedName name="PIRATININGAV2" localSheetId="9" hidden="1">{#N/A,#N/A,FALSE,"CONTROLE"}</definedName>
    <definedName name="PIRATININGAV2" localSheetId="5" hidden="1">{#N/A,#N/A,FALSE,"CONTROLE"}</definedName>
    <definedName name="PIRATININGAV2" localSheetId="4" hidden="1">{#N/A,#N/A,FALSE,"CONTROLE"}</definedName>
    <definedName name="PIRATININGAV2" localSheetId="8" hidden="1">{#N/A,#N/A,FALSE,"CONTROLE"}</definedName>
    <definedName name="PIRATININGAV2" hidden="1">{#N/A,#N/A,FALSE,"CONTROLE"}</definedName>
    <definedName name="pkç" hidden="1">#REF!</definedName>
    <definedName name="pl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oiu" localSheetId="9" hidden="1">{#N/A,#N/A,FALSE,"CONTROLE";#N/A,#N/A,FALSE,"CONTROLE"}</definedName>
    <definedName name="poiu" localSheetId="5" hidden="1">{#N/A,#N/A,FALSE,"CONTROLE";#N/A,#N/A,FALSE,"CONTROLE"}</definedName>
    <definedName name="poiu" localSheetId="4" hidden="1">{#N/A,#N/A,FALSE,"CONTROLE";#N/A,#N/A,FALSE,"CONTROLE"}</definedName>
    <definedName name="poiu" localSheetId="8" hidden="1">{#N/A,#N/A,FALSE,"CONTROLE";#N/A,#N/A,FALSE,"CONTROLE"}</definedName>
    <definedName name="poiu" hidden="1">{#N/A,#N/A,FALSE,"CONTROLE";#N/A,#N/A,FALSE,"CONTROLE"}</definedName>
    <definedName name="poiuuuuuuuuuu" localSheetId="9" hidden="1">{#N/A,#N/A,FALSE,"CONTROLE";#N/A,#N/A,FALSE,"CONTROLE"}</definedName>
    <definedName name="poiuuuuuuuuuu" localSheetId="5" hidden="1">{#N/A,#N/A,FALSE,"CONTROLE";#N/A,#N/A,FALSE,"CONTROLE"}</definedName>
    <definedName name="poiuuuuuuuuuu" localSheetId="4" hidden="1">{#N/A,#N/A,FALSE,"CONTROLE";#N/A,#N/A,FALSE,"CONTROLE"}</definedName>
    <definedName name="poiuuuuuuuuuu" localSheetId="8" hidden="1">{#N/A,#N/A,FALSE,"CONTROLE";#N/A,#N/A,FALSE,"CONTROLE"}</definedName>
    <definedName name="poiuuuuuuuuuu" hidden="1">{#N/A,#N/A,FALSE,"CONTROLE";#N/A,#N/A,FALSE,"CONTROLE"}</definedName>
    <definedName name="ponwp" hidden="1">#REF!</definedName>
    <definedName name="pp" localSheetId="9" hidden="1">{#N/A,#N/A,FALSE,"ENERGIA";#N/A,#N/A,FALSE,"PERDIDAS";#N/A,#N/A,FALSE,"CLIENTES";#N/A,#N/A,FALSE,"ESTADO";#N/A,#N/A,FALSE,"TECNICA"}</definedName>
    <definedName name="pp" localSheetId="5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localSheetId="8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pp" localSheetId="9" hidden="1">{"'Total'!$A$1","'Total'!$A$3"}</definedName>
    <definedName name="pppp" localSheetId="5" hidden="1">{"'Total'!$A$1","'Total'!$A$3"}</definedName>
    <definedName name="pppp" localSheetId="4" hidden="1">{"'Total'!$A$1","'Total'!$A$3"}</definedName>
    <definedName name="pppp" localSheetId="8" hidden="1">{"'Total'!$A$1","'Total'!$A$3"}</definedName>
    <definedName name="pppp" hidden="1">{"'Total'!$A$1","'Total'!$A$3"}</definedName>
    <definedName name="PPPPP" localSheetId="9" hidden="1">{"AVÓS",#N/A,FALSE,"Obras"}</definedName>
    <definedName name="PPPPP" localSheetId="5" hidden="1">{"AVÓS",#N/A,FALSE,"Obras"}</definedName>
    <definedName name="PPPPP" localSheetId="4" hidden="1">{"AVÓS",#N/A,FALSE,"Obras"}</definedName>
    <definedName name="PPPPP" localSheetId="8" hidden="1">{"AVÓS",#N/A,FALSE,"Obras"}</definedName>
    <definedName name="PPPPP" hidden="1">{"AVÓS",#N/A,FALSE,"Obras"}</definedName>
    <definedName name="PPPPPPPPPP" hidden="1">[1]SEMANAIS!#REF!</definedName>
    <definedName name="PPPPPPPPPPP" hidden="1">[1]SEMANAIS!#REF!</definedName>
    <definedName name="pppppppppppp" hidden="1">[1]SEMANAIS!#REF!</definedName>
    <definedName name="pqp" localSheetId="9" hidden="1">{"TotalGeralDespesasPorArea",#N/A,FALSE,"VinculosAccessEfetivo"}</definedName>
    <definedName name="pqp" localSheetId="5" hidden="1">{"TotalGeralDespesasPorArea",#N/A,FALSE,"VinculosAccessEfetivo"}</definedName>
    <definedName name="pqp" localSheetId="4" hidden="1">{"TotalGeralDespesasPorArea",#N/A,FALSE,"VinculosAccessEfetivo"}</definedName>
    <definedName name="pqp" localSheetId="8" hidden="1">{"TotalGeralDespesasPorArea",#N/A,FALSE,"VinculosAccessEfetivo"}</definedName>
    <definedName name="pqp" hidden="1">{"TotalGeralDespesasPorArea",#N/A,FALSE,"VinculosAccessEfetivo"}</definedName>
    <definedName name="Print_CSC_Report_2" localSheetId="3" hidden="1">{"CSC_1",#N/A,FALSE,"CSC Outputs";"CSC_2",#N/A,FALSE,"CSC Outputs"}</definedName>
    <definedName name="Print_CSC_Report_2" localSheetId="7" hidden="1">{"CSC_1",#N/A,FALSE,"CSC Outputs";"CSC_2",#N/A,FALSE,"CSC Outputs"}</definedName>
    <definedName name="Print_CSC_Report_2" localSheetId="10" hidden="1">{"CSC_1",#N/A,FALSE,"CSC Outputs";"CSC_2",#N/A,FALSE,"CSC Outputs"}</definedName>
    <definedName name="Print_CSC_Report_2" localSheetId="9" hidden="1">{"CSC_1",#N/A,FALSE,"CSC Outputs";"CSC_2",#N/A,FALSE,"CSC Outputs"}</definedName>
    <definedName name="Print_CSC_Report_2" localSheetId="5" hidden="1">{"CSC_1",#N/A,FALSE,"CSC Outputs";"CSC_2",#N/A,FALSE,"CSC Outputs"}</definedName>
    <definedName name="Print_CSC_Report_2" localSheetId="4" hidden="1">{"CSC_1",#N/A,FALSE,"CSC Outputs";"CSC_2",#N/A,FALSE,"CSC Outputs"}</definedName>
    <definedName name="Print_CSC_Report_2" localSheetId="8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3" hidden="1">{"CSC_1",#N/A,FALSE,"CSC Outputs";"CSC_2",#N/A,FALSE,"CSC Outputs"}</definedName>
    <definedName name="Print_CSC_Report_3" localSheetId="7" hidden="1">{"CSC_1",#N/A,FALSE,"CSC Outputs";"CSC_2",#N/A,FALSE,"CSC Outputs"}</definedName>
    <definedName name="Print_CSC_Report_3" localSheetId="10" hidden="1">{"CSC_1",#N/A,FALSE,"CSC Outputs";"CSC_2",#N/A,FALSE,"CSC Outputs"}</definedName>
    <definedName name="Print_CSC_Report_3" localSheetId="9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4" hidden="1">{"CSC_1",#N/A,FALSE,"CSC Outputs";"CSC_2",#N/A,FALSE,"CSC Outputs"}</definedName>
    <definedName name="Print_CSC_Report_3" localSheetId="8" hidden="1">{"CSC_1",#N/A,FALSE,"CSC Outputs";"CSC_2",#N/A,FALSE,"CSC Outputs"}</definedName>
    <definedName name="Print_CSC_Report_3" hidden="1">{"CSC_1",#N/A,FALSE,"CSC Outputs";"CSC_2",#N/A,FALSE,"CSC Outputs"}</definedName>
    <definedName name="Print_CSC_Report_4" localSheetId="3" hidden="1">{"CSC_1",#N/A,FALSE,"CSC Outputs";"CSC_2",#N/A,FALSE,"CSC Outputs"}</definedName>
    <definedName name="Print_CSC_Report_4" localSheetId="7" hidden="1">{"CSC_1",#N/A,FALSE,"CSC Outputs";"CSC_2",#N/A,FALSE,"CSC Outputs"}</definedName>
    <definedName name="Print_CSC_Report_4" localSheetId="10" hidden="1">{"CSC_1",#N/A,FALSE,"CSC Outputs";"CSC_2",#N/A,FALSE,"CSC Outputs"}</definedName>
    <definedName name="Print_CSC_Report_4" localSheetId="9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4" hidden="1">{"CSC_1",#N/A,FALSE,"CSC Outputs";"CSC_2",#N/A,FALSE,"CSC Outputs"}</definedName>
    <definedName name="Print_CSC_Report_4" localSheetId="8" hidden="1">{"CSC_1",#N/A,FALSE,"CSC Outputs";"CSC_2",#N/A,FALSE,"CSC Outputs"}</definedName>
    <definedName name="Print_CSC_Report_4" hidden="1">{"CSC_1",#N/A,FALSE,"CSC Outputs";"CSC_2",#N/A,FALSE,"CSC Outputs"}</definedName>
    <definedName name="Proj" localSheetId="9" hidden="1">{"MATRIZES",#N/A,FALSE,"Obras"}</definedName>
    <definedName name="Proj" localSheetId="5" hidden="1">{"MATRIZES",#N/A,FALSE,"Obras"}</definedName>
    <definedName name="Proj" localSheetId="4" hidden="1">{"MATRIZES",#N/A,FALSE,"Obras"}</definedName>
    <definedName name="Proj" localSheetId="8" hidden="1">{"MATRIZES",#N/A,FALSE,"Obras"}</definedName>
    <definedName name="Proj" hidden="1">{"MATRIZES",#N/A,FALSE,"Obras"}</definedName>
    <definedName name="PUB_FileID" hidden="1">"N10005525.xls"</definedName>
    <definedName name="PUB_UserID" hidden="1">"ZITHAR"</definedName>
    <definedName name="pwa" localSheetId="9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8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QQ" localSheetId="9" hidden="1">{"AVÓS",#N/A,FALSE,"Obras"}</definedName>
    <definedName name="QQ" localSheetId="5" hidden="1">{"AVÓS",#N/A,FALSE,"Obras"}</definedName>
    <definedName name="QQ" localSheetId="4" hidden="1">{"AVÓS",#N/A,FALSE,"Obras"}</definedName>
    <definedName name="QQ" localSheetId="8" hidden="1">{"AVÓS",#N/A,FALSE,"Obras"}</definedName>
    <definedName name="QQ" hidden="1">{"AVÓS",#N/A,FALSE,"Obras"}</definedName>
    <definedName name="qqq" hidden="1">[1]SEMANAIS!#REF!</definedName>
    <definedName name="qqqq" localSheetId="9" hidden="1">{#N/A,#N/A,FALSE,"CONTROLE"}</definedName>
    <definedName name="qqqq" localSheetId="5" hidden="1">{#N/A,#N/A,FALSE,"CONTROLE"}</definedName>
    <definedName name="qqqq" localSheetId="4" hidden="1">{#N/A,#N/A,FALSE,"CONTROLE"}</definedName>
    <definedName name="qqqq" localSheetId="8" hidden="1">{#N/A,#N/A,FALSE,"CONTROLE"}</definedName>
    <definedName name="qqqq" hidden="1">{#N/A,#N/A,FALSE,"CONTROLE"}</definedName>
    <definedName name="qqqqq" hidden="1">[1]SEMANAIS!#REF!</definedName>
    <definedName name="qqqqqq" localSheetId="9" hidden="1">{#N/A,#N/A,FALSE,"CONTROLE"}</definedName>
    <definedName name="qqqqqq" localSheetId="5" hidden="1">{#N/A,#N/A,FALSE,"CONTROLE"}</definedName>
    <definedName name="qqqqqq" localSheetId="4" hidden="1">{#N/A,#N/A,FALSE,"CONTROLE"}</definedName>
    <definedName name="qqqqqq" localSheetId="8" hidden="1">{#N/A,#N/A,FALSE,"CONTROLE"}</definedName>
    <definedName name="qqqqqq" hidden="1">{#N/A,#N/A,FALSE,"CONTROLE"}</definedName>
    <definedName name="qqqqqqq" hidden="1">[1]SEMANAIS!#REF!</definedName>
    <definedName name="qqqqqqqqqqqqq" localSheetId="9" hidden="1">{#N/A,#N/A,FALSE,"CONTROLE"}</definedName>
    <definedName name="qqqqqqqqqqqqq" localSheetId="5" hidden="1">{#N/A,#N/A,FALSE,"CONTROLE"}</definedName>
    <definedName name="qqqqqqqqqqqqq" localSheetId="4" hidden="1">{#N/A,#N/A,FALSE,"CONTROLE"}</definedName>
    <definedName name="qqqqqqqqqqqqq" localSheetId="8" hidden="1">{#N/A,#N/A,FALSE,"CONTROLE"}</definedName>
    <definedName name="qqqqqqqqqqqqq" hidden="1">{#N/A,#N/A,FALSE,"CONTROLE"}</definedName>
    <definedName name="QQQQQQQQQQQQQQQQQQQQQQQQQQQQQQQQQQQQQQQQQQQQ" localSheetId="9" hidden="1">{"MELHORAMENTO GENÉTICO",#N/A,FALSE,"Obras"}</definedName>
    <definedName name="QQQQQQQQQQQQQQQQQQQQQQQQQQQQQQQQQQQQQQQQQQQQ" localSheetId="5" hidden="1">{"MELHORAMENTO GENÉTICO",#N/A,FALSE,"Obras"}</definedName>
    <definedName name="QQQQQQQQQQQQQQQQQQQQQQQQQQQQQQQQQQQQQQQQQQQQ" localSheetId="4" hidden="1">{"MELHORAMENTO GENÉTICO",#N/A,FALSE,"Obras"}</definedName>
    <definedName name="QQQQQQQQQQQQQQQQQQQQQQQQQQQQQQQQQQQQQQQQQQQQ" localSheetId="8" hidden="1">{"MELHORAMENTO GENÉTICO",#N/A,FALSE,"Obras"}</definedName>
    <definedName name="QQQQQQQQQQQQQQQQQQQQQQQQQQQQQQQQQQQQQQQQQQQQ" hidden="1">{"MELHORAMENTO GENÉTICO",#N/A,FALSE,"Obras"}</definedName>
    <definedName name="qtret" localSheetId="9" hidden="1">{#N/A,#N/A,FALSE,"CONTROLE"}</definedName>
    <definedName name="qtret" localSheetId="5" hidden="1">{#N/A,#N/A,FALSE,"CONTROLE"}</definedName>
    <definedName name="qtret" localSheetId="4" hidden="1">{#N/A,#N/A,FALSE,"CONTROLE"}</definedName>
    <definedName name="qtret" localSheetId="8" hidden="1">{#N/A,#N/A,FALSE,"CONTROLE"}</definedName>
    <definedName name="qtret" hidden="1">{#N/A,#N/A,FALSE,"CONTROLE"}</definedName>
    <definedName name="qtyyuu" localSheetId="9" hidden="1">{#N/A,#N/A,FALSE,"CONTROLE"}</definedName>
    <definedName name="qtyyuu" localSheetId="5" hidden="1">{#N/A,#N/A,FALSE,"CONTROLE"}</definedName>
    <definedName name="qtyyuu" localSheetId="4" hidden="1">{#N/A,#N/A,FALSE,"CONTROLE"}</definedName>
    <definedName name="qtyyuu" localSheetId="8" hidden="1">{#N/A,#N/A,FALSE,"CONTROLE"}</definedName>
    <definedName name="qtyyuu" hidden="1">{#N/A,#N/A,FALSE,"CONTROLE"}</definedName>
    <definedName name="QW" localSheetId="9" hidden="1">{#N/A,#N/A,TRUE,"K2 e MEIA";#N/A,#N/A,TRUE,"K3";#N/A,#N/A,TRUE,"K4";#N/A,#N/A,TRUE,"PERFIL U";#N/A,#N/A,TRUE,"BCHA"}</definedName>
    <definedName name="QW" localSheetId="5" hidden="1">{#N/A,#N/A,TRUE,"K2 e MEIA";#N/A,#N/A,TRUE,"K3";#N/A,#N/A,TRUE,"K4";#N/A,#N/A,TRUE,"PERFIL U";#N/A,#N/A,TRUE,"BCHA"}</definedName>
    <definedName name="QW" localSheetId="4" hidden="1">{#N/A,#N/A,TRUE,"K2 e MEIA";#N/A,#N/A,TRUE,"K3";#N/A,#N/A,TRUE,"K4";#N/A,#N/A,TRUE,"PERFIL U";#N/A,#N/A,TRUE,"BCHA"}</definedName>
    <definedName name="QW" localSheetId="8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qwe" localSheetId="9" hidden="1">{#N/A,#N/A,FALSE,"CONTROLE"}</definedName>
    <definedName name="qwe" localSheetId="5" hidden="1">{#N/A,#N/A,FALSE,"CONTROLE"}</definedName>
    <definedName name="qwe" localSheetId="4" hidden="1">{#N/A,#N/A,FALSE,"CONTROLE"}</definedName>
    <definedName name="qwe" localSheetId="8" hidden="1">{#N/A,#N/A,FALSE,"CONTROLE"}</definedName>
    <definedName name="qwe" hidden="1">{#N/A,#N/A,FALSE,"CONTROLE"}</definedName>
    <definedName name="qweer" localSheetId="9" hidden="1">{#N/A,#N/A,FALSE,"CONTROLE"}</definedName>
    <definedName name="qweer" localSheetId="5" hidden="1">{#N/A,#N/A,FALSE,"CONTROLE"}</definedName>
    <definedName name="qweer" localSheetId="4" hidden="1">{#N/A,#N/A,FALSE,"CONTROLE"}</definedName>
    <definedName name="qweer" localSheetId="8" hidden="1">{#N/A,#N/A,FALSE,"CONTROLE"}</definedName>
    <definedName name="qweer" hidden="1">{#N/A,#N/A,FALSE,"CONTROLE"}</definedName>
    <definedName name="qwq" localSheetId="9" hidden="1">{"TotalGeralDespesasPorArea",#N/A,FALSE,"VinculosAccessEfetivo"}</definedName>
    <definedName name="qwq" localSheetId="5" hidden="1">{"TotalGeralDespesasPorArea",#N/A,FALSE,"VinculosAccessEfetivo"}</definedName>
    <definedName name="qwq" localSheetId="4" hidden="1">{"TotalGeralDespesasPorArea",#N/A,FALSE,"VinculosAccessEfetivo"}</definedName>
    <definedName name="qwq" localSheetId="8" hidden="1">{"TotalGeralDespesasPorArea",#N/A,FALSE,"VinculosAccessEfetivo"}</definedName>
    <definedName name="qwq" hidden="1">{"TotalGeralDespesasPorArea",#N/A,FALSE,"VinculosAccessEfetivo"}</definedName>
    <definedName name="qwrre" localSheetId="9" hidden="1">{#N/A,#N/A,FALSE,"CONTROLE"}</definedName>
    <definedName name="qwrre" localSheetId="5" hidden="1">{#N/A,#N/A,FALSE,"CONTROLE"}</definedName>
    <definedName name="qwrre" localSheetId="4" hidden="1">{#N/A,#N/A,FALSE,"CONTROLE"}</definedName>
    <definedName name="qwrre" localSheetId="8" hidden="1">{#N/A,#N/A,FALSE,"CONTROLE"}</definedName>
    <definedName name="qwrre" hidden="1">{#N/A,#N/A,FALSE,"CONTROLE"}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f" localSheetId="9" hidden="1">{#N/A,#N/A,FALSE,"CONTROLE";#N/A,#N/A,FALSE,"CONTROLE"}</definedName>
    <definedName name="raf" localSheetId="5" hidden="1">{#N/A,#N/A,FALSE,"CONTROLE";#N/A,#N/A,FALSE,"CONTROLE"}</definedName>
    <definedName name="raf" localSheetId="4" hidden="1">{#N/A,#N/A,FALSE,"CONTROLE";#N/A,#N/A,FALSE,"CONTROLE"}</definedName>
    <definedName name="raf" localSheetId="8" hidden="1">{#N/A,#N/A,FALSE,"CONTROLE";#N/A,#N/A,FALSE,"CONTROLE"}</definedName>
    <definedName name="raf" hidden="1">{#N/A,#N/A,FALSE,"CONTROLE";#N/A,#N/A,FALSE,"CONTROLE"}</definedName>
    <definedName name="Raimundo" localSheetId="9" hidden="1">{"APOIO",#N/A,FALSE,"Obras"}</definedName>
    <definedName name="Raimundo" localSheetId="5" hidden="1">{"APOIO",#N/A,FALSE,"Obras"}</definedName>
    <definedName name="Raimundo" localSheetId="4" hidden="1">{"APOIO",#N/A,FALSE,"Obras"}</definedName>
    <definedName name="Raimundo" localSheetId="8" hidden="1">{"APOIO",#N/A,FALSE,"Obras"}</definedName>
    <definedName name="Raimundo" hidden="1">{"APOIO",#N/A,FALSE,"Obras"}</definedName>
    <definedName name="RB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localSheetId="9" hidden="1">{#N/A,#N/A,FALSE,"ENERGIA";#N/A,#N/A,FALSE,"PERDIDAS";#N/A,#N/A,FALSE,"CLIENTES";#N/A,#N/A,FALSE,"ESTADO";#N/A,#N/A,FALSE,"TECNICA"}</definedName>
    <definedName name="RBTESTE" localSheetId="5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localSheetId="8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e5t" localSheetId="9" hidden="1">{#N/A,#N/A,FALSE,"CONTROLE"}</definedName>
    <definedName name="re5t" localSheetId="5" hidden="1">{#N/A,#N/A,FALSE,"CONTROLE"}</definedName>
    <definedName name="re5t" localSheetId="4" hidden="1">{#N/A,#N/A,FALSE,"CONTROLE"}</definedName>
    <definedName name="re5t" localSheetId="8" hidden="1">{#N/A,#N/A,FALSE,"CONTROLE"}</definedName>
    <definedName name="re5t" hidden="1">{#N/A,#N/A,FALSE,"CONTROLE"}</definedName>
    <definedName name="REAIS" localSheetId="9" hidden="1">{#N/A,#N/A,FALSE,"CONTROLE"}</definedName>
    <definedName name="REAIS" localSheetId="5" hidden="1">{#N/A,#N/A,FALSE,"CONTROLE"}</definedName>
    <definedName name="REAIS" localSheetId="4" hidden="1">{#N/A,#N/A,FALSE,"CONTROLE"}</definedName>
    <definedName name="REAIS" localSheetId="8" hidden="1">{#N/A,#N/A,FALSE,"CONTROLE"}</definedName>
    <definedName name="REAIS" hidden="1">{#N/A,#N/A,FALSE,"CONTROLE"}</definedName>
    <definedName name="REAISPREV" localSheetId="9" hidden="1">{#N/A,#N/A,FALSE,"CONTROLE"}</definedName>
    <definedName name="REAISPREV" localSheetId="5" hidden="1">{#N/A,#N/A,FALSE,"CONTROLE"}</definedName>
    <definedName name="REAISPREV" localSheetId="4" hidden="1">{#N/A,#N/A,FALSE,"CONTROLE"}</definedName>
    <definedName name="REAISPREV" localSheetId="8" hidden="1">{#N/A,#N/A,FALSE,"CONTROLE"}</definedName>
    <definedName name="REAISPREV" hidden="1">{#N/A,#N/A,FALSE,"CONTROLE"}</definedName>
    <definedName name="rebocco" localSheetId="9" hidden="1">{"AVÓS",#N/A,FALSE,"Obras"}</definedName>
    <definedName name="rebocco" localSheetId="5" hidden="1">{"AVÓS",#N/A,FALSE,"Obras"}</definedName>
    <definedName name="rebocco" localSheetId="4" hidden="1">{"AVÓS",#N/A,FALSE,"Obras"}</definedName>
    <definedName name="rebocco" localSheetId="8" hidden="1">{"AVÓS",#N/A,FALSE,"Obras"}</definedName>
    <definedName name="rebocco" hidden="1">{"AVÓS",#N/A,FALSE,"Obras"}</definedName>
    <definedName name="RecDesFinAlex" localSheetId="9" hidden="1">{#N/A,#N/A,FALSE,"SIM95"}</definedName>
    <definedName name="RecDesFinAlex" localSheetId="5" hidden="1">{#N/A,#N/A,FALSE,"SIM95"}</definedName>
    <definedName name="RecDesFinAlex" localSheetId="4" hidden="1">{#N/A,#N/A,FALSE,"SIM95"}</definedName>
    <definedName name="RecDesFinAlex" localSheetId="8" hidden="1">{#N/A,#N/A,FALSE,"SIM95"}</definedName>
    <definedName name="RecDesFinAlex" hidden="1">{#N/A,#N/A,FALSE,"SIM95"}</definedName>
    <definedName name="redo" localSheetId="3" hidden="1">{#N/A,#N/A,FALSE,"ACQ_GRAPHS";#N/A,#N/A,FALSE,"T_1 GRAPHS";#N/A,#N/A,FALSE,"T_2 GRAPHS";#N/A,#N/A,FALSE,"COMB_GRAPHS"}</definedName>
    <definedName name="redo" localSheetId="7" hidden="1">{#N/A,#N/A,FALSE,"ACQ_GRAPHS";#N/A,#N/A,FALSE,"T_1 GRAPHS";#N/A,#N/A,FALSE,"T_2 GRAPHS";#N/A,#N/A,FALSE,"COMB_GRAPHS"}</definedName>
    <definedName name="redo" localSheetId="10" hidden="1">{#N/A,#N/A,FALSE,"ACQ_GRAPHS";#N/A,#N/A,FALSE,"T_1 GRAPHS";#N/A,#N/A,FALSE,"T_2 GRAPHS";#N/A,#N/A,FALSE,"COMB_GRAPHS"}</definedName>
    <definedName name="redo" localSheetId="9" hidden="1">{#N/A,#N/A,FALSE,"ACQ_GRAPHS";#N/A,#N/A,FALSE,"T_1 GRAPHS";#N/A,#N/A,FALSE,"T_2 GRAPHS";#N/A,#N/A,FALSE,"COMB_GRAPHS"}</definedName>
    <definedName name="redo" localSheetId="5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localSheetId="8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do" localSheetId="9" hidden="1">{#N/A,#N/A,FALSE,"CONTROLE"}</definedName>
    <definedName name="reduzido" localSheetId="5" hidden="1">{#N/A,#N/A,FALSE,"CONTROLE"}</definedName>
    <definedName name="reduzido" localSheetId="4" hidden="1">{#N/A,#N/A,FALSE,"CONTROLE"}</definedName>
    <definedName name="reduzido" localSheetId="8" hidden="1">{#N/A,#N/A,FALSE,"CONTROLE"}</definedName>
    <definedName name="reduzido" hidden="1">{#N/A,#N/A,FALSE,"CONTROLE"}</definedName>
    <definedName name="Relat" localSheetId="9" hidden="1">{#N/A,#N/A,FALSE,"CONTROLE";#N/A,#N/A,FALSE,"CONTROLE"}</definedName>
    <definedName name="Relat" localSheetId="5" hidden="1">{#N/A,#N/A,FALSE,"CONTROLE";#N/A,#N/A,FALSE,"CONTROLE"}</definedName>
    <definedName name="Relat" localSheetId="4" hidden="1">{#N/A,#N/A,FALSE,"CONTROLE";#N/A,#N/A,FALSE,"CONTROLE"}</definedName>
    <definedName name="Relat" localSheetId="8" hidden="1">{#N/A,#N/A,FALSE,"CONTROLE";#N/A,#N/A,FALSE,"CONTROLE"}</definedName>
    <definedName name="Relat" hidden="1">{#N/A,#N/A,FALSE,"CONTROLE";#N/A,#N/A,FALSE,"CONTROLE"}</definedName>
    <definedName name="Renato" localSheetId="9" hidden="1">{#N/A,#N/A,FALSE,"CONTROLE"}</definedName>
    <definedName name="Renato" localSheetId="5" hidden="1">{#N/A,#N/A,FALSE,"CONTROLE"}</definedName>
    <definedName name="Renato" localSheetId="4" hidden="1">{#N/A,#N/A,FALSE,"CONTROLE"}</definedName>
    <definedName name="Renato" localSheetId="8" hidden="1">{#N/A,#N/A,FALSE,"CONTROLE"}</definedName>
    <definedName name="Renato" hidden="1">{#N/A,#N/A,FALSE,"CONTROLE"}</definedName>
    <definedName name="RESUMO3" localSheetId="9" hidden="1">{#N/A,#N/A,FALSE,"CONTROLE"}</definedName>
    <definedName name="RESUMO3" localSheetId="5" hidden="1">{#N/A,#N/A,FALSE,"CONTROLE"}</definedName>
    <definedName name="RESUMO3" localSheetId="4" hidden="1">{#N/A,#N/A,FALSE,"CONTROLE"}</definedName>
    <definedName name="RESUMO3" localSheetId="8" hidden="1">{#N/A,#N/A,FALSE,"CONTROLE"}</definedName>
    <definedName name="RESUMO3" hidden="1">{#N/A,#N/A,FALSE,"CONTROLE"}</definedName>
    <definedName name="retwr" localSheetId="9" hidden="1">{#N/A,#N/A,FALSE,"CONTROLE";#N/A,#N/A,FALSE,"CONTROLE"}</definedName>
    <definedName name="retwr" localSheetId="5" hidden="1">{#N/A,#N/A,FALSE,"CONTROLE";#N/A,#N/A,FALSE,"CONTROLE"}</definedName>
    <definedName name="retwr" localSheetId="4" hidden="1">{#N/A,#N/A,FALSE,"CONTROLE";#N/A,#N/A,FALSE,"CONTROLE"}</definedName>
    <definedName name="retwr" localSheetId="8" hidden="1">{#N/A,#N/A,FALSE,"CONTROLE";#N/A,#N/A,FALSE,"CONTROLE"}</definedName>
    <definedName name="retwr" hidden="1">{#N/A,#N/A,FALSE,"CONTROLE";#N/A,#N/A,FALSE,"CONTROLE"}</definedName>
    <definedName name="rety" localSheetId="9" hidden="1">{#N/A,#N/A,FALSE,"CONTROLE"}</definedName>
    <definedName name="rety" localSheetId="5" hidden="1">{#N/A,#N/A,FALSE,"CONTROLE"}</definedName>
    <definedName name="rety" localSheetId="4" hidden="1">{#N/A,#N/A,FALSE,"CONTROLE"}</definedName>
    <definedName name="rety" localSheetId="8" hidden="1">{#N/A,#N/A,FALSE,"CONTROLE"}</definedName>
    <definedName name="rety" hidden="1">{#N/A,#N/A,FALSE,"CONTROLE"}</definedName>
    <definedName name="rey" localSheetId="9" hidden="1">{#N/A,#N/A,FALSE,"CONTROLE"}</definedName>
    <definedName name="rey" localSheetId="5" hidden="1">{#N/A,#N/A,FALSE,"CONTROLE"}</definedName>
    <definedName name="rey" localSheetId="4" hidden="1">{#N/A,#N/A,FALSE,"CONTROLE"}</definedName>
    <definedName name="rey" localSheetId="8" hidden="1">{#N/A,#N/A,FALSE,"CONTROLE"}</definedName>
    <definedName name="rey" hidden="1">{#N/A,#N/A,FALSE,"CONTROLE"}</definedName>
    <definedName name="rfre" localSheetId="9" hidden="1">{#N/A,#N/A,FALSE,"CONTROLE"}</definedName>
    <definedName name="rfre" localSheetId="5" hidden="1">{#N/A,#N/A,FALSE,"CONTROLE"}</definedName>
    <definedName name="rfre" localSheetId="4" hidden="1">{#N/A,#N/A,FALSE,"CONTROLE"}</definedName>
    <definedName name="rfre" localSheetId="8" hidden="1">{#N/A,#N/A,FALSE,"CONTROLE"}</definedName>
    <definedName name="rfre" hidden="1">{#N/A,#N/A,FALSE,"CONTROLE"}</definedName>
    <definedName name="rg" localSheetId="9" hidden="1">{#N/A,#N/A,FALSE,"CONTROLE"}</definedName>
    <definedName name="rg" localSheetId="5" hidden="1">{#N/A,#N/A,FALSE,"CONTROLE"}</definedName>
    <definedName name="rg" localSheetId="4" hidden="1">{#N/A,#N/A,FALSE,"CONTROLE"}</definedName>
    <definedName name="rg" localSheetId="8" hidden="1">{#N/A,#N/A,FALSE,"CONTROLE"}</definedName>
    <definedName name="rg" hidden="1">{#N/A,#N/A,FALSE,"CONTROLE"}</definedName>
    <definedName name="rngShowNames" hidden="1">#REF!</definedName>
    <definedName name="rngToggles" hidden="1">#REF!</definedName>
    <definedName name="Rock2" localSheetId="9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8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9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8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localSheetId="9" hidden="1">{"LBO Summary",#N/A,FALSE,"Summary"}</definedName>
    <definedName name="Rockwell" localSheetId="5" hidden="1">{"LBO Summary",#N/A,FALSE,"Summary"}</definedName>
    <definedName name="Rockwell" localSheetId="4" hidden="1">{"LBO Summary",#N/A,FALSE,"Summary"}</definedName>
    <definedName name="Rockwell" localSheetId="8" hidden="1">{"LBO Summary",#N/A,FALSE,"Summary"}</definedName>
    <definedName name="Rockwell" hidden="1">{"LBO Summary",#N/A,FALSE,"Summary"}</definedName>
    <definedName name="ROPCORP17" localSheetId="9" hidden="1">{"MATRIZES",#N/A,FALSE,"Obras"}</definedName>
    <definedName name="ROPCORP17" localSheetId="5" hidden="1">{"MATRIZES",#N/A,FALSE,"Obras"}</definedName>
    <definedName name="ROPCORP17" localSheetId="4" hidden="1">{"MATRIZES",#N/A,FALSE,"Obras"}</definedName>
    <definedName name="ROPCORP17" localSheetId="8" hidden="1">{"MATRIZES",#N/A,FALSE,"Obras"}</definedName>
    <definedName name="ROPCORP17" hidden="1">{"MATRIZES",#N/A,FALSE,"Obras"}</definedName>
    <definedName name="RowLevel" hidden="1">1</definedName>
    <definedName name="rr" localSheetId="9" hidden="1">{#N/A,#N/A,FALSE,"CONTROLE"}</definedName>
    <definedName name="rr" localSheetId="5" hidden="1">{#N/A,#N/A,FALSE,"CONTROLE"}</definedName>
    <definedName name="rr" localSheetId="4" hidden="1">{#N/A,#N/A,FALSE,"CONTROLE"}</definedName>
    <definedName name="rr" localSheetId="8" hidden="1">{#N/A,#N/A,FALSE,"CONTROLE"}</definedName>
    <definedName name="rr" hidden="1">{#N/A,#N/A,FALSE,"CONTROLE"}</definedName>
    <definedName name="RRR" hidden="1">[24]BAL_TTC!#REF!</definedName>
    <definedName name="RRRR" hidden="1">[24]BAL_TTC!#REF!</definedName>
    <definedName name="rrrrr" hidden="1">'[43]DIF FAT FEV 01'!$X$13:$Y$40</definedName>
    <definedName name="RRRRRR" hidden="1">[24]BAL_TTC!#REF!</definedName>
    <definedName name="RRRRRRR" hidden="1">[24]BAL_TTC!#REF!</definedName>
    <definedName name="RRRRRRRR" hidden="1">[24]BAL_TTC!#REF!</definedName>
    <definedName name="RRRRRRRRR" hidden="1">[24]BAL_TTC!#REF!</definedName>
    <definedName name="RRRRRRRRRRRRRRR" hidden="1">[1]SEMANAIS!#REF!</definedName>
    <definedName name="rtet" localSheetId="9" hidden="1">{#N/A,#N/A,FALSE,"CONTROLE";#N/A,#N/A,FALSE,"CONTROLE"}</definedName>
    <definedName name="rtet" localSheetId="5" hidden="1">{#N/A,#N/A,FALSE,"CONTROLE";#N/A,#N/A,FALSE,"CONTROLE"}</definedName>
    <definedName name="rtet" localSheetId="4" hidden="1">{#N/A,#N/A,FALSE,"CONTROLE";#N/A,#N/A,FALSE,"CONTROLE"}</definedName>
    <definedName name="rtet" localSheetId="8" hidden="1">{#N/A,#N/A,FALSE,"CONTROLE";#N/A,#N/A,FALSE,"CONTROLE"}</definedName>
    <definedName name="rtet" hidden="1">{#N/A,#N/A,FALSE,"CONTROLE";#N/A,#N/A,FALSE,"CONTROLE"}</definedName>
    <definedName name="rtg" localSheetId="9" hidden="1">{#N/A,#N/A,FALSE,"CONTROLE";#N/A,#N/A,FALSE,"CONTROLE"}</definedName>
    <definedName name="rtg" localSheetId="5" hidden="1">{#N/A,#N/A,FALSE,"CONTROLE";#N/A,#N/A,FALSE,"CONTROLE"}</definedName>
    <definedName name="rtg" localSheetId="4" hidden="1">{#N/A,#N/A,FALSE,"CONTROLE";#N/A,#N/A,FALSE,"CONTROLE"}</definedName>
    <definedName name="rtg" localSheetId="8" hidden="1">{#N/A,#N/A,FALSE,"CONTROLE";#N/A,#N/A,FALSE,"CONTROLE"}</definedName>
    <definedName name="rtg" hidden="1">{#N/A,#N/A,FALSE,"CONTROLE";#N/A,#N/A,FALSE,"CONTROLE"}</definedName>
    <definedName name="rtre" localSheetId="9" hidden="1">{#N/A,#N/A,FALSE,"CONTROLE";#N/A,#N/A,FALSE,"CONTROLE"}</definedName>
    <definedName name="rtre" localSheetId="5" hidden="1">{#N/A,#N/A,FALSE,"CONTROLE";#N/A,#N/A,FALSE,"CONTROLE"}</definedName>
    <definedName name="rtre" localSheetId="4" hidden="1">{#N/A,#N/A,FALSE,"CONTROLE";#N/A,#N/A,FALSE,"CONTROLE"}</definedName>
    <definedName name="rtre" localSheetId="8" hidden="1">{#N/A,#N/A,FALSE,"CONTROLE";#N/A,#N/A,FALSE,"CONTROLE"}</definedName>
    <definedName name="rtre" hidden="1">{#N/A,#N/A,FALSE,"CONTROLE";#N/A,#N/A,FALSE,"CONTROLE"}</definedName>
    <definedName name="rtt" localSheetId="9" hidden="1">{#N/A,#N/A,FALSE,"CONTROLE"}</definedName>
    <definedName name="rtt" localSheetId="5" hidden="1">{#N/A,#N/A,FALSE,"CONTROLE"}</definedName>
    <definedName name="rtt" localSheetId="4" hidden="1">{#N/A,#N/A,FALSE,"CONTROLE"}</definedName>
    <definedName name="rtt" localSheetId="8" hidden="1">{#N/A,#N/A,FALSE,"CONTROLE"}</definedName>
    <definedName name="rtt" hidden="1">{#N/A,#N/A,FALSE,"CONTROLE"}</definedName>
    <definedName name="rtyu" localSheetId="9" hidden="1">{"'Total'!$A$1","'Total'!$A$3"}</definedName>
    <definedName name="rtyu" localSheetId="5" hidden="1">{"'Total'!$A$1","'Total'!$A$3"}</definedName>
    <definedName name="rtyu" localSheetId="4" hidden="1">{"'Total'!$A$1","'Total'!$A$3"}</definedName>
    <definedName name="rtyu" localSheetId="8" hidden="1">{"'Total'!$A$1","'Total'!$A$3"}</definedName>
    <definedName name="rtyu" hidden="1">{"'Total'!$A$1","'Total'!$A$3"}</definedName>
    <definedName name="rv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1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9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3" hidden="1">{"CSC_1",#N/A,FALSE,"CSC Outputs";"CSC_2",#N/A,FALSE,"CSC Outputs"}</definedName>
    <definedName name="rwr" localSheetId="7" hidden="1">{"CSC_1",#N/A,FALSE,"CSC Outputs";"CSC_2",#N/A,FALSE,"CSC Outputs"}</definedName>
    <definedName name="rwr" localSheetId="10" hidden="1">{"CSC_1",#N/A,FALSE,"CSC Outputs";"CSC_2",#N/A,FALSE,"CSC Outputs"}</definedName>
    <definedName name="rwr" localSheetId="9" hidden="1">{"CSC_1",#N/A,FALSE,"CSC Outputs";"CSC_2",#N/A,FALSE,"CSC Outputs"}</definedName>
    <definedName name="rwr" localSheetId="5" hidden="1">{"CSC_1",#N/A,FALSE,"CSC Outputs";"CSC_2",#N/A,FALSE,"CSC Outputs"}</definedName>
    <definedName name="rwr" localSheetId="4" hidden="1">{"CSC_1",#N/A,FALSE,"CSC Outputs";"CSC_2",#N/A,FALSE,"CSC Outputs"}</definedName>
    <definedName name="rwr" localSheetId="8" hidden="1">{"CSC_1",#N/A,FALSE,"CSC Outputs";"CSC_2",#N/A,FALSE,"CSC Outputs"}</definedName>
    <definedName name="rwr" hidden="1">{"CSC_1",#N/A,FALSE,"CSC Outputs";"CSC_2",#N/A,FALSE,"CSC Outputs"}</definedName>
    <definedName name="sabadell" hidden="1">[1]SEMANAIS!#REF!</definedName>
    <definedName name="sadsr" localSheetId="9" hidden="1">{"AVÓS",#N/A,FALSE,"Obras"}</definedName>
    <definedName name="sadsr" localSheetId="5" hidden="1">{"AVÓS",#N/A,FALSE,"Obras"}</definedName>
    <definedName name="sadsr" localSheetId="4" hidden="1">{"AVÓS",#N/A,FALSE,"Obras"}</definedName>
    <definedName name="sadsr" localSheetId="8" hidden="1">{"AVÓS",#N/A,FALSE,"Obras"}</definedName>
    <definedName name="sadsr" hidden="1">{"AVÓS",#N/A,FALSE,"Obras"}</definedName>
    <definedName name="SAPBEXdnldView" hidden="1">"4B7P9A39RFHWTOMMH75IP2DD6"</definedName>
    <definedName name="SAPBEXrevision" hidden="1">70</definedName>
    <definedName name="SAPBEXsysID" hidden="1">"B03"</definedName>
    <definedName name="SAPBEXwbID" hidden="1">"3YR8DIRSX1KOWTFY977FB2G4O"</definedName>
    <definedName name="SASA" hidden="1">[1]SEMANAIS!#REF!</definedName>
    <definedName name="sasd" localSheetId="9" hidden="1">{"'Total'!$A$1","'Total'!$A$3"}</definedName>
    <definedName name="sasd" localSheetId="5" hidden="1">{"'Total'!$A$1","'Total'!$A$3"}</definedName>
    <definedName name="sasd" localSheetId="4" hidden="1">{"'Total'!$A$1","'Total'!$A$3"}</definedName>
    <definedName name="sasd" localSheetId="8" hidden="1">{"'Total'!$A$1","'Total'!$A$3"}</definedName>
    <definedName name="sasd" hidden="1">{"'Total'!$A$1","'Total'!$A$3"}</definedName>
    <definedName name="SBBBBBBBBB" localSheetId="9" hidden="1">{#N/A,#N/A,FALSE,"Aging Summary";#N/A,#N/A,FALSE,"Ratio Analysis";#N/A,#N/A,FALSE,"Test 120 Day Accts";#N/A,#N/A,FALSE,"Tickmarks"}</definedName>
    <definedName name="SBBBBBBBBB" localSheetId="5" hidden="1">{#N/A,#N/A,FALSE,"Aging Summary";#N/A,#N/A,FALSE,"Ratio Analysis";#N/A,#N/A,FALSE,"Test 120 Day Accts";#N/A,#N/A,FALSE,"Tickmarks"}</definedName>
    <definedName name="SBBBBBBBBB" localSheetId="4" hidden="1">{#N/A,#N/A,FALSE,"Aging Summary";#N/A,#N/A,FALSE,"Ratio Analysis";#N/A,#N/A,FALSE,"Test 120 Day Accts";#N/A,#N/A,FALSE,"Tickmarks"}</definedName>
    <definedName name="SBBBBBBBBB" localSheetId="8" hidden="1">{#N/A,#N/A,FALSE,"Aging Summary";#N/A,#N/A,FALSE,"Ratio Analysis";#N/A,#N/A,FALSE,"Test 120 Day Accts";#N/A,#N/A,FALSE,"Tickmarks"}</definedName>
    <definedName name="SBBBBBBBBB" hidden="1">{#N/A,#N/A,FALSE,"Aging Summary";#N/A,#N/A,FALSE,"Ratio Analysis";#N/A,#N/A,FALSE,"Test 120 Day Accts";#N/A,#N/A,FALSE,"Tickmarks"}</definedName>
    <definedName name="scadfsda" hidden="1">10</definedName>
    <definedName name="scwd" hidden="1">#REF!</definedName>
    <definedName name="SD" localSheetId="9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8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" localSheetId="9" hidden="1">{"TotalGeralDespesasPorArea",#N/A,FALSE,"VinculosAccessEfetivo"}</definedName>
    <definedName name="sda" localSheetId="5" hidden="1">{"TotalGeralDespesasPorArea",#N/A,FALSE,"VinculosAccessEfetivo"}</definedName>
    <definedName name="sda" localSheetId="4" hidden="1">{"TotalGeralDespesasPorArea",#N/A,FALSE,"VinculosAccessEfetivo"}</definedName>
    <definedName name="sda" localSheetId="8" hidden="1">{"TotalGeralDespesasPorArea",#N/A,FALSE,"VinculosAccessEfetivo"}</definedName>
    <definedName name="sda" hidden="1">{"TotalGeralDespesasPorArea",#N/A,FALSE,"VinculosAccessEfetivo"}</definedName>
    <definedName name="sdafasdfasd" hidden="1">15</definedName>
    <definedName name="sdfds" localSheetId="9" hidden="1">{#N/A,#N/A,FALSE,"CONTROLE"}</definedName>
    <definedName name="sdfds" localSheetId="5" hidden="1">{#N/A,#N/A,FALSE,"CONTROLE"}</definedName>
    <definedName name="sdfds" localSheetId="4" hidden="1">{#N/A,#N/A,FALSE,"CONTROLE"}</definedName>
    <definedName name="sdfds" localSheetId="8" hidden="1">{#N/A,#N/A,FALSE,"CONTROLE"}</definedName>
    <definedName name="sdfds" hidden="1">{#N/A,#N/A,FALSE,"CONTROLE"}</definedName>
    <definedName name="sdfg" localSheetId="9" hidden="1">{"'Total'!$A$1","'Total'!$A$3"}</definedName>
    <definedName name="sdfg" localSheetId="5" hidden="1">{"'Total'!$A$1","'Total'!$A$3"}</definedName>
    <definedName name="sdfg" localSheetId="4" hidden="1">{"'Total'!$A$1","'Total'!$A$3"}</definedName>
    <definedName name="sdfg" localSheetId="8" hidden="1">{"'Total'!$A$1","'Total'!$A$3"}</definedName>
    <definedName name="sdfg" hidden="1">{"'Total'!$A$1","'Total'!$A$3"}</definedName>
    <definedName name="sdrhgesr" hidden="1">#REF!</definedName>
    <definedName name="sdsd" localSheetId="9" hidden="1">{#N/A,#N/A,FALSE,"CONTROLE"}</definedName>
    <definedName name="sdsd" localSheetId="5" hidden="1">{#N/A,#N/A,FALSE,"CONTROLE"}</definedName>
    <definedName name="sdsd" localSheetId="4" hidden="1">{#N/A,#N/A,FALSE,"CONTROLE"}</definedName>
    <definedName name="sdsd" localSheetId="8" hidden="1">{#N/A,#N/A,FALSE,"CONTROLE"}</definedName>
    <definedName name="sdsd" hidden="1">{#N/A,#N/A,FALSE,"CONTROLE"}</definedName>
    <definedName name="Seg_LBO_Summ" localSheetId="9" hidden="1">{"LBO Summary",#N/A,FALSE,"Summary"}</definedName>
    <definedName name="Seg_LBO_Summ" localSheetId="5" hidden="1">{"LBO Summary",#N/A,FALSE,"Summary"}</definedName>
    <definedName name="Seg_LBO_Summ" localSheetId="4" hidden="1">{"LBO Summary",#N/A,FALSE,"Summary"}</definedName>
    <definedName name="Seg_LBO_Summ" localSheetId="8" hidden="1">{"LBO Summary",#N/A,FALSE,"Summary"}</definedName>
    <definedName name="Seg_LBO_Summ" hidden="1">{"LBO Summary",#N/A,FALSE,"Summary"}</definedName>
    <definedName name="sencount" hidden="1">3</definedName>
    <definedName name="sfds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1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9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EGGGGGGGGGGGGG" hidden="1">'[44]BALUCAS 1202'!#REF!</definedName>
    <definedName name="SIG_CONTROLE" hidden="1">#REF!</definedName>
    <definedName name="SIG_YCPATB3_H0069" hidden="1">#REF!</definedName>
    <definedName name="SIG_YCPATB3_H0070" hidden="1">#REF!</definedName>
    <definedName name="SIG_YCPATB3_H0071" hidden="1">#REF!</definedName>
    <definedName name="SIG_YCPATB3_H0072" hidden="1">#REF!</definedName>
    <definedName name="SIG_YCPATB3_H0073" hidden="1">#REF!</definedName>
    <definedName name="SIG_YCPATB3_H0074" hidden="1">#REF!</definedName>
    <definedName name="SIG_YCPATB3_H0075" hidden="1">#REF!</definedName>
    <definedName name="SIG_YCPATB3_H0076" hidden="1">#REF!</definedName>
    <definedName name="SIG_YCPATB3_H0077" hidden="1">#REF!</definedName>
    <definedName name="SIG_YCPATB3_H0078" hidden="1">#REF!</definedName>
    <definedName name="SIG_YCPATB3_H0079" hidden="1">#REF!</definedName>
    <definedName name="SIG_YCPATB3_H0080" hidden="1">#REF!</definedName>
    <definedName name="SIG_YCPATB3_H0081" hidden="1">#REF!</definedName>
    <definedName name="SIG_YCPATB3_H0082" hidden="1">#REF!</definedName>
    <definedName name="SIG_YCPATB3_H0083" hidden="1">#REF!</definedName>
    <definedName name="SIG_YCPATB3_H0084" hidden="1">#REF!</definedName>
    <definedName name="sim" hidden="1">#REF!</definedName>
    <definedName name="snondcmpkw" localSheetId="9" hidden="1">{"MULTIPLICAÇÃO",#N/A,FALSE,"Obras"}</definedName>
    <definedName name="snondcmpkw" localSheetId="5" hidden="1">{"MULTIPLICAÇÃO",#N/A,FALSE,"Obras"}</definedName>
    <definedName name="snondcmpkw" localSheetId="4" hidden="1">{"MULTIPLICAÇÃO",#N/A,FALSE,"Obras"}</definedName>
    <definedName name="snondcmpkw" localSheetId="8" hidden="1">{"MULTIPLICAÇÃO",#N/A,FALSE,"Obras"}</definedName>
    <definedName name="snondcmpkw" hidden="1">{"MULTIPLICAÇÃO",#N/A,FALSE,"Obras"}</definedName>
    <definedName name="SOBRA" localSheetId="9" hidden="1">{#N/A,#N/A,FALSE,"CONTROLE";#N/A,#N/A,FALSE,"CONTROLE"}</definedName>
    <definedName name="SOBRA" localSheetId="5" hidden="1">{#N/A,#N/A,FALSE,"CONTROLE";#N/A,#N/A,FALSE,"CONTROLE"}</definedName>
    <definedName name="SOBRA" localSheetId="4" hidden="1">{#N/A,#N/A,FALSE,"CONTROLE";#N/A,#N/A,FALSE,"CONTROLE"}</definedName>
    <definedName name="SOBRA" localSheetId="8" hidden="1">{#N/A,#N/A,FALSE,"CONTROLE";#N/A,#N/A,FALSE,"CONTROLE"}</definedName>
    <definedName name="SOBRA" hidden="1">{#N/A,#N/A,FALSE,"CONTROLE";#N/A,#N/A,FALSE,"CONTROLE"}</definedName>
    <definedName name="solver_adj" localSheetId="9" hidden="1">#REF!,#REF!</definedName>
    <definedName name="solver_adj" localSheetId="5" hidden="1">#REF!,#REF!</definedName>
    <definedName name="solver_adj" hidden="1">#REF!,#REF!</definedName>
    <definedName name="solver_adj2" hidden="1">#REF!,#REF!</definedName>
    <definedName name="solver_lin" hidden="1">0</definedName>
    <definedName name="solver_num" hidden="1">0</definedName>
    <definedName name="solver_opt" hidden="1">#REF!</definedName>
    <definedName name="solver_opt2" hidden="1">#REF!</definedName>
    <definedName name="solver_rel10" hidden="1">1</definedName>
    <definedName name="solver_rel11" hidden="1">1</definedName>
    <definedName name="solver_rel12" hidden="1">1</definedName>
    <definedName name="solver_rel13" hidden="1">1</definedName>
    <definedName name="solver_rel14" hidden="1">1</definedName>
    <definedName name="solver_rel15" hidden="1">1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1" hidden="1">25</definedName>
    <definedName name="solver_rhs2" hidden="1">0.01</definedName>
    <definedName name="solver_tmp" hidden="1">0.01</definedName>
    <definedName name="solver_typ" hidden="1">1</definedName>
    <definedName name="solver_val" hidden="1">0</definedName>
    <definedName name="sss" localSheetId="3" hidden="1">{#N/A,#N/A,FALSE,"Historical";#N/A,#N/A,FALSE,"EPS-Purchase";#N/A,#N/A,FALSE,"EPS-Pool";#N/A,#N/A,FALSE,"DCF";"Market Share",#N/A,FALSE,"Revenue";"Revenue",#N/A,FALSE,"Revenue"}</definedName>
    <definedName name="sss" localSheetId="7" hidden="1">{#N/A,#N/A,FALSE,"Historical";#N/A,#N/A,FALSE,"EPS-Purchase";#N/A,#N/A,FALSE,"EPS-Pool";#N/A,#N/A,FALSE,"DCF";"Market Share",#N/A,FALSE,"Revenue";"Revenue",#N/A,FALSE,"Revenue"}</definedName>
    <definedName name="sss" localSheetId="10" hidden="1">{#N/A,#N/A,FALSE,"Historical";#N/A,#N/A,FALSE,"EPS-Purchase";#N/A,#N/A,FALSE,"EPS-Pool";#N/A,#N/A,FALSE,"DCF";"Market Share",#N/A,FALSE,"Revenue";"Revenue",#N/A,FALSE,"Revenue"}</definedName>
    <definedName name="sss" localSheetId="9" hidden="1">{#N/A,#N/A,FALSE,"Historical";#N/A,#N/A,FALSE,"EPS-Purchase";#N/A,#N/A,FALSE,"EPS-Pool";#N/A,#N/A,FALSE,"DCF";"Market Share",#N/A,FALSE,"Revenue";"Revenue",#N/A,FALSE,"Revenue"}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4" hidden="1">{#N/A,#N/A,FALSE,"Historical";#N/A,#N/A,FALSE,"EPS-Purchase";#N/A,#N/A,FALSE,"EPS-Pool";#N/A,#N/A,FALSE,"DCF";"Market Share",#N/A,FALSE,"Revenue";"Revenue",#N/A,FALSE,"Revenue"}</definedName>
    <definedName name="sss" localSheetId="8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s" localSheetId="9" hidden="1">{#N/A,#N/A,FALSE,"CONTROLE"}</definedName>
    <definedName name="ssss" localSheetId="5" hidden="1">{#N/A,#N/A,FALSE,"CONTROLE"}</definedName>
    <definedName name="ssss" localSheetId="4" hidden="1">{#N/A,#N/A,FALSE,"CONTROLE"}</definedName>
    <definedName name="ssss" localSheetId="8" hidden="1">{#N/A,#N/A,FALSE,"CONTROLE"}</definedName>
    <definedName name="ssss" hidden="1">{#N/A,#N/A,FALSE,"CONTROLE"}</definedName>
    <definedName name="sssss" hidden="1">[1]SEMANAIS!#REF!</definedName>
    <definedName name="SSSSSSSSSSSSS" hidden="1">#REF!</definedName>
    <definedName name="swn" localSheetId="9" hidden="1">{"LBO Summary",#N/A,FALSE,"Summary"}</definedName>
    <definedName name="swn" localSheetId="5" hidden="1">{"LBO Summary",#N/A,FALSE,"Summary"}</definedName>
    <definedName name="swn" localSheetId="4" hidden="1">{"LBO Summary",#N/A,FALSE,"Summary"}</definedName>
    <definedName name="swn" localSheetId="8" hidden="1">{"LBO Summary",#N/A,FALSE,"Summary"}</definedName>
    <definedName name="swn" hidden="1">{"LBO Summary",#N/A,FALSE,"Summary"}</definedName>
    <definedName name="Swvu.inputs._.raw._.data." localSheetId="3" hidden="1">[27]Input!#REF!</definedName>
    <definedName name="Swvu.inputs._.raw._.data." localSheetId="7" hidden="1">[27]Input!#REF!</definedName>
    <definedName name="Swvu.inputs._.raw._.data." localSheetId="10" hidden="1">[27]Input!#REF!</definedName>
    <definedName name="Swvu.inputs._.raw._.data." localSheetId="9" hidden="1">[27]Input!#REF!</definedName>
    <definedName name="Swvu.inputs._.raw._.data." localSheetId="5" hidden="1">[27]Input!#REF!</definedName>
    <definedName name="Swvu.inputs._.raw._.data." localSheetId="4" hidden="1">[27]Input!#REF!</definedName>
    <definedName name="Swvu.inputs._.raw._.data." localSheetId="8" hidden="1">[27]Input!#REF!</definedName>
    <definedName name="Swvu.inputs._.raw._.data." hidden="1">[27]Input!#REF!</definedName>
    <definedName name="Swvu.summary1." hidden="1">[28]Comps!$A$1:$AA$49</definedName>
    <definedName name="Swvu.summary2." hidden="1">[28]Comps!$A$147:$AA$192</definedName>
    <definedName name="Swvu.summary3." hidden="1">[28]Comps!$A$103:$AA$146</definedName>
    <definedName name="sxd" localSheetId="9" hidden="1">{#N/A,#N/A,FALSE,"CONTROLE";#N/A,#N/A,FALSE,"CONTROLE"}</definedName>
    <definedName name="sxd" localSheetId="5" hidden="1">{#N/A,#N/A,FALSE,"CONTROLE";#N/A,#N/A,FALSE,"CONTROLE"}</definedName>
    <definedName name="sxd" localSheetId="4" hidden="1">{#N/A,#N/A,FALSE,"CONTROLE";#N/A,#N/A,FALSE,"CONTROLE"}</definedName>
    <definedName name="sxd" localSheetId="8" hidden="1">{#N/A,#N/A,FALSE,"CONTROLE";#N/A,#N/A,FALSE,"CONTROLE"}</definedName>
    <definedName name="sxd" hidden="1">{#N/A,#N/A,FALSE,"CONTROLE";#N/A,#N/A,FALSE,"CONTROLE"}</definedName>
    <definedName name="TBdbName" hidden="1">"88B140104E3F11D3B91E08005A3BC3FF.mdb"</definedName>
    <definedName name="temp_10" localSheetId="9" hidden="1">{#N/A,#N/A,FALSE,"Extra2";#N/A,#N/A,FALSE,"Comp2";#N/A,#N/A,FALSE,"Ret-PL"}</definedName>
    <definedName name="temp_10" localSheetId="5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localSheetId="8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9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localSheetId="8" hidden="1">{#N/A,#N/A,FALSE,"Extra2";#N/A,#N/A,FALSE,"Comp2";#N/A,#N/A,FALSE,"Ret-PL"}</definedName>
    <definedName name="temp_12" hidden="1">{#N/A,#N/A,FALSE,"Extra2";#N/A,#N/A,FALSE,"Comp2";#N/A,#N/A,FALSE,"Ret-PL"}</definedName>
    <definedName name="teste" localSheetId="3" hidden="1">{#N/A,#N/A,TRUE,"Resumo de Preços"}</definedName>
    <definedName name="teste" localSheetId="7" hidden="1">{#N/A,#N/A,TRUE,"Resumo de Preços"}</definedName>
    <definedName name="teste" localSheetId="10" hidden="1">{#N/A,#N/A,TRUE,"Resumo de Preços"}</definedName>
    <definedName name="teste" localSheetId="9" hidden="1">{#N/A,#N/A,TRUE,"Resumo de Preços"}</definedName>
    <definedName name="teste" localSheetId="5" hidden="1">{#N/A,#N/A,TRUE,"Resumo de Preços"}</definedName>
    <definedName name="teste" localSheetId="4" hidden="1">{#N/A,#N/A,TRUE,"Resumo de Preços"}</definedName>
    <definedName name="teste" localSheetId="8" hidden="1">{#N/A,#N/A,TRUE,"Resumo de Preços"}</definedName>
    <definedName name="teste" hidden="1">{#N/A,#N/A,TRUE,"Resumo de Preços"}</definedName>
    <definedName name="TextRefCopyRangeCount" hidden="1">4</definedName>
    <definedName name="tg" localSheetId="9" hidden="1">{#N/A,#N/A,FALSE,"CONTROLE";#N/A,#N/A,FALSE,"CONTROLE"}</definedName>
    <definedName name="tg" localSheetId="5" hidden="1">{#N/A,#N/A,FALSE,"CONTROLE";#N/A,#N/A,FALSE,"CONTROLE"}</definedName>
    <definedName name="tg" localSheetId="4" hidden="1">{#N/A,#N/A,FALSE,"CONTROLE";#N/A,#N/A,FALSE,"CONTROLE"}</definedName>
    <definedName name="tg" localSheetId="8" hidden="1">{#N/A,#N/A,FALSE,"CONTROLE";#N/A,#N/A,FALSE,"CONTROLE"}</definedName>
    <definedName name="tg" hidden="1">{#N/A,#N/A,FALSE,"CONTROLE";#N/A,#N/A,FALSE,"CONTROLE"}</definedName>
    <definedName name="thierry" localSheetId="9" hidden="1">{"Totax",#N/A,FALSE,"Sheet1";#N/A,#N/A,FALSE,"Law Output"}</definedName>
    <definedName name="thierry" localSheetId="5" hidden="1">{"Totax",#N/A,FALSE,"Sheet1";#N/A,#N/A,FALSE,"Law Output"}</definedName>
    <definedName name="thierry" localSheetId="4" hidden="1">{"Totax",#N/A,FALSE,"Sheet1";#N/A,#N/A,FALSE,"Law Output"}</definedName>
    <definedName name="thierry" localSheetId="8" hidden="1">{"Totax",#N/A,FALSE,"Sheet1";#N/A,#N/A,FALSE,"Law Output"}</definedName>
    <definedName name="thierry" hidden="1">{"Totax",#N/A,FALSE,"Sheet1";#N/A,#N/A,FALSE,"Law Output"}</definedName>
    <definedName name="tht" localSheetId="9" hidden="1">{#N/A,#N/A,FALSE,"CONTROLE"}</definedName>
    <definedName name="tht" localSheetId="5" hidden="1">{#N/A,#N/A,FALSE,"CONTROLE"}</definedName>
    <definedName name="tht" localSheetId="4" hidden="1">{#N/A,#N/A,FALSE,"CONTROLE"}</definedName>
    <definedName name="tht" localSheetId="8" hidden="1">{#N/A,#N/A,FALSE,"CONTROLE"}</definedName>
    <definedName name="tht" hidden="1">{#N/A,#N/A,FALSE,"CONTROLE"}</definedName>
    <definedName name="tiuliul" localSheetId="9" hidden="1">{#N/A,#N/A,FALSE,"CONTROLE"}</definedName>
    <definedName name="tiuliul" localSheetId="5" hidden="1">{#N/A,#N/A,FALSE,"CONTROLE"}</definedName>
    <definedName name="tiuliul" localSheetId="4" hidden="1">{#N/A,#N/A,FALSE,"CONTROLE"}</definedName>
    <definedName name="tiuliul" localSheetId="8" hidden="1">{#N/A,#N/A,FALSE,"CONTROLE"}</definedName>
    <definedName name="tiuliul" hidden="1">{#N/A,#N/A,FALSE,"CONTROLE"}</definedName>
    <definedName name="tr" localSheetId="9" hidden="1">{#N/A,#N/A,FALSE,"CONTROLE"}</definedName>
    <definedName name="tr" localSheetId="5" hidden="1">{#N/A,#N/A,FALSE,"CONTROLE"}</definedName>
    <definedName name="tr" localSheetId="4" hidden="1">{#N/A,#N/A,FALSE,"CONTROLE"}</definedName>
    <definedName name="tr" localSheetId="8" hidden="1">{#N/A,#N/A,FALSE,"CONTROLE"}</definedName>
    <definedName name="tr" hidden="1">{#N/A,#N/A,FALSE,"CONTROLE"}</definedName>
    <definedName name="trat" localSheetId="9" hidden="1">{#N/A,#N/A,FALSE,"CONTROLE";#N/A,#N/A,FALSE,"CONTROLE"}</definedName>
    <definedName name="trat" localSheetId="5" hidden="1">{#N/A,#N/A,FALSE,"CONTROLE";#N/A,#N/A,FALSE,"CONTROLE"}</definedName>
    <definedName name="trat" localSheetId="4" hidden="1">{#N/A,#N/A,FALSE,"CONTROLE";#N/A,#N/A,FALSE,"CONTROLE"}</definedName>
    <definedName name="trat" localSheetId="8" hidden="1">{#N/A,#N/A,FALSE,"CONTROLE";#N/A,#N/A,FALSE,"CONTROLE"}</definedName>
    <definedName name="trat" hidden="1">{#N/A,#N/A,FALSE,"CONTROLE";#N/A,#N/A,FALSE,"CONTROLE"}</definedName>
    <definedName name="Tratorito" localSheetId="9" hidden="1">{"MATRIZES",#N/A,FALSE,"Obras"}</definedName>
    <definedName name="Tratorito" localSheetId="5" hidden="1">{"MATRIZES",#N/A,FALSE,"Obras"}</definedName>
    <definedName name="Tratorito" localSheetId="4" hidden="1">{"MATRIZES",#N/A,FALSE,"Obras"}</definedName>
    <definedName name="Tratorito" localSheetId="8" hidden="1">{"MATRIZES",#N/A,FALSE,"Obras"}</definedName>
    <definedName name="Tratorito" hidden="1">{"MATRIZES",#N/A,FALSE,"Obras"}</definedName>
    <definedName name="tratoritos" localSheetId="9" hidden="1">{"AVÓS",#N/A,FALSE,"Obras"}</definedName>
    <definedName name="tratoritos" localSheetId="5" hidden="1">{"AVÓS",#N/A,FALSE,"Obras"}</definedName>
    <definedName name="tratoritos" localSheetId="4" hidden="1">{"AVÓS",#N/A,FALSE,"Obras"}</definedName>
    <definedName name="tratoritos" localSheetId="8" hidden="1">{"AVÓS",#N/A,FALSE,"Obras"}</definedName>
    <definedName name="tratoritos" hidden="1">{"AVÓS",#N/A,FALSE,"Obras"}</definedName>
    <definedName name="trht" localSheetId="9" hidden="1">{#N/A,#N/A,FALSE,"CONTROLE"}</definedName>
    <definedName name="trht" localSheetId="5" hidden="1">{#N/A,#N/A,FALSE,"CONTROLE"}</definedName>
    <definedName name="trht" localSheetId="4" hidden="1">{#N/A,#N/A,FALSE,"CONTROLE"}</definedName>
    <definedName name="trht" localSheetId="8" hidden="1">{#N/A,#N/A,FALSE,"CONTROLE"}</definedName>
    <definedName name="trht" hidden="1">{#N/A,#N/A,FALSE,"CONTROLE"}</definedName>
    <definedName name="try" localSheetId="9" hidden="1">{#N/A,#N/A,FALSE,"CONTROLE"}</definedName>
    <definedName name="try" localSheetId="5" hidden="1">{#N/A,#N/A,FALSE,"CONTROLE"}</definedName>
    <definedName name="try" localSheetId="4" hidden="1">{#N/A,#N/A,FALSE,"CONTROLE"}</definedName>
    <definedName name="try" localSheetId="8" hidden="1">{#N/A,#N/A,FALSE,"CONTROLE"}</definedName>
    <definedName name="try" hidden="1">{#N/A,#N/A,FALSE,"CONTROLE"}</definedName>
    <definedName name="trye" localSheetId="9" hidden="1">{#N/A,#N/A,FALSE,"CONTROLE"}</definedName>
    <definedName name="trye" localSheetId="5" hidden="1">{#N/A,#N/A,FALSE,"CONTROLE"}</definedName>
    <definedName name="trye" localSheetId="4" hidden="1">{#N/A,#N/A,FALSE,"CONTROLE"}</definedName>
    <definedName name="trye" localSheetId="8" hidden="1">{#N/A,#N/A,FALSE,"CONTROLE"}</definedName>
    <definedName name="trye" hidden="1">{#N/A,#N/A,FALSE,"CONTROLE"}</definedName>
    <definedName name="tryhtr" localSheetId="9" hidden="1">{#N/A,#N/A,FALSE,"CONTROLE"}</definedName>
    <definedName name="tryhtr" localSheetId="5" hidden="1">{#N/A,#N/A,FALSE,"CONTROLE"}</definedName>
    <definedName name="tryhtr" localSheetId="4" hidden="1">{#N/A,#N/A,FALSE,"CONTROLE"}</definedName>
    <definedName name="tryhtr" localSheetId="8" hidden="1">{#N/A,#N/A,FALSE,"CONTROLE"}</definedName>
    <definedName name="tryhtr" hidden="1">{#N/A,#N/A,FALSE,"CONTROLE"}</definedName>
    <definedName name="tryr" localSheetId="9" hidden="1">{#N/A,#N/A,FALSE,"CONTROLE";#N/A,#N/A,FALSE,"CONTROLE"}</definedName>
    <definedName name="tryr" localSheetId="5" hidden="1">{#N/A,#N/A,FALSE,"CONTROLE";#N/A,#N/A,FALSE,"CONTROLE"}</definedName>
    <definedName name="tryr" localSheetId="4" hidden="1">{#N/A,#N/A,FALSE,"CONTROLE";#N/A,#N/A,FALSE,"CONTROLE"}</definedName>
    <definedName name="tryr" localSheetId="8" hidden="1">{#N/A,#N/A,FALSE,"CONTROLE";#N/A,#N/A,FALSE,"CONTROLE"}</definedName>
    <definedName name="tryr" hidden="1">{#N/A,#N/A,FALSE,"CONTROLE";#N/A,#N/A,FALSE,"CONTROLE"}</definedName>
    <definedName name="tryrsty" localSheetId="9" hidden="1">{#N/A,#N/A,FALSE,"CONTROLE"}</definedName>
    <definedName name="tryrsty" localSheetId="5" hidden="1">{#N/A,#N/A,FALSE,"CONTROLE"}</definedName>
    <definedName name="tryrsty" localSheetId="4" hidden="1">{#N/A,#N/A,FALSE,"CONTROLE"}</definedName>
    <definedName name="tryrsty" localSheetId="8" hidden="1">{#N/A,#N/A,FALSE,"CONTROLE"}</definedName>
    <definedName name="tryrsty" hidden="1">{#N/A,#N/A,FALSE,"CONTROLE"}</definedName>
    <definedName name="trytr" localSheetId="9" hidden="1">{#N/A,#N/A,FALSE,"CONTROLE";#N/A,#N/A,FALSE,"CONTROLE"}</definedName>
    <definedName name="trytr" localSheetId="5" hidden="1">{#N/A,#N/A,FALSE,"CONTROLE";#N/A,#N/A,FALSE,"CONTROLE"}</definedName>
    <definedName name="trytr" localSheetId="4" hidden="1">{#N/A,#N/A,FALSE,"CONTROLE";#N/A,#N/A,FALSE,"CONTROLE"}</definedName>
    <definedName name="trytr" localSheetId="8" hidden="1">{#N/A,#N/A,FALSE,"CONTROLE";#N/A,#N/A,FALSE,"CONTROLE"}</definedName>
    <definedName name="trytr" hidden="1">{#N/A,#N/A,FALSE,"CONTROLE";#N/A,#N/A,FALSE,"CONTROLE"}</definedName>
    <definedName name="tt" localSheetId="9" hidden="1">{#N/A,#N/A,FALSE,"CONTROLE"}</definedName>
    <definedName name="tt" localSheetId="5" hidden="1">{#N/A,#N/A,FALSE,"CONTROLE"}</definedName>
    <definedName name="tt" localSheetId="4" hidden="1">{#N/A,#N/A,FALSE,"CONTROLE"}</definedName>
    <definedName name="tt" localSheetId="8" hidden="1">{#N/A,#N/A,FALSE,"CONTROLE"}</definedName>
    <definedName name="tt" hidden="1">{#N/A,#N/A,FALSE,"CONTROLE"}</definedName>
    <definedName name="tttt" hidden="1">#REF!</definedName>
    <definedName name="ttttt" localSheetId="9" hidden="1">{#N/A,#N/A,FALSE,"CONTROLE"}</definedName>
    <definedName name="ttttt" localSheetId="5" hidden="1">{#N/A,#N/A,FALSE,"CONTROLE"}</definedName>
    <definedName name="ttttt" localSheetId="4" hidden="1">{#N/A,#N/A,FALSE,"CONTROLE"}</definedName>
    <definedName name="ttttt" localSheetId="8" hidden="1">{#N/A,#N/A,FALSE,"CONTROLE"}</definedName>
    <definedName name="ttttt" hidden="1">{#N/A,#N/A,FALSE,"CONTROLE"}</definedName>
    <definedName name="tttttt" localSheetId="9" hidden="1">{#N/A,#N/A,FALSE,"CONTROLE"}</definedName>
    <definedName name="tttttt" localSheetId="5" hidden="1">{#N/A,#N/A,FALSE,"CONTROLE"}</definedName>
    <definedName name="tttttt" localSheetId="4" hidden="1">{#N/A,#N/A,FALSE,"CONTROLE"}</definedName>
    <definedName name="tttttt" localSheetId="8" hidden="1">{#N/A,#N/A,FALSE,"CONTROLE"}</definedName>
    <definedName name="tttttt" hidden="1">{#N/A,#N/A,FALSE,"CONTROLE"}</definedName>
    <definedName name="ttttttt" localSheetId="9" hidden="1">{#N/A,#N/A,FALSE,"CONTROLE"}</definedName>
    <definedName name="ttttttt" localSheetId="5" hidden="1">{#N/A,#N/A,FALSE,"CONTROLE"}</definedName>
    <definedName name="ttttttt" localSheetId="4" hidden="1">{#N/A,#N/A,FALSE,"CONTROLE"}</definedName>
    <definedName name="ttttttt" localSheetId="8" hidden="1">{#N/A,#N/A,FALSE,"CONTROLE"}</definedName>
    <definedName name="ttttttt" hidden="1">{#N/A,#N/A,FALSE,"CONTROLE"}</definedName>
    <definedName name="tttttttt" localSheetId="9" hidden="1">{#N/A,#N/A,FALSE,"CONTROLE"}</definedName>
    <definedName name="tttttttt" localSheetId="5" hidden="1">{#N/A,#N/A,FALSE,"CONTROLE"}</definedName>
    <definedName name="tttttttt" localSheetId="4" hidden="1">{#N/A,#N/A,FALSE,"CONTROLE"}</definedName>
    <definedName name="tttttttt" localSheetId="8" hidden="1">{#N/A,#N/A,FALSE,"CONTROLE"}</definedName>
    <definedName name="tttttttt" hidden="1">{#N/A,#N/A,FALSE,"CONTROLE"}</definedName>
    <definedName name="ttttttttt" localSheetId="9" hidden="1">{#N/A,#N/A,FALSE,"CONTROLE"}</definedName>
    <definedName name="ttttttttt" localSheetId="5" hidden="1">{#N/A,#N/A,FALSE,"CONTROLE"}</definedName>
    <definedName name="ttttttttt" localSheetId="4" hidden="1">{#N/A,#N/A,FALSE,"CONTROLE"}</definedName>
    <definedName name="ttttttttt" localSheetId="8" hidden="1">{#N/A,#N/A,FALSE,"CONTROLE"}</definedName>
    <definedName name="ttttttttt" hidden="1">{#N/A,#N/A,FALSE,"CONTROLE"}</definedName>
    <definedName name="tttttttttt" localSheetId="9" hidden="1">{#N/A,#N/A,FALSE,"CONTROLE"}</definedName>
    <definedName name="tttttttttt" localSheetId="5" hidden="1">{#N/A,#N/A,FALSE,"CONTROLE"}</definedName>
    <definedName name="tttttttttt" localSheetId="4" hidden="1">{#N/A,#N/A,FALSE,"CONTROLE"}</definedName>
    <definedName name="tttttttttt" localSheetId="8" hidden="1">{#N/A,#N/A,FALSE,"CONTROLE"}</definedName>
    <definedName name="tttttttttt" hidden="1">{#N/A,#N/A,FALSE,"CONTROLE"}</definedName>
    <definedName name="tttttttttttt" localSheetId="9" hidden="1">{#N/A,#N/A,FALSE,"CONTROLE"}</definedName>
    <definedName name="tttttttttttt" localSheetId="5" hidden="1">{#N/A,#N/A,FALSE,"CONTROLE"}</definedName>
    <definedName name="tttttttttttt" localSheetId="4" hidden="1">{#N/A,#N/A,FALSE,"CONTROLE"}</definedName>
    <definedName name="tttttttttttt" localSheetId="8" hidden="1">{#N/A,#N/A,FALSE,"CONTROLE"}</definedName>
    <definedName name="tttttttttttt" hidden="1">{#N/A,#N/A,FALSE,"CONTROLE"}</definedName>
    <definedName name="ttttttttttttt" localSheetId="9" hidden="1">{#N/A,#N/A,FALSE,"CONTROLE"}</definedName>
    <definedName name="ttttttttttttt" localSheetId="5" hidden="1">{#N/A,#N/A,FALSE,"CONTROLE"}</definedName>
    <definedName name="ttttttttttttt" localSheetId="4" hidden="1">{#N/A,#N/A,FALSE,"CONTROLE"}</definedName>
    <definedName name="ttttttttttttt" localSheetId="8" hidden="1">{#N/A,#N/A,FALSE,"CONTROLE"}</definedName>
    <definedName name="ttttttttttttt" hidden="1">{#N/A,#N/A,FALSE,"CONTROLE"}</definedName>
    <definedName name="ttttttttttttttttttttt" localSheetId="9" hidden="1">{#N/A,#N/A,FALSE,"CONTROLE"}</definedName>
    <definedName name="ttttttttttttttttttttt" localSheetId="5" hidden="1">{#N/A,#N/A,FALSE,"CONTROLE"}</definedName>
    <definedName name="ttttttttttttttttttttt" localSheetId="4" hidden="1">{#N/A,#N/A,FALSE,"CONTROLE"}</definedName>
    <definedName name="ttttttttttttttttttttt" localSheetId="8" hidden="1">{#N/A,#N/A,FALSE,"CONTROLE"}</definedName>
    <definedName name="ttttttttttttttttttttt" hidden="1">{#N/A,#N/A,FALSE,"CONTROLE"}</definedName>
    <definedName name="tyh" hidden="1">#REF!</definedName>
    <definedName name="tyiyto" localSheetId="9" hidden="1">{#N/A,#N/A,FALSE,"CONTROLE"}</definedName>
    <definedName name="tyiyto" localSheetId="5" hidden="1">{#N/A,#N/A,FALSE,"CONTROLE"}</definedName>
    <definedName name="tyiyto" localSheetId="4" hidden="1">{#N/A,#N/A,FALSE,"CONTROLE"}</definedName>
    <definedName name="tyiyto" localSheetId="8" hidden="1">{#N/A,#N/A,FALSE,"CONTROLE"}</definedName>
    <definedName name="tyiyto" hidden="1">{#N/A,#N/A,FALSE,"CONTROLE"}</definedName>
    <definedName name="TYRRE" localSheetId="9" hidden="1">{"TotalGeralDespesasPorArea",#N/A,FALSE,"VinculosAccessEfetivo"}</definedName>
    <definedName name="TYRRE" localSheetId="5" hidden="1">{"TotalGeralDespesasPorArea",#N/A,FALSE,"VinculosAccessEfetivo"}</definedName>
    <definedName name="TYRRE" localSheetId="4" hidden="1">{"TotalGeralDespesasPorArea",#N/A,FALSE,"VinculosAccessEfetivo"}</definedName>
    <definedName name="TYRRE" localSheetId="8" hidden="1">{"TotalGeralDespesasPorArea",#N/A,FALSE,"VinculosAccessEfetivo"}</definedName>
    <definedName name="TYRRE" hidden="1">{"TotalGeralDespesasPorArea",#N/A,FALSE,"VinculosAccessEfetivo"}</definedName>
    <definedName name="tyt" localSheetId="9" hidden="1">{#N/A,#N/A,FALSE,"CONTROLE"}</definedName>
    <definedName name="tyt" localSheetId="5" hidden="1">{#N/A,#N/A,FALSE,"CONTROLE"}</definedName>
    <definedName name="tyt" localSheetId="4" hidden="1">{#N/A,#N/A,FALSE,"CONTROLE"}</definedName>
    <definedName name="tyt" localSheetId="8" hidden="1">{#N/A,#N/A,FALSE,"CONTROLE"}</definedName>
    <definedName name="tyt" hidden="1">{#N/A,#N/A,FALSE,"CONTROLE"}</definedName>
    <definedName name="tyuttry" localSheetId="9" hidden="1">{#N/A,#N/A,FALSE,"CONTROLE";#N/A,#N/A,FALSE,"CONTROLE"}</definedName>
    <definedName name="tyuttry" localSheetId="5" hidden="1">{#N/A,#N/A,FALSE,"CONTROLE";#N/A,#N/A,FALSE,"CONTROLE"}</definedName>
    <definedName name="tyuttry" localSheetId="4" hidden="1">{#N/A,#N/A,FALSE,"CONTROLE";#N/A,#N/A,FALSE,"CONTROLE"}</definedName>
    <definedName name="tyuttry" localSheetId="8" hidden="1">{#N/A,#N/A,FALSE,"CONTROLE";#N/A,#N/A,FALSE,"CONTROLE"}</definedName>
    <definedName name="tyuttry" hidden="1">{#N/A,#N/A,FALSE,"CONTROLE";#N/A,#N/A,FALSE,"CONTROLE"}</definedName>
    <definedName name="uiliul" localSheetId="9" hidden="1">{#N/A,#N/A,FALSE,"CONTROLE"}</definedName>
    <definedName name="uiliul" localSheetId="5" hidden="1">{#N/A,#N/A,FALSE,"CONTROLE"}</definedName>
    <definedName name="uiliul" localSheetId="4" hidden="1">{#N/A,#N/A,FALSE,"CONTROLE"}</definedName>
    <definedName name="uiliul" localSheetId="8" hidden="1">{#N/A,#N/A,FALSE,"CONTROLE"}</definedName>
    <definedName name="uiliul" hidden="1">{#N/A,#N/A,FALSE,"CONTROLE"}</definedName>
    <definedName name="uiru" localSheetId="9" hidden="1">{#N/A,#N/A,FALSE,"CONTROLE";#N/A,#N/A,FALSE,"CONTROLE"}</definedName>
    <definedName name="uiru" localSheetId="5" hidden="1">{#N/A,#N/A,FALSE,"CONTROLE";#N/A,#N/A,FALSE,"CONTROLE"}</definedName>
    <definedName name="uiru" localSheetId="4" hidden="1">{#N/A,#N/A,FALSE,"CONTROLE";#N/A,#N/A,FALSE,"CONTROLE"}</definedName>
    <definedName name="uiru" localSheetId="8" hidden="1">{#N/A,#N/A,FALSE,"CONTROLE";#N/A,#N/A,FALSE,"CONTROLE"}</definedName>
    <definedName name="uiru" hidden="1">{#N/A,#N/A,FALSE,"CONTROLE";#N/A,#N/A,FALSE,"CONTROLE"}</definedName>
    <definedName name="uj" localSheetId="9" hidden="1">{#N/A,#N/A,FALSE,"CONTROLE"}</definedName>
    <definedName name="uj" localSheetId="5" hidden="1">{#N/A,#N/A,FALSE,"CONTROLE"}</definedName>
    <definedName name="uj" localSheetId="4" hidden="1">{#N/A,#N/A,FALSE,"CONTROLE"}</definedName>
    <definedName name="uj" localSheetId="8" hidden="1">{#N/A,#N/A,FALSE,"CONTROLE"}</definedName>
    <definedName name="uj" hidden="1">{#N/A,#N/A,FALSE,"CONTROLE"}</definedName>
    <definedName name="ujuju" localSheetId="9" hidden="1">{#N/A,#N/A,FALSE,"CONTROLE";#N/A,#N/A,FALSE,"CONTROLE"}</definedName>
    <definedName name="ujuju" localSheetId="5" hidden="1">{#N/A,#N/A,FALSE,"CONTROLE";#N/A,#N/A,FALSE,"CONTROLE"}</definedName>
    <definedName name="ujuju" localSheetId="4" hidden="1">{#N/A,#N/A,FALSE,"CONTROLE";#N/A,#N/A,FALSE,"CONTROLE"}</definedName>
    <definedName name="ujuju" localSheetId="8" hidden="1">{#N/A,#N/A,FALSE,"CONTROLE";#N/A,#N/A,FALSE,"CONTROLE"}</definedName>
    <definedName name="ujuju" hidden="1">{#N/A,#N/A,FALSE,"CONTROLE";#N/A,#N/A,FALSE,"CONTROLE"}</definedName>
    <definedName name="ULMA" localSheetId="9" hidden="1">{"MULTIPLICAÇÃO",#N/A,FALSE,"Obras"}</definedName>
    <definedName name="ULMA" localSheetId="5" hidden="1">{"MULTIPLICAÇÃO",#N/A,FALSE,"Obras"}</definedName>
    <definedName name="ULMA" localSheetId="4" hidden="1">{"MULTIPLICAÇÃO",#N/A,FALSE,"Obras"}</definedName>
    <definedName name="ULMA" localSheetId="8" hidden="1">{"MULTIPLICAÇÃO",#N/A,FALSE,"Obras"}</definedName>
    <definedName name="ULMA" hidden="1">{"MULTIPLICAÇÃO",#N/A,FALSE,"Obras"}</definedName>
    <definedName name="USDollar" hidden="1">#REF!</definedName>
    <definedName name="ut" localSheetId="9" hidden="1">{"MATRIZES",#N/A,FALSE,"Obras"}</definedName>
    <definedName name="ut" localSheetId="5" hidden="1">{"MATRIZES",#N/A,FALSE,"Obras"}</definedName>
    <definedName name="ut" localSheetId="4" hidden="1">{"MATRIZES",#N/A,FALSE,"Obras"}</definedName>
    <definedName name="ut" localSheetId="8" hidden="1">{"MATRIZES",#N/A,FALSE,"Obras"}</definedName>
    <definedName name="ut" hidden="1">{"MATRIZES",#N/A,FALSE,"Obras"}</definedName>
    <definedName name="utkiukuy" localSheetId="9" hidden="1">{#N/A,#N/A,FALSE,"CONTROLE"}</definedName>
    <definedName name="utkiukuy" localSheetId="5" hidden="1">{#N/A,#N/A,FALSE,"CONTROLE"}</definedName>
    <definedName name="utkiukuy" localSheetId="4" hidden="1">{#N/A,#N/A,FALSE,"CONTROLE"}</definedName>
    <definedName name="utkiukuy" localSheetId="8" hidden="1">{#N/A,#N/A,FALSE,"CONTROLE"}</definedName>
    <definedName name="utkiukuy" hidden="1">{#N/A,#N/A,FALSE,"CONTROLE"}</definedName>
    <definedName name="UU" localSheetId="9" hidden="1">{"TotalGeralDespesasPorArea",#N/A,FALSE,"VinculosAccessEfetivo"}</definedName>
    <definedName name="UU" localSheetId="5" hidden="1">{"TotalGeralDespesasPorArea",#N/A,FALSE,"VinculosAccessEfetivo"}</definedName>
    <definedName name="UU" localSheetId="4" hidden="1">{"TotalGeralDespesasPorArea",#N/A,FALSE,"VinculosAccessEfetivo"}</definedName>
    <definedName name="UU" localSheetId="8" hidden="1">{"TotalGeralDespesasPorArea",#N/A,FALSE,"VinculosAccessEfetivo"}</definedName>
    <definedName name="UU" hidden="1">{"TotalGeralDespesasPorArea",#N/A,FALSE,"VinculosAccessEfetivo"}</definedName>
    <definedName name="uuy" localSheetId="9" hidden="1">{#N/A,#N/A,FALSE,"CONTROLE"}</definedName>
    <definedName name="uuy" localSheetId="5" hidden="1">{#N/A,#N/A,FALSE,"CONTROLE"}</definedName>
    <definedName name="uuy" localSheetId="4" hidden="1">{#N/A,#N/A,FALSE,"CONTROLE"}</definedName>
    <definedName name="uuy" localSheetId="8" hidden="1">{#N/A,#N/A,FALSE,"CONTROLE"}</definedName>
    <definedName name="uuy" hidden="1">{#N/A,#N/A,FALSE,"CONTROLE"}</definedName>
    <definedName name="uytuytu" localSheetId="9" hidden="1">{#N/A,#N/A,FALSE,"CONTROLE"}</definedName>
    <definedName name="uytuytu" localSheetId="5" hidden="1">{#N/A,#N/A,FALSE,"CONTROLE"}</definedName>
    <definedName name="uytuytu" localSheetId="4" hidden="1">{#N/A,#N/A,FALSE,"CONTROLE"}</definedName>
    <definedName name="uytuytu" localSheetId="8" hidden="1">{#N/A,#N/A,FALSE,"CONTROLE"}</definedName>
    <definedName name="uytuytu" hidden="1">{#N/A,#N/A,FALSE,"CONTROLE"}</definedName>
    <definedName name="v" localSheetId="9" hidden="1">{"MATRIZES",#N/A,FALSE,"Obras"}</definedName>
    <definedName name="v" localSheetId="5" hidden="1">{"MATRIZES",#N/A,FALSE,"Obras"}</definedName>
    <definedName name="v" localSheetId="4" hidden="1">{"MATRIZES",#N/A,FALSE,"Obras"}</definedName>
    <definedName name="v" localSheetId="8" hidden="1">{"MATRIZES",#N/A,FALSE,"Obras"}</definedName>
    <definedName name="v" hidden="1">{"MATRIZES",#N/A,FALSE,"Obras"}</definedName>
    <definedName name="valderes" localSheetId="9" hidden="1">{"AVÓS",#N/A,FALSE,"Obras"}</definedName>
    <definedName name="valderes" localSheetId="5" hidden="1">{"AVÓS",#N/A,FALSE,"Obras"}</definedName>
    <definedName name="valderes" localSheetId="4" hidden="1">{"AVÓS",#N/A,FALSE,"Obras"}</definedName>
    <definedName name="valderes" localSheetId="8" hidden="1">{"AVÓS",#N/A,FALSE,"Obras"}</definedName>
    <definedName name="valderes" hidden="1">{"AVÓS",#N/A,FALSE,"Obras"}</definedName>
    <definedName name="valderez" localSheetId="9" hidden="1">{"MULTIPLICAÇÃO",#N/A,FALSE,"Obras"}</definedName>
    <definedName name="valderez" localSheetId="5" hidden="1">{"MULTIPLICAÇÃO",#N/A,FALSE,"Obras"}</definedName>
    <definedName name="valderez" localSheetId="4" hidden="1">{"MULTIPLICAÇÃO",#N/A,FALSE,"Obras"}</definedName>
    <definedName name="valderez" localSheetId="8" hidden="1">{"MULTIPLICAÇÃO",#N/A,FALSE,"Obras"}</definedName>
    <definedName name="valderez" hidden="1">{"MULTIPLICAÇÃO",#N/A,FALSE,"Obras"}</definedName>
    <definedName name="vb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n" localSheetId="9" hidden="1">{#N/A,#N/A,FALSE,"CONTROLE";#N/A,#N/A,FALSE,"CONTROLE"}</definedName>
    <definedName name="vbn" localSheetId="5" hidden="1">{#N/A,#N/A,FALSE,"CONTROLE";#N/A,#N/A,FALSE,"CONTROLE"}</definedName>
    <definedName name="vbn" localSheetId="4" hidden="1">{#N/A,#N/A,FALSE,"CONTROLE";#N/A,#N/A,FALSE,"CONTROLE"}</definedName>
    <definedName name="vbn" localSheetId="8" hidden="1">{#N/A,#N/A,FALSE,"CONTROLE";#N/A,#N/A,FALSE,"CONTROLE"}</definedName>
    <definedName name="vbn" hidden="1">{#N/A,#N/A,FALSE,"CONTROLE";#N/A,#N/A,FALSE,"CONTROLE"}</definedName>
    <definedName name="vcxbstg" localSheetId="9" hidden="1">{#N/A,#N/A,FALSE,"CONTROLE"}</definedName>
    <definedName name="vcxbstg" localSheetId="5" hidden="1">{#N/A,#N/A,FALSE,"CONTROLE"}</definedName>
    <definedName name="vcxbstg" localSheetId="4" hidden="1">{#N/A,#N/A,FALSE,"CONTROLE"}</definedName>
    <definedName name="vcxbstg" localSheetId="8" hidden="1">{#N/A,#N/A,FALSE,"CONTROLE"}</definedName>
    <definedName name="vcxbstg" hidden="1">{#N/A,#N/A,FALSE,"CONTROLE"}</definedName>
    <definedName name="ventiladores" localSheetId="9" hidden="1">{"MULTIPLICAÇÃO",#N/A,FALSE,"Obras"}</definedName>
    <definedName name="ventiladores" localSheetId="5" hidden="1">{"MULTIPLICAÇÃO",#N/A,FALSE,"Obras"}</definedName>
    <definedName name="ventiladores" localSheetId="4" hidden="1">{"MULTIPLICAÇÃO",#N/A,FALSE,"Obras"}</definedName>
    <definedName name="ventiladores" localSheetId="8" hidden="1">{"MULTIPLICAÇÃO",#N/A,FALSE,"Obras"}</definedName>
    <definedName name="ventiladores" hidden="1">{"MULTIPLICAÇÃO",#N/A,FALSE,"Obras"}</definedName>
    <definedName name="vf" localSheetId="9" hidden="1">{#N/A,#N/A,FALSE,"CONTROLE"}</definedName>
    <definedName name="vf" localSheetId="5" hidden="1">{#N/A,#N/A,FALSE,"CONTROLE"}</definedName>
    <definedName name="vf" localSheetId="4" hidden="1">{#N/A,#N/A,FALSE,"CONTROLE"}</definedName>
    <definedName name="vf" localSheetId="8" hidden="1">{#N/A,#N/A,FALSE,"CONTROLE"}</definedName>
    <definedName name="vf" hidden="1">{#N/A,#N/A,FALSE,"CONTROLE"}</definedName>
    <definedName name="vilto" localSheetId="9" hidden="1">{"MATRIZES",#N/A,FALSE,"Obras"}</definedName>
    <definedName name="vilto" localSheetId="5" hidden="1">{"MATRIZES",#N/A,FALSE,"Obras"}</definedName>
    <definedName name="vilto" localSheetId="4" hidden="1">{"MATRIZES",#N/A,FALSE,"Obras"}</definedName>
    <definedName name="vilto" localSheetId="8" hidden="1">{"MATRIZES",#N/A,FALSE,"Obras"}</definedName>
    <definedName name="vilto" hidden="1">{"MATRIZES",#N/A,FALSE,"Obras"}</definedName>
    <definedName name="vinicius" localSheetId="9" hidden="1">{"'Total'!$A$1","'Total'!$A$3"}</definedName>
    <definedName name="vinicius" localSheetId="5" hidden="1">{"'Total'!$A$1","'Total'!$A$3"}</definedName>
    <definedName name="vinicius" localSheetId="4" hidden="1">{"'Total'!$A$1","'Total'!$A$3"}</definedName>
    <definedName name="vinicius" localSheetId="8" hidden="1">{"'Total'!$A$1","'Total'!$A$3"}</definedName>
    <definedName name="vinicius" hidden="1">{"'Total'!$A$1","'Total'!$A$3"}</definedName>
    <definedName name="VV" hidden="1">[32]Dados!$HX$56</definedName>
    <definedName name="vvvvv" localSheetId="9" hidden="1">{#N/A,#N/A,FALSE,"CONTROLE";#N/A,#N/A,FALSE,"CONTROLE"}</definedName>
    <definedName name="vvvvv" localSheetId="5" hidden="1">{#N/A,#N/A,FALSE,"CONTROLE";#N/A,#N/A,FALSE,"CONTROLE"}</definedName>
    <definedName name="vvvvv" localSheetId="4" hidden="1">{#N/A,#N/A,FALSE,"CONTROLE";#N/A,#N/A,FALSE,"CONTROLE"}</definedName>
    <definedName name="vvvvv" localSheetId="8" hidden="1">{#N/A,#N/A,FALSE,"CONTROLE";#N/A,#N/A,FALSE,"CONTROLE"}</definedName>
    <definedName name="vvvvv" hidden="1">{#N/A,#N/A,FALSE,"CONTROLE";#N/A,#N/A,FALSE,"CONTROLE"}</definedName>
    <definedName name="wdwd" localSheetId="9" hidden="1">{#N/A,#N/A,FALSE,"CONTROLE";#N/A,#N/A,FALSE,"CONTROLE"}</definedName>
    <definedName name="wdwd" localSheetId="5" hidden="1">{#N/A,#N/A,FALSE,"CONTROLE";#N/A,#N/A,FALSE,"CONTROLE"}</definedName>
    <definedName name="wdwd" localSheetId="4" hidden="1">{#N/A,#N/A,FALSE,"CONTROLE";#N/A,#N/A,FALSE,"CONTROLE"}</definedName>
    <definedName name="wdwd" localSheetId="8" hidden="1">{#N/A,#N/A,FALSE,"CONTROLE";#N/A,#N/A,FALSE,"CONTROLE"}</definedName>
    <definedName name="wdwd" hidden="1">{#N/A,#N/A,FALSE,"CONTROLE";#N/A,#N/A,FALSE,"CONTROLE"}</definedName>
    <definedName name="werrt" localSheetId="9" hidden="1">{#N/A,#N/A,FALSE,"CONTROLE";#N/A,#N/A,FALSE,"CONTROLE"}</definedName>
    <definedName name="werrt" localSheetId="5" hidden="1">{#N/A,#N/A,FALSE,"CONTROLE";#N/A,#N/A,FALSE,"CONTROLE"}</definedName>
    <definedName name="werrt" localSheetId="4" hidden="1">{#N/A,#N/A,FALSE,"CONTROLE";#N/A,#N/A,FALSE,"CONTROLE"}</definedName>
    <definedName name="werrt" localSheetId="8" hidden="1">{#N/A,#N/A,FALSE,"CONTROLE";#N/A,#N/A,FALSE,"CONTROLE"}</definedName>
    <definedName name="werrt" hidden="1">{#N/A,#N/A,FALSE,"CONTROLE";#N/A,#N/A,FALSE,"CONTROLE"}</definedName>
    <definedName name="wewtre" hidden="1">48</definedName>
    <definedName name="what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1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9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q" localSheetId="9" hidden="1">{#N/A,#N/A,FALSE,"CONTROLE";#N/A,#N/A,FALSE,"CONTROLE"}</definedName>
    <definedName name="wq" localSheetId="5" hidden="1">{#N/A,#N/A,FALSE,"CONTROLE";#N/A,#N/A,FALSE,"CONTROLE"}</definedName>
    <definedName name="wq" localSheetId="4" hidden="1">{#N/A,#N/A,FALSE,"CONTROLE";#N/A,#N/A,FALSE,"CONTROLE"}</definedName>
    <definedName name="wq" localSheetId="8" hidden="1">{#N/A,#N/A,FALSE,"CONTROLE";#N/A,#N/A,FALSE,"CONTROLE"}</definedName>
    <definedName name="wq" hidden="1">{#N/A,#N/A,FALSE,"CONTROLE";#N/A,#N/A,FALSE,"CONTROLE"}</definedName>
    <definedName name="wqd" hidden="1">#REF!</definedName>
    <definedName name="wrn.Accretion._.Dilution." localSheetId="9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9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12.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4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ertising._.Acum._.Julio._.00." localSheetId="9" hidden="1">{#N/A,#N/A,FALSE,"Acum Julio - 00"}</definedName>
    <definedName name="wrn.Advertising._.Acum._.Julio._.00." localSheetId="5" hidden="1">{#N/A,#N/A,FALSE,"Acum Julio - 00"}</definedName>
    <definedName name="wrn.Advertising._.Acum._.Julio._.00." localSheetId="4" hidden="1">{#N/A,#N/A,FALSE,"Acum Julio - 00"}</definedName>
    <definedName name="wrn.Advertising._.Acum._.Julio._.00." localSheetId="8" hidden="1">{#N/A,#N/A,FALSE,"Acum Julio - 00"}</definedName>
    <definedName name="wrn.Advertising._.Acum._.Julio._.00." hidden="1">{#N/A,#N/A,FALSE,"Acum Julio - 00"}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3" hidden="1">{#N/A,#N/A,FALSE,"TradeSumm";#N/A,#N/A,FALSE,"StatsSumm"}</definedName>
    <definedName name="wrn.Alex." localSheetId="7" hidden="1">{#N/A,#N/A,FALSE,"TradeSumm";#N/A,#N/A,FALSE,"StatsSumm"}</definedName>
    <definedName name="wrn.Alex." localSheetId="10" hidden="1">{#N/A,#N/A,FALSE,"TradeSumm";#N/A,#N/A,FALSE,"StatsSumm"}</definedName>
    <definedName name="wrn.Alex." localSheetId="9" hidden="1">{#N/A,#N/A,FALSE,"TradeSumm";#N/A,#N/A,FALSE,"StatsSumm"}</definedName>
    <definedName name="wrn.Alex." localSheetId="5" hidden="1">{#N/A,#N/A,FALSE,"TradeSumm";#N/A,#N/A,FALSE,"StatsSumm"}</definedName>
    <definedName name="wrn.Alex." localSheetId="4" hidden="1">{#N/A,#N/A,FALSE,"TradeSumm";#N/A,#N/A,FALSE,"StatsSumm"}</definedName>
    <definedName name="wrn.Alex." localSheetId="8" hidden="1">{#N/A,#N/A,FALSE,"TradeSumm";#N/A,#N/A,FALSE,"StatsSumm"}</definedName>
    <definedName name="wrn.Alex." hidden="1">{#N/A,#N/A,FALSE,"TradeSumm";#N/A,#N/A,FALSE,"StatsSumm"}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0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9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8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9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teilig._.alle._.Perioden." localSheetId="9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5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4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8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9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5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4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8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PLICAÇÃO." localSheetId="9" hidden="1">{#N/A,#N/A,FALSE,"CONTROLE"}</definedName>
    <definedName name="wrn.APLICAÇÃO." localSheetId="5" hidden="1">{#N/A,#N/A,FALSE,"CONTROLE"}</definedName>
    <definedName name="wrn.APLICAÇÃO." localSheetId="4" hidden="1">{#N/A,#N/A,FALSE,"CONTROLE"}</definedName>
    <definedName name="wrn.APLICAÇÃO." localSheetId="8" hidden="1">{#N/A,#N/A,FALSE,"CONTROLE"}</definedName>
    <definedName name="wrn.APLICAÇÃO." hidden="1">{#N/A,#N/A,FALSE,"CONTROLE"}</definedName>
    <definedName name="wrn.APOIO." localSheetId="9" hidden="1">{"APOIO",#N/A,FALSE,"Obras"}</definedName>
    <definedName name="wrn.APOIO." localSheetId="5" hidden="1">{"APOIO",#N/A,FALSE,"Obras"}</definedName>
    <definedName name="wrn.APOIO." localSheetId="4" hidden="1">{"APOIO",#N/A,FALSE,"Obras"}</definedName>
    <definedName name="wrn.APOIO." localSheetId="8" hidden="1">{"APOIO",#N/A,FALSE,"Obras"}</definedName>
    <definedName name="wrn.APOIO." hidden="1">{"APOIO",#N/A,FALSE,"Obras"}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9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VÓS." localSheetId="9" hidden="1">{"AVÓS",#N/A,FALSE,"Obras"}</definedName>
    <definedName name="wrn.AVÓS." localSheetId="5" hidden="1">{"AVÓS",#N/A,FALSE,"Obras"}</definedName>
    <definedName name="wrn.AVÓS." localSheetId="4" hidden="1">{"AVÓS",#N/A,FALSE,"Obras"}</definedName>
    <definedName name="wrn.AVÓS." localSheetId="8" hidden="1">{"AVÓS",#N/A,FALSE,"Obras"}</definedName>
    <definedName name="wrn.AVÓS." hidden="1">{"AVÓS",#N/A,FALSE,"Obras"}</definedName>
    <definedName name="wrn.B._.P._.TDS.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9" hidden="1">{"Board Income Statement",#N/A,FALSE,"Board Summary";"Board Balance Sheet",#N/A,FALSE,"Board Summary";"Board Cash Flow",#N/A,FALSE,"Board Summary"}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localSheetId="8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Cactus._.01." localSheetId="3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10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9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4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8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rrefour._.Worse._.Case." localSheetId="9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9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_.cfbs." localSheetId="9" hidden="1">{"client cfbs",#N/A,FALSE,"Client"}</definedName>
    <definedName name="wrn.client._.cfbs." localSheetId="5" hidden="1">{"client cfbs",#N/A,FALSE,"Client"}</definedName>
    <definedName name="wrn.client._.cfbs." localSheetId="4" hidden="1">{"client cfbs",#N/A,FALSE,"Client"}</definedName>
    <definedName name="wrn.client._.cfbs." localSheetId="8" hidden="1">{"client cfbs",#N/A,FALSE,"Client"}</definedName>
    <definedName name="wrn.client._.cfbs." hidden="1">{"client cfbs",#N/A,FALSE,"Client"}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7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9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8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7" hidden="1">{#N/A,#N/A,FALSE,"INPUTS";#N/A,#N/A,FALSE,"PROFORMA BSHEET";#N/A,#N/A,FALSE,"COMBINED";#N/A,#N/A,FALSE,"HIGH YIELD";#N/A,#N/A,FALSE,"COMB_GRAPHS"}</definedName>
    <definedName name="wrn.COMBINED." localSheetId="10" hidden="1">{#N/A,#N/A,FALSE,"INPUTS";#N/A,#N/A,FALSE,"PROFORMA BSHEET";#N/A,#N/A,FALSE,"COMBINED";#N/A,#N/A,FALSE,"HIGH YIELD";#N/A,#N/A,FALSE,"COMB_GRAPHS"}</definedName>
    <definedName name="wrn.COMBINED." localSheetId="9" hidden="1">{#N/A,#N/A,FALSE,"INPUTS";#N/A,#N/A,FALSE,"PROFORMA BSHEET";#N/A,#N/A,FALSE,"COMBINED";#N/A,#N/A,FALSE,"HIGH YIELD";#N/A,#N/A,FALSE,"COMB_GRAPHS"}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localSheetId="8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ny._.Analysis." localSheetId="9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9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NSOLIDADO." localSheetId="3" hidden="1">{#N/A,#N/A,FALSE,"CONSOLIDADO"}</definedName>
    <definedName name="wrn.CONSOLIDADO." localSheetId="7" hidden="1">{#N/A,#N/A,FALSE,"CONSOLIDADO"}</definedName>
    <definedName name="wrn.CONSOLIDADO." localSheetId="10" hidden="1">{#N/A,#N/A,FALSE,"CONSOLIDADO"}</definedName>
    <definedName name="wrn.CONSOLIDADO." localSheetId="9" hidden="1">{#N/A,#N/A,FALSE,"CONSOLIDADO"}</definedName>
    <definedName name="wrn.CONSOLIDADO." localSheetId="5" hidden="1">{#N/A,#N/A,FALSE,"CONSOLIDADO"}</definedName>
    <definedName name="wrn.CONSOLIDADO." localSheetId="4" hidden="1">{#N/A,#N/A,FALSE,"CONSOLIDADO"}</definedName>
    <definedName name="wrn.CONSOLIDADO." localSheetId="8" hidden="1">{#N/A,#N/A,FALSE,"CONSOLIDADO"}</definedName>
    <definedName name="wrn.CONSOLIDADO." hidden="1">{#N/A,#N/A,FALSE,"CONSOLIDADO"}</definedName>
    <definedName name="wrn.contribution." localSheetId="3" hidden="1">{#N/A,#N/A,FALSE,"Contribution Analysis"}</definedName>
    <definedName name="wrn.contribution." localSheetId="7" hidden="1">{#N/A,#N/A,FALSE,"Contribution Analysis"}</definedName>
    <definedName name="wrn.contribution." localSheetId="10" hidden="1">{#N/A,#N/A,FALSE,"Contribution Analysis"}</definedName>
    <definedName name="wrn.contribution." localSheetId="9" hidden="1">{#N/A,#N/A,FALSE,"Contribution Analysis"}</definedName>
    <definedName name="wrn.contribution." localSheetId="5" hidden="1">{#N/A,#N/A,FALSE,"Contribution Analysis"}</definedName>
    <definedName name="wrn.contribution." localSheetId="4" hidden="1">{#N/A,#N/A,FALSE,"Contribution Analysis"}</definedName>
    <definedName name="wrn.contribution." localSheetId="8" hidden="1">{#N/A,#N/A,FALSE,"Contribution Analysis"}</definedName>
    <definedName name="wrn.contribution." hidden="1">{#N/A,#N/A,FALSE,"Contribution Analysis"}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9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3" hidden="1">{"orixcsc",#N/A,FALSE,"ORIX CSC";"orixcsc2",#N/A,FALSE,"ORIX CSC"}</definedName>
    <definedName name="wrn.csc." localSheetId="7" hidden="1">{"orixcsc",#N/A,FALSE,"ORIX CSC";"orixcsc2",#N/A,FALSE,"ORIX CSC"}</definedName>
    <definedName name="wrn.csc." localSheetId="10" hidden="1">{"orixcsc",#N/A,FALSE,"ORIX CSC";"orixcsc2",#N/A,FALSE,"ORIX CSC"}</definedName>
    <definedName name="wrn.csc." localSheetId="9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4" hidden="1">{"orixcsc",#N/A,FALSE,"ORIX CSC";"orixcsc2",#N/A,FALSE,"ORIX CSC"}</definedName>
    <definedName name="wrn.csc." localSheetId="8" hidden="1">{"orixcsc",#N/A,FALSE,"ORIX CSC";"orixcsc2",#N/A,FALSE,"ORIX CSC"}</definedName>
    <definedName name="wrn.csc." hidden="1">{"orixcsc",#N/A,FALSE,"ORIX CSC";"orixcsc2",#N/A,FALSE,"ORIX CSC"}</definedName>
    <definedName name="wrn.CSC._.All." localSheetId="9" hidden="1">{"Asia and Europe",#N/A,FALSE,"Selected Output 1";"United States",#N/A,FALSE,"Selected Output 1"}</definedName>
    <definedName name="wrn.CSC._.All." localSheetId="5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localSheetId="8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c2." localSheetId="3" hidden="1">{#N/A,#N/A,FALSE,"ORIX CSC"}</definedName>
    <definedName name="wrn.csc2." localSheetId="7" hidden="1">{#N/A,#N/A,FALSE,"ORIX CSC"}</definedName>
    <definedName name="wrn.csc2." localSheetId="10" hidden="1">{#N/A,#N/A,FALSE,"ORIX CSC"}</definedName>
    <definedName name="wrn.csc2." localSheetId="9" hidden="1">{#N/A,#N/A,FALSE,"ORIX CSC"}</definedName>
    <definedName name="wrn.csc2." localSheetId="5" hidden="1">{#N/A,#N/A,FALSE,"ORIX CSC"}</definedName>
    <definedName name="wrn.csc2." localSheetId="4" hidden="1">{#N/A,#N/A,FALSE,"ORIX CSC"}</definedName>
    <definedName name="wrn.csc2." localSheetId="8" hidden="1">{#N/A,#N/A,FALSE,"ORIX CSC"}</definedName>
    <definedName name="wrn.csc2." hidden="1">{#N/A,#N/A,FALSE,"ORIX CSC"}</definedName>
    <definedName name="wrn.CUPID." localSheetId="3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10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9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4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8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3" hidden="1">{"Standard",#N/A,FALSE,"Dal H Inc Stmt";"Standard",#N/A,FALSE,"Dal H Bal Sht";"Standard",#N/A,FALSE,"Dal H CFs"}</definedName>
    <definedName name="wrn.Dalmatian._.Data." localSheetId="7" hidden="1">{"Standard",#N/A,FALSE,"Dal H Inc Stmt";"Standard",#N/A,FALSE,"Dal H Bal Sht";"Standard",#N/A,FALSE,"Dal H CFs"}</definedName>
    <definedName name="wrn.Dalmatian._.Data." localSheetId="10" hidden="1">{"Standard",#N/A,FALSE,"Dal H Inc Stmt";"Standard",#N/A,FALSE,"Dal H Bal Sht";"Standard",#N/A,FALSE,"Dal H CFs"}</definedName>
    <definedName name="wrn.Dalmatian._.Data." localSheetId="9" hidden="1">{"Standard",#N/A,FALSE,"Dal H Inc Stmt";"Standard",#N/A,FALSE,"Dal H Bal Sht";"Standard",#N/A,FALSE,"Dal H CFs"}</definedName>
    <definedName name="wrn.Dalmatian._.Data." localSheetId="5" hidden="1">{"Standard",#N/A,FALSE,"Dal H Inc Stmt";"Standard",#N/A,FALSE,"Dal H Bal Sht";"Standard",#N/A,FALSE,"Dal H CFs"}</definedName>
    <definedName name="wrn.Dalmatian._.Data." localSheetId="4" hidden="1">{"Standard",#N/A,FALSE,"Dal H Inc Stmt";"Standard",#N/A,FALSE,"Dal H Bal Sht";"Standard",#N/A,FALSE,"Dal H CFs"}</definedName>
    <definedName name="wrn.Dalmatian._.Data." localSheetId="8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9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9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localSheetId="9" hidden="1">{"TotalGeralDespesasPorArea",#N/A,FALSE,"VinculosAccessEfetivo"}</definedName>
    <definedName name="wrn.DespesasPorArea." localSheetId="5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localSheetId="8" hidden="1">{"TotalGeralDespesasPorArea",#N/A,FALSE,"VinculosAccessEfetivo"}</definedName>
    <definedName name="wrn.DespesasPorArea." hidden="1">{"TotalGeralDespesasPorArea",#N/A,FALSE,"VinculosAccessEfetivo"}</definedName>
    <definedName name="wrn.divestiture." localSheetId="9" hidden="1">{#N/A,#N/A,TRUE,"Overview";#N/A,#N/A,TRUE,"Divest Val";#N/A,#N/A,TRUE,"sources &amp; uses";#N/A,#N/A,TRUE,"Has-Gets Divest"}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4" hidden="1">{#N/A,#N/A,TRUE,"Overview";#N/A,#N/A,TRUE,"Divest Val";#N/A,#N/A,TRUE,"sources &amp; uses";#N/A,#N/A,TRUE,"Has-Gets Divest"}</definedName>
    <definedName name="wrn.divestiture." localSheetId="8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agle." localSheetId="3" hidden="1">{#N/A,#N/A,FALSE,"Historical";#N/A,#N/A,FALSE,"EPS-Purchase";#N/A,#N/A,FALSE,"EPS-Pool";#N/A,#N/A,FALSE,"DCF";"Market Share",#N/A,FALSE,"Revenue";"Revenue",#N/A,FALSE,"Revenue"}</definedName>
    <definedName name="wrn.Eagle." localSheetId="7" hidden="1">{#N/A,#N/A,FALSE,"Historical";#N/A,#N/A,FALSE,"EPS-Purchase";#N/A,#N/A,FALSE,"EPS-Pool";#N/A,#N/A,FALSE,"DCF";"Market Share",#N/A,FALSE,"Revenue";"Revenue",#N/A,FALSE,"Revenue"}</definedName>
    <definedName name="wrn.Eagle." localSheetId="10" hidden="1">{#N/A,#N/A,FALSE,"Historical";#N/A,#N/A,FALSE,"EPS-Purchase";#N/A,#N/A,FALSE,"EPS-Pool";#N/A,#N/A,FALSE,"DCF";"Market Share",#N/A,FALSE,"Revenue";"Revenue",#N/A,FALSE,"Revenue"}</definedName>
    <definedName name="wrn.Eagle." localSheetId="9" hidden="1">{#N/A,#N/A,FALSE,"Historical";#N/A,#N/A,FALSE,"EPS-Purchase";#N/A,#N/A,FALSE,"EPS-Pool";#N/A,#N/A,FALSE,"DCF";"Market Share",#N/A,FALSE,"Revenue";"Revenue",#N/A,FALSE,"Revenue"}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4" hidden="1">{#N/A,#N/A,FALSE,"Historical";#N/A,#N/A,FALSE,"EPS-Purchase";#N/A,#N/A,FALSE,"EPS-Pool";#N/A,#N/A,FALSE,"DCF";"Market Share",#N/A,FALSE,"Revenue";"Revenue",#N/A,FALSE,"Revenue"}</definedName>
    <definedName name="wrn.Eagle." localSheetId="8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inhundert._.Prozent._.alle._.Perioden." localSheetId="9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5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4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8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9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5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4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8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NTDADOS." localSheetId="9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5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4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8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studo._.lamnv." localSheetId="9" hidden="1">{#N/A,#N/A,TRUE,"K2 e MEIA";#N/A,#N/A,TRUE,"K3";#N/A,#N/A,TRUE,"K4";#N/A,#N/A,TRUE,"PERFIL U";#N/A,#N/A,TRUE,"BCHA"}</definedName>
    <definedName name="wrn.estudo._.lamnv." localSheetId="5" hidden="1">{#N/A,#N/A,TRUE,"K2 e MEIA";#N/A,#N/A,TRUE,"K3";#N/A,#N/A,TRUE,"K4";#N/A,#N/A,TRUE,"PERFIL U";#N/A,#N/A,TRUE,"BCHA"}</definedName>
    <definedName name="wrn.estudo._.lamnv." localSheetId="4" hidden="1">{#N/A,#N/A,TRUE,"K2 e MEIA";#N/A,#N/A,TRUE,"K3";#N/A,#N/A,TRUE,"K4";#N/A,#N/A,TRUE,"PERFIL U";#N/A,#N/A,TRUE,"BCHA"}</definedName>
    <definedName name="wrn.estudo._.lamnv." localSheetId="8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9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9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ITO." localSheetId="9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7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9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8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7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9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8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localSheetId="3" hidden="1">{"FCB_ALL",#N/A,FALSE,"FCB"}</definedName>
    <definedName name="wrn.fcb2" localSheetId="7" hidden="1">{"FCB_ALL",#N/A,FALSE,"FCB"}</definedName>
    <definedName name="wrn.fcb2" localSheetId="10" hidden="1">{"FCB_ALL",#N/A,FALSE,"FCB"}</definedName>
    <definedName name="wrn.fcb2" localSheetId="9" hidden="1">{"FCB_ALL",#N/A,FALSE,"FCB"}</definedName>
    <definedName name="wrn.fcb2" localSheetId="5" hidden="1">{"FCB_ALL",#N/A,FALSE,"FCB"}</definedName>
    <definedName name="wrn.fcb2" localSheetId="4" hidden="1">{"FCB_ALL",#N/A,FALSE,"FCB"}</definedName>
    <definedName name="wrn.fcb2" localSheetId="8" hidden="1">{"FCB_ALL",#N/A,FALSE,"FCB"}</definedName>
    <definedName name="wrn.fcb2" hidden="1">{"FCB_ALL",#N/A,FALSE,"FCB"}</definedName>
    <definedName name="wrn.FECH._.IMPOSTOS." localSheetId="9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8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7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9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8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9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7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9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8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7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9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8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7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9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8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10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9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8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3" hidden="1">{"Merger Output",#N/A,FALSE,"Summary_Output";"Flowback Assesment dollars",#N/A,FALSE,"FLow";"Flowback assesment percent",#N/A,FALSE,"FLow";"Impact to Rubik Price",#N/A,FALSE,"FLow"}</definedName>
    <definedName name="wrn.Flowback._.Analysis." localSheetId="7" hidden="1">{"Merger Output",#N/A,FALSE,"Summary_Output";"Flowback Assesment dollars",#N/A,FALSE,"FLow";"Flowback assesment percent",#N/A,FALSE,"FLow";"Impact to Rubik Price",#N/A,FALSE,"FLow"}</definedName>
    <definedName name="wrn.Flowback._.Analysis." localSheetId="10" hidden="1">{"Merger Output",#N/A,FALSE,"Summary_Output";"Flowback Assesment dollars",#N/A,FALSE,"FLow";"Flowback assesment percent",#N/A,FALSE,"FLow";"Impact to Rubik Price",#N/A,FALSE,"FLow"}</definedName>
    <definedName name="wrn.Flowback._.Analysis." localSheetId="9" hidden="1">{"Merger Output",#N/A,FALSE,"Summary_Output";"Flowback Assesment dollars",#N/A,FALSE,"FLow";"Flowback assesment percent",#N/A,FALSE,"FLow";"Impact to Rubik Price",#N/A,FALSE,"FLow"}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4" hidden="1">{"Merger Output",#N/A,FALSE,"Summary_Output";"Flowback Assesment dollars",#N/A,FALSE,"FLow";"Flowback assesment percent",#N/A,FALSE,"FLow";"Impact to Rubik Price",#N/A,FALSE,"FLow"}</definedName>
    <definedName name="wrn.Flowback._.Analysis." localSheetId="8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3" hidden="1">{"Merger Output",#N/A,FALSE,"Summary_Output";"Flowback Assesment dollars",#N/A,FALSE,"FLow";"Flowback assesment percent",#N/A,FALSE,"FLow";"Impact to Rubik Price",#N/A,FALSE,"FLow"}</definedName>
    <definedName name="wrn.Flowback._.Analysis2." localSheetId="7" hidden="1">{"Merger Output",#N/A,FALSE,"Summary_Output";"Flowback Assesment dollars",#N/A,FALSE,"FLow";"Flowback assesment percent",#N/A,FALSE,"FLow";"Impact to Rubik Price",#N/A,FALSE,"FLow"}</definedName>
    <definedName name="wrn.Flowback._.Analysis2." localSheetId="10" hidden="1">{"Merger Output",#N/A,FALSE,"Summary_Output";"Flowback Assesment dollars",#N/A,FALSE,"FLow";"Flowback assesment percent",#N/A,FALSE,"FLow";"Impact to Rubik Price",#N/A,FALSE,"FLow"}</definedName>
    <definedName name="wrn.Flowback._.Analysis2." localSheetId="9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4" hidden="1">{"Merger Output",#N/A,FALSE,"Summary_Output";"Flowback Assesment dollars",#N/A,FALSE,"FLow";"Flowback assesment percent",#N/A,FALSE,"FLow";"Impact to Rubik Price",#N/A,FALSE,"FLow"}</definedName>
    <definedName name="wrn.Flowback._.Analysis2." localSheetId="8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3" hidden="1">{"Merger Output",#N/A,FALSE,"Summary_Output";"Flowback Assesment dollars",#N/A,FALSE,"FLow";"Flowback assesment percent",#N/A,FALSE,"FLow";"Impact to Rubik Price",#N/A,FALSE,"FLow"}</definedName>
    <definedName name="wrn.Flowback._.Analysis3." localSheetId="7" hidden="1">{"Merger Output",#N/A,FALSE,"Summary_Output";"Flowback Assesment dollars",#N/A,FALSE,"FLow";"Flowback assesment percent",#N/A,FALSE,"FLow";"Impact to Rubik Price",#N/A,FALSE,"FLow"}</definedName>
    <definedName name="wrn.Flowback._.Analysis3." localSheetId="10" hidden="1">{"Merger Output",#N/A,FALSE,"Summary_Output";"Flowback Assesment dollars",#N/A,FALSE,"FLow";"Flowback assesment percent",#N/A,FALSE,"FLow";"Impact to Rubik Price",#N/A,FALSE,"FLow"}</definedName>
    <definedName name="wrn.Flowback._.Analysis3." localSheetId="9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4" hidden="1">{"Merger Output",#N/A,FALSE,"Summary_Output";"Flowback Assesment dollars",#N/A,FALSE,"FLow";"Flowback assesment percent",#N/A,FALSE,"FLow";"Impact to Rubik Price",#N/A,FALSE,"FLow"}</definedName>
    <definedName name="wrn.Flowback._.Analysis3." localSheetId="8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orneci" localSheetId="9" hidden="1">{#N/A,#N/A,FALSE,"CONTROLE";#N/A,#N/A,FALSE,"CONTROLE"}</definedName>
    <definedName name="wrn.forneci" localSheetId="5" hidden="1">{#N/A,#N/A,FALSE,"CONTROLE";#N/A,#N/A,FALSE,"CONTROLE"}</definedName>
    <definedName name="wrn.forneci" localSheetId="4" hidden="1">{#N/A,#N/A,FALSE,"CONTROLE";#N/A,#N/A,FALSE,"CONTROLE"}</definedName>
    <definedName name="wrn.forneci" localSheetId="8" hidden="1">{#N/A,#N/A,FALSE,"CONTROLE";#N/A,#N/A,FALSE,"CONTROLE"}</definedName>
    <definedName name="wrn.forneci" hidden="1">{#N/A,#N/A,FALSE,"CONTROLE";#N/A,#N/A,FALSE,"CONTROLE"}</definedName>
    <definedName name="wrn.Friendly." localSheetId="9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localSheetId="8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8.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4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4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4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4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4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samtausdruck._.alle._.Perioden." localSheetId="9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5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4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8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9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5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4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8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RAPHS." localSheetId="3" hidden="1">{#N/A,#N/A,FALSE,"ACQ_GRAPHS";#N/A,#N/A,FALSE,"T_1 GRAPHS";#N/A,#N/A,FALSE,"T_2 GRAPHS";#N/A,#N/A,FALSE,"COMB_GRAPHS"}</definedName>
    <definedName name="wrn.GRAPHS." localSheetId="7" hidden="1">{#N/A,#N/A,FALSE,"ACQ_GRAPHS";#N/A,#N/A,FALSE,"T_1 GRAPHS";#N/A,#N/A,FALSE,"T_2 GRAPHS";#N/A,#N/A,FALSE,"COMB_GRAPHS"}</definedName>
    <definedName name="wrn.GRAPHS." localSheetId="10" hidden="1">{#N/A,#N/A,FALSE,"ACQ_GRAPHS";#N/A,#N/A,FALSE,"T_1 GRAPHS";#N/A,#N/A,FALSE,"T_2 GRAPHS";#N/A,#N/A,FALSE,"COMB_GRAPHS"}</definedName>
    <definedName name="wrn.GRAPHS." localSheetId="9" hidden="1">{#N/A,#N/A,FALSE,"ACQ_GRAPHS";#N/A,#N/A,FALSE,"T_1 GRAPHS";#N/A,#N/A,FALSE,"T_2 GRAPHS";#N/A,#N/A,FALSE,"COMB_GRAPHS"}</definedName>
    <definedName name="wrn.GRAPHS." localSheetId="5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localSheetId="8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imp.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7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10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9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4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8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ncome._.Stmt." localSheetId="9" hidden="1">{"Income Stmt",#N/A,FALSE,"Model"}</definedName>
    <definedName name="wrn.Income._.Stmt." localSheetId="5" hidden="1">{"Income Stmt",#N/A,FALSE,"Model"}</definedName>
    <definedName name="wrn.Income._.Stmt." localSheetId="4" hidden="1">{"Income Stmt",#N/A,FALSE,"Model"}</definedName>
    <definedName name="wrn.Income._.Stmt." localSheetId="8" hidden="1">{"Income Stmt",#N/A,FALSE,"Model"}</definedName>
    <definedName name="wrn.Income._.Stmt." hidden="1">{"Income Stmt",#N/A,FALSE,"Model"}</definedName>
    <definedName name="wrn.Indicadores._.de._.SSCA." localSheetId="9" hidden="1">{#N/A,#N/A,FALSE,"Plan3";#N/A,#N/A,FALSE,"Plan2";#N/A,#N/A,FALSE,"Plan1"}</definedName>
    <definedName name="wrn.Indicadores._.de._.SSCA." localSheetId="5" hidden="1">{#N/A,#N/A,FALSE,"Plan3";#N/A,#N/A,FALSE,"Plan2";#N/A,#N/A,FALSE,"Plan1"}</definedName>
    <definedName name="wrn.Indicadores._.de._.SSCA." localSheetId="4" hidden="1">{#N/A,#N/A,FALSE,"Plan3";#N/A,#N/A,FALSE,"Plan2";#N/A,#N/A,FALSE,"Plan1"}</definedName>
    <definedName name="wrn.Indicadores._.de._.SSCA." localSheetId="8" hidden="1">{#N/A,#N/A,FALSE,"Plan3";#N/A,#N/A,FALSE,"Plan2";#N/A,#N/A,FALSE,"Plan1"}</definedName>
    <definedName name="wrn.Indicadores._.de._.SSCA." hidden="1">{#N/A,#N/A,FALSE,"Plan3";#N/A,#N/A,FALSE,"Plan2";#N/A,#N/A,FALSE,"Plan1"}</definedName>
    <definedName name="wrn.INFMES." localSheetId="9" hidden="1">{#N/A,#N/A,FALSE,"ENERGIA";#N/A,#N/A,FALSE,"PERDIDAS";#N/A,#N/A,FALSE,"CLIENTES";#N/A,#N/A,FALSE,"ESTADO";#N/A,#N/A,FALSE,"TECNICA"}</definedName>
    <definedName name="wrn.INFMES." localSheetId="5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localSheetId="8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tegral." localSheetId="9" hidden="1">{#N/A,#N/A,FALSE,"ATIVO-CI";#N/A,#N/A,FALSE,"PASSIVO-CI";#N/A,#N/A,FALSE,"RESULT-CI"}</definedName>
    <definedName name="wrn.integral." localSheetId="5" hidden="1">{#N/A,#N/A,FALSE,"ATIVO-CI";#N/A,#N/A,FALSE,"PASSIVO-CI";#N/A,#N/A,FALSE,"RESULT-CI"}</definedName>
    <definedName name="wrn.integral." localSheetId="4" hidden="1">{#N/A,#N/A,FALSE,"ATIVO-CI";#N/A,#N/A,FALSE,"PASSIVO-CI";#N/A,#N/A,FALSE,"RESULT-CI"}</definedName>
    <definedName name="wrn.integral." localSheetId="8" hidden="1">{#N/A,#N/A,FALSE,"ATIVO-CI";#N/A,#N/A,FALSE,"PASSIVO-CI";#N/A,#N/A,FALSE,"RESULT-CI"}</definedName>
    <definedName name="wrn.integral." hidden="1">{#N/A,#N/A,FALSE,"ATIVO-CI";#N/A,#N/A,FALSE,"PASSIVO-CI";#N/A,#N/A,FALSE,"RESULT-CI"}</definedName>
    <definedName name="wrn.IPO._.Valuation." localSheetId="9" hidden="1">{"assumptions",#N/A,FALSE,"Scenario 1";"valuation",#N/A,FALSE,"Scenario 1"}</definedName>
    <definedName name="wrn.IPO._.Valuation." localSheetId="5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localSheetId="8" hidden="1">{"assumptions",#N/A,FALSE,"Scenario 1";"valuation",#N/A,FALSE,"Scenario 1"}</definedName>
    <definedName name="wrn.IPO._.Valuation." hidden="1">{"assumptions",#N/A,FALSE,"Scenario 1";"valuation",#N/A,FALSE,"Scenario 1"}</definedName>
    <definedName name="wrn.Latin._.America." localSheetId="9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8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BO._.Summary." localSheetId="9" hidden="1">{"LBO Summary",#N/A,FALSE,"Summary"}</definedName>
    <definedName name="wrn.LBO._.Summary." localSheetId="5" hidden="1">{"LBO Summary",#N/A,FALSE,"Summary"}</definedName>
    <definedName name="wrn.LBO._.Summary." localSheetId="4" hidden="1">{"LBO Summary",#N/A,FALSE,"Summary"}</definedName>
    <definedName name="wrn.LBO._.Summary." localSheetId="8" hidden="1">{"LBO Summary",#N/A,FALSE,"Summary"}</definedName>
    <definedName name="wrn.LBO._.Summary." hidden="1">{"LBO Summary",#N/A,FALSE,"Summary"}</definedName>
    <definedName name="wrn.MATRIZES." localSheetId="9" hidden="1">{"MATRIZES",#N/A,FALSE,"Obras"}</definedName>
    <definedName name="wrn.MATRIZES." localSheetId="5" hidden="1">{"MATRIZES",#N/A,FALSE,"Obras"}</definedName>
    <definedName name="wrn.MATRIZES." localSheetId="4" hidden="1">{"MATRIZES",#N/A,FALSE,"Obras"}</definedName>
    <definedName name="wrn.MATRIZES." localSheetId="8" hidden="1">{"MATRIZES",#N/A,FALSE,"Obras"}</definedName>
    <definedName name="wrn.MATRIZES." hidden="1">{"MATRIZES",#N/A,FALSE,"Obras"}</definedName>
    <definedName name="wrn.MELHORAMENTO._.GENÉTICO." localSheetId="9" hidden="1">{"MELHORAMENTO GENÉTICO",#N/A,FALSE,"Obras"}</definedName>
    <definedName name="wrn.MELHORAMENTO._.GENÉTICO." localSheetId="5" hidden="1">{"MELHORAMENTO GENÉTICO",#N/A,FALSE,"Obras"}</definedName>
    <definedName name="wrn.MELHORAMENTO._.GENÉTICO." localSheetId="4" hidden="1">{"MELHORAMENTO GENÉTICO",#N/A,FALSE,"Obras"}</definedName>
    <definedName name="wrn.MELHORAMENTO._.GENÉTICO." localSheetId="8" hidden="1">{"MELHORAMENTO GENÉTICO",#N/A,FALSE,"Obras"}</definedName>
    <definedName name="wrn.MELHORAMENTO._.GENÉTICO." hidden="1">{"MELHORAMENTO GENÉTICO",#N/A,FALSE,"Obras"}</definedName>
    <definedName name="wrn.MENSUAL.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ULTIPLICAÇÃO." localSheetId="9" hidden="1">{"MULTIPLICAÇÃO",#N/A,FALSE,"Obras"}</definedName>
    <definedName name="wrn.MULTIPLICAÇÃO." localSheetId="5" hidden="1">{"MULTIPLICAÇÃO",#N/A,FALSE,"Obras"}</definedName>
    <definedName name="wrn.MULTIPLICAÇÃO." localSheetId="4" hidden="1">{"MULTIPLICAÇÃO",#N/A,FALSE,"Obras"}</definedName>
    <definedName name="wrn.MULTIPLICAÇÃO." localSheetId="8" hidden="1">{"MULTIPLICAÇÃO",#N/A,FALSE,"Obras"}</definedName>
    <definedName name="wrn.MULTIPLICAÇÃO." hidden="1">{"MULTIPLICAÇÃO",#N/A,FALSE,"Obras"}</definedName>
    <definedName name="wrn.NORMAL." localSheetId="9" hidden="1">{"port",#N/A,FALSE,"CONSOL";"port",#N/A,FALSE,"DOPER";"PORT",#N/A,FALSE,"BAL";"port",#N/A,FALSE,"PROD"}</definedName>
    <definedName name="wrn.NORMAL." localSheetId="5" hidden="1">{"port",#N/A,FALSE,"CONSOL";"port",#N/A,FALSE,"DOPER";"PORT",#N/A,FALSE,"BAL";"port",#N/A,FALSE,"PROD"}</definedName>
    <definedName name="wrn.NORMAL." localSheetId="4" hidden="1">{"port",#N/A,FALSE,"CONSOL";"port",#N/A,FALSE,"DOPER";"PORT",#N/A,FALSE,"BAL";"port",#N/A,FALSE,"PROD"}</definedName>
    <definedName name="wrn.NORMAL." localSheetId="8" hidden="1">{"port",#N/A,FALSE,"CONSOL";"port",#N/A,FALSE,"DOPER";"PORT",#N/A,FALSE,"BAL";"port",#N/A,FALSE,"PROD"}</definedName>
    <definedName name="wrn.NORMAL." hidden="1">{"port",#N/A,FALSE,"CONSOL";"port",#N/A,FALSE,"DOPER";"PORT",#N/A,FALSE,"BAL";"port",#N/A,FALSE,"PROD"}</definedName>
    <definedName name="wrn.North._.America." localSheetId="9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8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9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L." localSheetId="9" hidden="1">{"20 Years",#N/A,FALSE,"P&amp;Ls";"2001",#N/A,FALSE,"P&amp;Ls"}</definedName>
    <definedName name="wrn.PL." localSheetId="5" hidden="1">{"20 Years",#N/A,FALSE,"P&amp;Ls";"2001",#N/A,FALSE,"P&amp;Ls"}</definedName>
    <definedName name="wrn.PL." localSheetId="4" hidden="1">{"20 Years",#N/A,FALSE,"P&amp;Ls";"2001",#N/A,FALSE,"P&amp;Ls"}</definedName>
    <definedName name="wrn.PL." localSheetId="8" hidden="1">{"20 Years",#N/A,FALSE,"P&amp;Ls";"2001",#N/A,FALSE,"P&amp;Ls"}</definedName>
    <definedName name="wrn.PL." hidden="1">{"20 Years",#N/A,FALSE,"P&amp;Ls";"2001",#N/A,FALSE,"P&amp;Ls"}</definedName>
    <definedName name="wrn.prices." localSheetId="9" hidden="1">{#N/A,#N/A,TRUE,"BANAMEX";#N/A,#N/A,TRUE,"CGT";#N/A,#N/A,TRUE,"ALFA";#N/A,#N/A,TRUE,"ICA (2)"}</definedName>
    <definedName name="wrn.prices." localSheetId="5" hidden="1">{#N/A,#N/A,TRUE,"BANAMEX";#N/A,#N/A,TRUE,"CGT";#N/A,#N/A,TRUE,"ALFA";#N/A,#N/A,TRUE,"ICA (2)"}</definedName>
    <definedName name="wrn.prices." localSheetId="4" hidden="1">{#N/A,#N/A,TRUE,"BANAMEX";#N/A,#N/A,TRUE,"CGT";#N/A,#N/A,TRUE,"ALFA";#N/A,#N/A,TRUE,"ICA (2)"}</definedName>
    <definedName name="wrn.prices." localSheetId="8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3" hidden="1">{"vi1",#N/A,FALSE,"Financial Statements";"vi2",#N/A,FALSE,"Financial Statements";#N/A,#N/A,FALSE,"DCF"}</definedName>
    <definedName name="wrn.Print." localSheetId="7" hidden="1">{"vi1",#N/A,FALSE,"Financial Statements";"vi2",#N/A,FALSE,"Financial Statements";#N/A,#N/A,FALSE,"DCF"}</definedName>
    <definedName name="wrn.Print." localSheetId="10" hidden="1">{"vi1",#N/A,FALSE,"Financial Statements";"vi2",#N/A,FALSE,"Financial Statements";#N/A,#N/A,FALSE,"DCF"}</definedName>
    <definedName name="wrn.Print." localSheetId="9" hidden="1">{"vi1",#N/A,FALSE,"Financial Statements";"vi2",#N/A,FALSE,"Financial Statements";#N/A,#N/A,FALSE,"DCF"}</definedName>
    <definedName name="wrn.Print." localSheetId="5" hidden="1">{"vi1",#N/A,FALSE,"Financial Statements";"vi2",#N/A,FALSE,"Financial Statements";#N/A,#N/A,FALSE,"DCF"}</definedName>
    <definedName name="wrn.Print." localSheetId="4" hidden="1">{"vi1",#N/A,FALSE,"Financial Statements";"vi2",#N/A,FALSE,"Financial Statements";#N/A,#N/A,FALSE,"DCF"}</definedName>
    <definedName name="wrn.Print." localSheetId="8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9" hidden="1">{"TAB 1",#N/A,FALSE,"1";"tab 2",#N/A,FALSE,"2";"TAB 3",#N/A,FALSE,"3";"tab 4",#N/A,FALSE,"4";"tab 5",#N/A,FALSE,"5";"tab 6",#N/A,FALSE,"6";"tab 7",#N/A,FALSE,"7";"TAB 8",#N/A,FALSE,"8"}</definedName>
    <definedName name="wrn.PRINT._.ALL." localSheetId="5" hidden="1">{"TAB 1",#N/A,FALSE,"1";"tab 2",#N/A,FALSE,"2";"TAB 3",#N/A,FALSE,"3";"tab 4",#N/A,FALSE,"4";"tab 5",#N/A,FALSE,"5";"tab 6",#N/A,FALSE,"6";"tab 7",#N/A,FALSE,"7";"TAB 8",#N/A,FALSE,"8"}</definedName>
    <definedName name="wrn.PRINT._.ALL." localSheetId="4" hidden="1">{"TAB 1",#N/A,FALSE,"1";"tab 2",#N/A,FALSE,"2";"TAB 3",#N/A,FALSE,"3";"tab 4",#N/A,FALSE,"4";"tab 5",#N/A,FALSE,"5";"tab 6",#N/A,FALSE,"6";"tab 7",#N/A,FALSE,"7";"TAB 8",#N/A,FALSE,"8"}</definedName>
    <definedName name="wrn.PRINT._.ALL." localSheetId="8" hidden="1">{"TAB 1",#N/A,FALSE,"1";"tab 2",#N/A,FALSE,"2";"TAB 3",#N/A,FALSE,"3";"tab 4",#N/A,FALSE,"4";"tab 5",#N/A,FALSE,"5";"tab 6",#N/A,FALSE,"6";"tab 7",#N/A,FALSE,"7";"TAB 8",#N/A,FALSE,"8"}</definedName>
    <definedName name="wrn.PRINT._.ALL." hidden="1">{"TAB 1",#N/A,FALSE,"1";"tab 2",#N/A,FALSE,"2";"TAB 3",#N/A,FALSE,"3";"tab 4",#N/A,FALSE,"4";"tab 5",#N/A,FALSE,"5";"tab 6",#N/A,FALSE,"6";"tab 7",#N/A,FALSE,"7";"TAB 8",#N/A,FALSE,"8"}</definedName>
    <definedName name="wrn.Print._.All._.Pages." localSheetId="9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8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localSheetId="9" hidden="1">{"comp_bob1",#N/A,FALSE,"Analyst Comparison";"comp_linnea1",#N/A,FALSE,"Analyst Comparison"}</definedName>
    <definedName name="wrn.Print._.Analyst._.Comparison." localSheetId="5" hidden="1">{"comp_bob1",#N/A,FALSE,"Analyst Comparison";"comp_linnea1",#N/A,FALSE,"Analyst Comparison"}</definedName>
    <definedName name="wrn.Print._.Analyst._.Comparison." localSheetId="4" hidden="1">{"comp_bob1",#N/A,FALSE,"Analyst Comparison";"comp_linnea1",#N/A,FALSE,"Analyst Comparison"}</definedName>
    <definedName name="wrn.Print._.Analyst._.Comparison." localSheetId="8" hidden="1">{"comp_bob1",#N/A,FALSE,"Analyst Comparison";"comp_linnea1",#N/A,FALSE,"Analyst Comparison"}</definedName>
    <definedName name="wrn.Print._.Analyst._.Comparison." hidden="1">{"comp_bob1",#N/A,FALSE,"Analyst Comparison";"comp_linnea1",#N/A,FALSE,"Analyst Comparison"}</definedName>
    <definedName name="wrn.Print._.Business._.Plan." localSheetId="9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5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4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8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localSheetId="9" hidden="1">{"dilution11",#N/A,FALSE,"Dillution Analyis";"dilution21",#N/A,FALSE,"Dillution Analyis";"dilution31",#N/A,FALSE,"Dillution Analyis"}</definedName>
    <definedName name="wrn.Print._.Dilution." localSheetId="5" hidden="1">{"dilution11",#N/A,FALSE,"Dillution Analyis";"dilution21",#N/A,FALSE,"Dillution Analyis";"dilution31",#N/A,FALSE,"Dillution Analyis"}</definedName>
    <definedName name="wrn.Print._.Dilution." localSheetId="4" hidden="1">{"dilution11",#N/A,FALSE,"Dillution Analyis";"dilution21",#N/A,FALSE,"Dillution Analyis";"dilution31",#N/A,FALSE,"Dillution Analyis"}</definedName>
    <definedName name="wrn.Print._.Dilution." localSheetId="8" hidden="1">{"dilution11",#N/A,FALSE,"Dillution Analyis";"dilution21",#N/A,FALSE,"Dillution Analyis";"dilution31",#N/A,FALSE,"Dillution Analyis"}</definedName>
    <definedName name="wrn.Print._.Dilution." hidden="1">{"dilution11",#N/A,FALSE,"Dillution Analyis";"dilution21",#N/A,FALSE,"Dillution Analyis";"dilution31",#N/A,FALSE,"Dillution Analyis"}</definedName>
    <definedName name="wrn.Print._.Entire._.Business._.Case." localSheetId="9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8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10" hidden="1">{"cap_structure",#N/A,FALSE,"Graph-Mkt Cap";"price",#N/A,FALSE,"Graph-Price";"ebit",#N/A,FALSE,"Graph-EBITDA";"ebitda",#N/A,FALSE,"Graph-EBITDA"}</definedName>
    <definedName name="wrn.print._.graphs." localSheetId="9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localSheetId="7" hidden="1">{"inputs raw data",#N/A,TRUE,"INPUT"}</definedName>
    <definedName name="wrn.print._.raw._.data._.entry." localSheetId="10" hidden="1">{"inputs raw data",#N/A,TRUE,"INPUT"}</definedName>
    <definedName name="wrn.print._.raw._.data._.entry." localSheetId="9" hidden="1">{"inputs raw data",#N/A,TRUE,"INPUT"}</definedName>
    <definedName name="wrn.print._.raw._.data._.entry." localSheetId="5" hidden="1">{"inputs raw data",#N/A,TRUE,"INPUT"}</definedName>
    <definedName name="wrn.print._.raw._.data._.entry." localSheetId="4" hidden="1">{"inputs raw data",#N/A,TRUE,"INPUT"}</definedName>
    <definedName name="wrn.print._.raw._.data._.entry." localSheetId="8" hidden="1">{"inputs raw data",#N/A,TRUE,"INPUT"}</definedName>
    <definedName name="wrn.print._.raw._.data._.entry." hidden="1">{"inputs raw data",#N/A,TRUE,"INPUT"}</definedName>
    <definedName name="wrn.print._.rept.." localSheetId="9" hidden="1">{#N/A,#N/A,FALSE,"GP";#N/A,#N/A,FALSE,"Summary"}</definedName>
    <definedName name="wrn.print._.rept.." localSheetId="5" hidden="1">{#N/A,#N/A,FALSE,"GP";#N/A,#N/A,FALSE,"Summary"}</definedName>
    <definedName name="wrn.print._.rept.." localSheetId="4" hidden="1">{#N/A,#N/A,FALSE,"GP";#N/A,#N/A,FALSE,"Summary"}</definedName>
    <definedName name="wrn.print._.rept.." localSheetId="8" hidden="1">{#N/A,#N/A,FALSE,"GP";#N/A,#N/A,FALSE,"Summary"}</definedName>
    <definedName name="wrn.print._.rept.." hidden="1">{#N/A,#N/A,FALSE,"GP";#N/A,#N/A,FALSE,"Summary"}</definedName>
    <definedName name="wrn.print._.standalone." localSheetId="3" hidden="1">{"standalone1",#N/A,FALSE,"DCFBase";"standalone2",#N/A,FALSE,"DCFBase"}</definedName>
    <definedName name="wrn.print._.standalone." localSheetId="7" hidden="1">{"standalone1",#N/A,FALSE,"DCFBase";"standalone2",#N/A,FALSE,"DCFBase"}</definedName>
    <definedName name="wrn.print._.standalone." localSheetId="10" hidden="1">{"standalone1",#N/A,FALSE,"DCFBase";"standalone2",#N/A,FALSE,"DCFBase"}</definedName>
    <definedName name="wrn.print._.standalone." localSheetId="9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localSheetId="8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3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localSheetId="10" hidden="1">{"summary1",#N/A,TRUE,"Comps";"summary2",#N/A,TRUE,"Comps";"summary3",#N/A,TRUE,"Comps"}</definedName>
    <definedName name="wrn.print._.summary._.sheets." localSheetId="9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CSC." localSheetId="3" hidden="1">{"CSC_1",#N/A,FALSE,"CSC Outputs";"CSC_2",#N/A,FALSE,"CSC Outputs"}</definedName>
    <definedName name="wrn.Print_CSC." localSheetId="7" hidden="1">{"CSC_1",#N/A,FALSE,"CSC Outputs";"CSC_2",#N/A,FALSE,"CSC Outputs"}</definedName>
    <definedName name="wrn.Print_CSC." localSheetId="10" hidden="1">{"CSC_1",#N/A,FALSE,"CSC Outputs";"CSC_2",#N/A,FALSE,"CSC Outputs"}</definedName>
    <definedName name="wrn.Print_CSC." localSheetId="9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4" hidden="1">{"CSC_1",#N/A,FALSE,"CSC Outputs";"CSC_2",#N/A,FALSE,"CSC Outputs"}</definedName>
    <definedName name="wrn.Print_CSC." localSheetId="8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3" hidden="1">{"CSC_1",#N/A,FALSE,"CSC Outputs";"CSC_2",#N/A,FALSE,"CSC Outputs"}</definedName>
    <definedName name="wrn.Print_CSC2." localSheetId="7" hidden="1">{"CSC_1",#N/A,FALSE,"CSC Outputs";"CSC_2",#N/A,FALSE,"CSC Outputs"}</definedName>
    <definedName name="wrn.Print_CSC2." localSheetId="10" hidden="1">{"CSC_1",#N/A,FALSE,"CSC Outputs";"CSC_2",#N/A,FALSE,"CSC Outputs"}</definedName>
    <definedName name="wrn.Print_CSC2." localSheetId="9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4" hidden="1">{"CSC_1",#N/A,FALSE,"CSC Outputs";"CSC_2",#N/A,FALSE,"CSC Outputs"}</definedName>
    <definedName name="wrn.Print_CSC2." localSheetId="8" hidden="1">{"CSC_1",#N/A,FALSE,"CSC Outputs";"CSC_2",#N/A,FALSE,"CSC Outputs"}</definedName>
    <definedName name="wrn.Print_CSC2." hidden="1">{"CSC_1",#N/A,FALSE,"CSC Outputs";"CSC_2",#N/A,FALSE,"CSC Outputs"}</definedName>
    <definedName name="wrn.Print_DCF." localSheetId="9" hidden="1">{"dcf_linnea1",#N/A,FALSE,"Discounted Cash Flow";"dcf_bob1",#N/A,FALSE,"Discounted Cash Flow";"dcf_bob21",#N/A,FALSE,"Discounted Cash Flow";"dcf_linnea21",#N/A,FALSE,"Discounted Cash Flow"}</definedName>
    <definedName name="wrn.Print_DCF." localSheetId="5" hidden="1">{"dcf_linnea1",#N/A,FALSE,"Discounted Cash Flow";"dcf_bob1",#N/A,FALSE,"Discounted Cash Flow";"dcf_bob21",#N/A,FALSE,"Discounted Cash Flow";"dcf_linnea21",#N/A,FALSE,"Discounted Cash Flow"}</definedName>
    <definedName name="wrn.Print_DCF." localSheetId="4" hidden="1">{"dcf_linnea1",#N/A,FALSE,"Discounted Cash Flow";"dcf_bob1",#N/A,FALSE,"Discounted Cash Flow";"dcf_bob21",#N/A,FALSE,"Discounted Cash Flow";"dcf_linnea21",#N/A,FALSE,"Discounted Cash Flow"}</definedName>
    <definedName name="wrn.Print_DCF." localSheetId="8" hidden="1">{"dcf_linnea1",#N/A,FALSE,"Discounted Cash Flow";"dcf_bob1",#N/A,FALSE,"Discounted Cash Flow";"dcf_bob21",#N/A,FALSE,"Discounted Cash Flow";"dcf_linnea21",#N/A,FALSE,"Discounted Cash Flow"}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localSheetId="3" hidden="1">{"output","fiftysix",FALSE,"mergerplans";"inputs",#N/A,FALSE,"mergerplans";"output","sixtyfive",FALSE,"mergerplans";"output","seventy",FALSE,"mergerplans"}</definedName>
    <definedName name="wrn.printall." localSheetId="7" hidden="1">{"output","fiftysix",FALSE,"mergerplans";"inputs",#N/A,FALSE,"mergerplans";"output","sixtyfive",FALSE,"mergerplans";"output","seventy",FALSE,"mergerplans"}</definedName>
    <definedName name="wrn.printall." localSheetId="10" hidden="1">{"output","fiftysix",FALSE,"mergerplans";"inputs",#N/A,FALSE,"mergerplans";"output","sixtyfive",FALSE,"mergerplans";"output","seventy",FALSE,"mergerplans"}</definedName>
    <definedName name="wrn.printall." localSheetId="9" hidden="1">{"output","fiftysix",FALSE,"mergerplans";"inputs",#N/A,FALSE,"mergerplans";"output","sixtyfive",FALSE,"mergerplans";"output","seventy",FALSE,"mergerplans"}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4" hidden="1">{"output","fiftysix",FALSE,"mergerplans";"inputs",#N/A,FALSE,"mergerplans";"output","sixtyfive",FALSE,"mergerplans";"output","seventy",FALSE,"mergerplans"}</definedName>
    <definedName name="wrn.printall." localSheetId="8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RELATORIO." localSheetId="9" hidden="1">{#N/A,#N/A,FALSE,"CONTROLE";#N/A,#N/A,FALSE,"CONTROLE"}</definedName>
    <definedName name="wrn.RELATORIO." localSheetId="5" hidden="1">{#N/A,#N/A,FALSE,"CONTROLE";#N/A,#N/A,FALSE,"CONTROLE"}</definedName>
    <definedName name="wrn.RELATORIO." localSheetId="4" hidden="1">{#N/A,#N/A,FALSE,"CONTROLE";#N/A,#N/A,FALSE,"CONTROLE"}</definedName>
    <definedName name="wrn.RELATORIO." localSheetId="8" hidden="1">{#N/A,#N/A,FALSE,"CONTROLE";#N/A,#N/A,FALSE,"CONTROLE"}</definedName>
    <definedName name="wrn.RELATORIO." hidden="1">{#N/A,#N/A,FALSE,"CONTROLE";#N/A,#N/A,FALSE,"CONTROLE"}</definedName>
    <definedName name="wrn.Relatório._.01." localSheetId="3" hidden="1">{#N/A,#N/A,TRUE,"Resumo de Preços"}</definedName>
    <definedName name="wrn.Relatório._.01." localSheetId="7" hidden="1">{#N/A,#N/A,TRUE,"Resumo de Preços"}</definedName>
    <definedName name="wrn.Relatório._.01." localSheetId="10" hidden="1">{#N/A,#N/A,TRUE,"Resumo de Preços"}</definedName>
    <definedName name="wrn.Relatório._.01." localSheetId="9" hidden="1">{#N/A,#N/A,TRUE,"Resumo de Preços"}</definedName>
    <definedName name="wrn.Relatório._.01." localSheetId="5" hidden="1">{#N/A,#N/A,TRUE,"Resumo de Preços"}</definedName>
    <definedName name="wrn.Relatório._.01." localSheetId="4" hidden="1">{#N/A,#N/A,TRUE,"Resumo de Preços"}</definedName>
    <definedName name="wrn.Relatório._.01." localSheetId="8" hidden="1">{#N/A,#N/A,TRUE,"Resumo de Preços"}</definedName>
    <definedName name="wrn.Relatório._.01." hidden="1">{#N/A,#N/A,TRUE,"Resumo de Preços"}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7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9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8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Resumido." localSheetId="9" hidden="1">{#N/A,#N/A,FALSE,"GP";#N/A,#N/A,FALSE,"Assinantes";#N/A,#N/A,FALSE,"Rede";#N/A,#N/A,FALSE,"Evolução";#N/A,#N/A,FALSE,"Resultado"}</definedName>
    <definedName name="wrn.Relatório._.Resumido." localSheetId="5" hidden="1">{#N/A,#N/A,FALSE,"GP";#N/A,#N/A,FALSE,"Assinantes";#N/A,#N/A,FALSE,"Rede";#N/A,#N/A,FALSE,"Evolução";#N/A,#N/A,FALSE,"Resultado"}</definedName>
    <definedName name="wrn.Relatório._.Resumido." localSheetId="4" hidden="1">{#N/A,#N/A,FALSE,"GP";#N/A,#N/A,FALSE,"Assinantes";#N/A,#N/A,FALSE,"Rede";#N/A,#N/A,FALSE,"Evolução";#N/A,#N/A,FALSE,"Resultado"}</definedName>
    <definedName name="wrn.Relatório._.Resumido." localSheetId="8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venue._.Details." localSheetId="3" hidden="1">{"Revenue by Industry Chart",#N/A,FALSE,"Mix";"Annual Revenue Detail",#N/A,FALSE,"Mix";"Quarterly Revenue Detail",#N/A,FALSE,"Mix"}</definedName>
    <definedName name="wrn.Revenue._.Details." localSheetId="7" hidden="1">{"Revenue by Industry Chart",#N/A,FALSE,"Mix";"Annual Revenue Detail",#N/A,FALSE,"Mix";"Quarterly Revenue Detail",#N/A,FALSE,"Mix"}</definedName>
    <definedName name="wrn.Revenue._.Details." localSheetId="10" hidden="1">{"Revenue by Industry Chart",#N/A,FALSE,"Mix";"Annual Revenue Detail",#N/A,FALSE,"Mix";"Quarterly Revenue Detail",#N/A,FALSE,"Mix"}</definedName>
    <definedName name="wrn.Revenue._.Details." localSheetId="9" hidden="1">{"Revenue by Industry Chart",#N/A,FALSE,"Mix";"Annual Revenue Detail",#N/A,FALSE,"Mix";"Quarterly Revenue Detail",#N/A,FALSE,"Mix"}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4" hidden="1">{"Revenue by Industry Chart",#N/A,FALSE,"Mix";"Annual Revenue Detail",#N/A,FALSE,"Mix";"Quarterly Revenue Detail",#N/A,FALSE,"Mix"}</definedName>
    <definedName name="wrn.Revenue._.Details." localSheetId="8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cenario._.Summary." localSheetId="9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dofinanceiro." localSheetId="3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7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10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9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5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4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8" hidden="1">{#N/A,#N/A,FALSE,"CONSOLIDADO";#N/A,#N/A,FALSE,"CIMENTO";#N/A,#N/A,FALSE,"METALURGIA";#N/A,#N/A,FALSE,"PAPEL";#N/A,#N/A,FALSE,"QUIMICA";#N/A,#N/A,FALSE,"AGROINDÚSTRIA";#N/A,#N/A,FALSE,"VINTERNACIONAL"}</definedName>
    <definedName name="wrn.sdofinanceiro." hidden="1">{#N/A,#N/A,FALSE,"CONSOLIDADO";#N/A,#N/A,FALSE,"CIMENTO";#N/A,#N/A,FALSE,"METALURGIA";#N/A,#N/A,FALSE,"PAPEL";#N/A,#N/A,FALSE,"QUIMICA";#N/A,#N/A,FALSE,"AGROINDÚSTRIA";#N/A,#N/A,FALSE,"VINTERNACIONAL"}</definedName>
    <definedName name="wrn.SIM95." localSheetId="9" hidden="1">{#N/A,#N/A,FALSE,"SIM95"}</definedName>
    <definedName name="wrn.SIM95." localSheetId="5" hidden="1">{#N/A,#N/A,FALSE,"SIM95"}</definedName>
    <definedName name="wrn.SIM95." localSheetId="4" hidden="1">{#N/A,#N/A,FALSE,"SIM95"}</definedName>
    <definedName name="wrn.SIM95." localSheetId="8" hidden="1">{#N/A,#N/A,FALSE,"SIM95"}</definedName>
    <definedName name="wrn.SIM95." hidden="1">{#N/A,#N/A,FALSE,"SIM95"}</definedName>
    <definedName name="wrn.sim953" localSheetId="9" hidden="1">{#N/A,#N/A,FALSE,"SIM95"}</definedName>
    <definedName name="wrn.sim953" localSheetId="5" hidden="1">{#N/A,#N/A,FALSE,"SIM95"}</definedName>
    <definedName name="wrn.sim953" localSheetId="4" hidden="1">{#N/A,#N/A,FALSE,"SIM95"}</definedName>
    <definedName name="wrn.sim953" localSheetId="8" hidden="1">{#N/A,#N/A,FALSE,"SIM95"}</definedName>
    <definedName name="wrn.sim953" hidden="1">{#N/A,#N/A,FALSE,"SIM95"}</definedName>
    <definedName name="wrn.sim954" localSheetId="9" hidden="1">{#N/A,#N/A,FALSE,"SIM95"}</definedName>
    <definedName name="wrn.sim954" localSheetId="5" hidden="1">{#N/A,#N/A,FALSE,"SIM95"}</definedName>
    <definedName name="wrn.sim954" localSheetId="4" hidden="1">{#N/A,#N/A,FALSE,"SIM95"}</definedName>
    <definedName name="wrn.sim954" localSheetId="8" hidden="1">{#N/A,#N/A,FALSE,"SIM95"}</definedName>
    <definedName name="wrn.sim954" hidden="1">{#N/A,#N/A,FALSE,"SIM95"}</definedName>
    <definedName name="wrn.SKSCS1." localSheetId="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9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8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F." localSheetId="9" hidden="1">{"APOIO",#N/A,FALSE,"Obras"}</definedName>
    <definedName name="wrn.SPF." localSheetId="5" hidden="1">{"APOIO",#N/A,FALSE,"Obras"}</definedName>
    <definedName name="wrn.SPF." localSheetId="4" hidden="1">{"APOIO",#N/A,FALSE,"Obras"}</definedName>
    <definedName name="wrn.SPF." localSheetId="8" hidden="1">{"APOIO",#N/A,FALSE,"Obras"}</definedName>
    <definedName name="wrn.SPF." hidden="1">{"APOIO",#N/A,FALSE,"Obras"}</definedName>
    <definedName name="wrn.Standard._.Reports." localSheetId="9" hidden="1">{#N/A,#N/A,FALSE,"Books";#N/A,#N/A,FALSE,"Barge";#N/A,#N/A,FALSE,"Insurance";#N/A,#N/A,FALSE,"Consolidated"}</definedName>
    <definedName name="wrn.Standard._.Reports." localSheetId="5" hidden="1">{#N/A,#N/A,FALSE,"Books";#N/A,#N/A,FALSE,"Barge";#N/A,#N/A,FALSE,"Insurance";#N/A,#N/A,FALSE,"Consolidated"}</definedName>
    <definedName name="wrn.Standard._.Reports." localSheetId="4" hidden="1">{#N/A,#N/A,FALSE,"Books";#N/A,#N/A,FALSE,"Barge";#N/A,#N/A,FALSE,"Insurance";#N/A,#N/A,FALSE,"Consolidated"}</definedName>
    <definedName name="wrn.Standard._.Reports." localSheetId="8" hidden="1">{#N/A,#N/A,FALSE,"Books";#N/A,#N/A,FALSE,"Barge";#N/A,#N/A,FALSE,"Insurance";#N/A,#N/A,FALSE,"Consolidated"}</definedName>
    <definedName name="wrn.Standard._.Reports." hidden="1">{#N/A,#N/A,FALSE,"Books";#N/A,#N/A,FALSE,"Barge";#N/A,#N/A,FALSE,"Insurance";#N/A,#N/A,FALSE,"Consolidated"}</definedName>
    <definedName name="wrn.Statements." localSheetId="9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4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8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Pgs." localSheetId="3" hidden="1">{#N/A,#N/A,FALSE,"CreditStat";#N/A,#N/A,FALSE,"SPbrkup";#N/A,#N/A,FALSE,"MerSPsyn";#N/A,#N/A,FALSE,"MerSPwKCsyn";#N/A,#N/A,FALSE,"MerSPwKCsyn (2)";#N/A,#N/A,FALSE,"CreditStat (2)"}</definedName>
    <definedName name="wrn.SummaryPgs." localSheetId="7" hidden="1">{#N/A,#N/A,FALSE,"CreditStat";#N/A,#N/A,FALSE,"SPbrkup";#N/A,#N/A,FALSE,"MerSPsyn";#N/A,#N/A,FALSE,"MerSPwKCsyn";#N/A,#N/A,FALSE,"MerSPwKCsyn (2)";#N/A,#N/A,FALSE,"CreditStat (2)"}</definedName>
    <definedName name="wrn.SummaryPgs." localSheetId="10" hidden="1">{#N/A,#N/A,FALSE,"CreditStat";#N/A,#N/A,FALSE,"SPbrkup";#N/A,#N/A,FALSE,"MerSPsyn";#N/A,#N/A,FALSE,"MerSPwKCsyn";#N/A,#N/A,FALSE,"MerSPwKCsyn (2)";#N/A,#N/A,FALSE,"CreditStat (2)"}</definedName>
    <definedName name="wrn.SummaryPgs." localSheetId="9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localSheetId="8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illance." localSheetId="9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5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4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8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test." localSheetId="3" hidden="1">{"test2",#N/A,TRUE,"Prices"}</definedName>
    <definedName name="wrn.test." localSheetId="7" hidden="1">{"test2",#N/A,TRUE,"Prices"}</definedName>
    <definedName name="wrn.test." localSheetId="10" hidden="1">{"test2",#N/A,TRUE,"Prices"}</definedName>
    <definedName name="wrn.test." localSheetId="9" hidden="1">{"test2",#N/A,TRUE,"Prices"}</definedName>
    <definedName name="wrn.test." localSheetId="5" hidden="1">{"test2",#N/A,TRUE,"Prices"}</definedName>
    <definedName name="wrn.test." localSheetId="4" hidden="1">{"test2",#N/A,TRUE,"Prices"}</definedName>
    <definedName name="wrn.test." localSheetId="8" hidden="1">{"test2",#N/A,TRUE,"Prices"}</definedName>
    <definedName name="wrn.test." hidden="1">{"test2",#N/A,TRUE,"Prices"}</definedName>
    <definedName name="wrn.totalcomp." localSheetId="9" hidden="1">{"comp1",#N/A,FALSE,"COMPS";"footnotes",#N/A,FALSE,"COMPS"}</definedName>
    <definedName name="wrn.totalcomp." localSheetId="5" hidden="1">{"comp1",#N/A,FALSE,"COMPS";"footnotes",#N/A,FALSE,"COMPS"}</definedName>
    <definedName name="wrn.totalcomp." localSheetId="4" hidden="1">{"comp1",#N/A,FALSE,"COMPS";"footnotes",#N/A,FALSE,"COMPS"}</definedName>
    <definedName name="wrn.totalcomp." localSheetId="8" hidden="1">{"comp1",#N/A,FALSE,"COMPS";"footnotes",#N/A,FALSE,"COMPS"}</definedName>
    <definedName name="wrn.totalcomp." hidden="1">{"comp1",#N/A,FALSE,"COMPS";"footnotes",#N/A,FALSE,"COMPS"}</definedName>
    <definedName name="wrn.Totar." localSheetId="9" hidden="1">{"Totax",#N/A,FALSE,"Sheet1";#N/A,#N/A,FALSE,"Law Output"}</definedName>
    <definedName name="wrn.Totar." localSheetId="5" hidden="1">{"Totax",#N/A,FALSE,"Sheet1";#N/A,#N/A,FALSE,"Law Output"}</definedName>
    <definedName name="wrn.Totar." localSheetId="4" hidden="1">{"Totax",#N/A,FALSE,"Sheet1";#N/A,#N/A,FALSE,"Law Output"}</definedName>
    <definedName name="wrn.Totar." localSheetId="8" hidden="1">{"Totax",#N/A,FALSE,"Sheet1";#N/A,#N/A,FALSE,"Law Output"}</definedName>
    <definedName name="wrn.Totar." hidden="1">{"Totax",#N/A,FALSE,"Sheet1";#N/A,#N/A,FALSE,"Law Output"}</definedName>
    <definedName name="wrn.TUDO." localSheetId="3" hidden="1">{#N/A,#N/A,FALSE,"CONSMET";#N/A,#N/A,FALSE,"CBA";#N/A,#N/A,FALSE,"CMM";#N/A,#N/A,FALSE,"NIQUELTO";#N/A,#N/A,FALSE,"SBMANSA";#N/A,#N/A,FALSE,"ATLAS";#N/A,#N/A,FALSE,"STACRUZ";#N/A,#N/A,FALSE,"PIRAT"}</definedName>
    <definedName name="wrn.TUDO." localSheetId="7" hidden="1">{#N/A,#N/A,FALSE,"CONSMET";#N/A,#N/A,FALSE,"CBA";#N/A,#N/A,FALSE,"CMM";#N/A,#N/A,FALSE,"NIQUELTO";#N/A,#N/A,FALSE,"SBMANSA";#N/A,#N/A,FALSE,"ATLAS";#N/A,#N/A,FALSE,"STACRUZ";#N/A,#N/A,FALSE,"PIRAT"}</definedName>
    <definedName name="wrn.TUDO." localSheetId="10" hidden="1">{#N/A,#N/A,FALSE,"CONSMET";#N/A,#N/A,FALSE,"CBA";#N/A,#N/A,FALSE,"CMM";#N/A,#N/A,FALSE,"NIQUELTO";#N/A,#N/A,FALSE,"SBMANSA";#N/A,#N/A,FALSE,"ATLAS";#N/A,#N/A,FALSE,"STACRUZ";#N/A,#N/A,FALSE,"PIRAT"}</definedName>
    <definedName name="wrn.TUDO." localSheetId="9" hidden="1">{#N/A,#N/A,FALSE,"CONSMET";#N/A,#N/A,FALSE,"CBA";#N/A,#N/A,FALSE,"CMM";#N/A,#N/A,FALSE,"NIQUELTO";#N/A,#N/A,FALSE,"SBMANSA";#N/A,#N/A,FALSE,"ATLAS";#N/A,#N/A,FALSE,"STACRUZ";#N/A,#N/A,FALSE,"PIRAT"}</definedName>
    <definedName name="wrn.TUDO." localSheetId="5" hidden="1">{#N/A,#N/A,FALSE,"CONSMET";#N/A,#N/A,FALSE,"CBA";#N/A,#N/A,FALSE,"CMM";#N/A,#N/A,FALSE,"NIQUELTO";#N/A,#N/A,FALSE,"SBMANSA";#N/A,#N/A,FALSE,"ATLAS";#N/A,#N/A,FALSE,"STACRUZ";#N/A,#N/A,FALSE,"PIRAT"}</definedName>
    <definedName name="wrn.TUDO." localSheetId="4" hidden="1">{#N/A,#N/A,FALSE,"CONSMET";#N/A,#N/A,FALSE,"CBA";#N/A,#N/A,FALSE,"CMM";#N/A,#N/A,FALSE,"NIQUELTO";#N/A,#N/A,FALSE,"SBMANSA";#N/A,#N/A,FALSE,"ATLAS";#N/A,#N/A,FALSE,"STACRUZ";#N/A,#N/A,FALSE,"PIRAT"}</definedName>
    <definedName name="wrn.TUDO." localSheetId="8" hidden="1">{#N/A,#N/A,FALSE,"CONSMET";#N/A,#N/A,FALSE,"CBA";#N/A,#N/A,FALSE,"CMM";#N/A,#N/A,FALSE,"NIQUELTO";#N/A,#N/A,FALSE,"SBMANSA";#N/A,#N/A,FALSE,"ATLAS";#N/A,#N/A,FALSE,"STACRUZ";#N/A,#N/A,FALSE,"PIRAT"}</definedName>
    <definedName name="wrn.TUDO." hidden="1">{#N/A,#N/A,FALSE,"CONSMET";#N/A,#N/A,FALSE,"CBA";#N/A,#N/A,FALSE,"CMM";#N/A,#N/A,FALSE,"NIQUELTO";#N/A,#N/A,FALSE,"SBMANSA";#N/A,#N/A,FALSE,"ATLAS";#N/A,#N/A,FALSE,"STACRUZ";#N/A,#N/A,FALSE,"PIRAT"}</definedName>
    <definedName name="wrn.Tweety." localSheetId="3" hidden="1">{#N/A,#N/A,FALSE,"A&amp;E";#N/A,#N/A,FALSE,"HighTop";#N/A,#N/A,FALSE,"JG";#N/A,#N/A,FALSE,"RI";#N/A,#N/A,FALSE,"woHT";#N/A,#N/A,FALSE,"woHT&amp;JG"}</definedName>
    <definedName name="wrn.Tweety." localSheetId="7" hidden="1">{#N/A,#N/A,FALSE,"A&amp;E";#N/A,#N/A,FALSE,"HighTop";#N/A,#N/A,FALSE,"JG";#N/A,#N/A,FALSE,"RI";#N/A,#N/A,FALSE,"woHT";#N/A,#N/A,FALSE,"woHT&amp;JG"}</definedName>
    <definedName name="wrn.Tweety." localSheetId="10" hidden="1">{#N/A,#N/A,FALSE,"A&amp;E";#N/A,#N/A,FALSE,"HighTop";#N/A,#N/A,FALSE,"JG";#N/A,#N/A,FALSE,"RI";#N/A,#N/A,FALSE,"woHT";#N/A,#N/A,FALSE,"woHT&amp;JG"}</definedName>
    <definedName name="wrn.Tweety." localSheetId="9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localSheetId="8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7" hidden="1">{#N/A,#N/A,FALSE,"Valuation Assumptions";#N/A,#N/A,FALSE,"Summary";#N/A,#N/A,FALSE,"DCF";#N/A,#N/A,FALSE,"Valuation";#N/A,#N/A,FALSE,"WACC";#N/A,#N/A,FALSE,"UBVH";#N/A,#N/A,FALSE,"Free Cash Flow"}</definedName>
    <definedName name="wrn.VALUATION." localSheetId="10" hidden="1">{#N/A,#N/A,FALSE,"Valuation Assumptions";#N/A,#N/A,FALSE,"Summary";#N/A,#N/A,FALSE,"DCF";#N/A,#N/A,FALSE,"Valuation";#N/A,#N/A,FALSE,"WACC";#N/A,#N/A,FALSE,"UBVH";#N/A,#N/A,FALSE,"Free Cash Flow"}</definedName>
    <definedName name="wrn.VALUATION." localSheetId="9" hidden="1">{#N/A,#N/A,FALSE,"Valuation Assumptions";#N/A,#N/A,FALSE,"Summary";#N/A,#N/A,FALSE,"DCF";#N/A,#N/A,FALSE,"Valuation";#N/A,#N/A,FALSE,"WACC";#N/A,#N/A,FALSE,"UBVH";#N/A,#N/A,FALSE,"Free Cash Flow"}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localSheetId="8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9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4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9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Pack." localSheetId="9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Shabang.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9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7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9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8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7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9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8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s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uyu" localSheetId="9" hidden="1">{#N/A,#N/A,FALSE,"CONTROLE";#N/A,#N/A,FALSE,"CONTROLE"}</definedName>
    <definedName name="wuyu" localSheetId="5" hidden="1">{#N/A,#N/A,FALSE,"CONTROLE";#N/A,#N/A,FALSE,"CONTROLE"}</definedName>
    <definedName name="wuyu" localSheetId="4" hidden="1">{#N/A,#N/A,FALSE,"CONTROLE";#N/A,#N/A,FALSE,"CONTROLE"}</definedName>
    <definedName name="wuyu" localSheetId="8" hidden="1">{#N/A,#N/A,FALSE,"CONTROLE";#N/A,#N/A,FALSE,"CONTROLE"}</definedName>
    <definedName name="wuyu" hidden="1">{#N/A,#N/A,FALSE,"CONTROLE";#N/A,#N/A,FALSE,"CONTROLE"}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9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9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9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9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9" hidden="1">{#N/A,#N/A,FALSE,"CONTROLE"}</definedName>
    <definedName name="www" localSheetId="5" hidden="1">{#N/A,#N/A,FALSE,"CONTROLE"}</definedName>
    <definedName name="www" localSheetId="4" hidden="1">{#N/A,#N/A,FALSE,"CONTROLE"}</definedName>
    <definedName name="www" localSheetId="8" hidden="1">{#N/A,#N/A,FALSE,"CONTROLE"}</definedName>
    <definedName name="www" hidden="1">{#N/A,#N/A,FALSE,"CONTROLE"}</definedName>
    <definedName name="wwwe" localSheetId="3" hidden="1">#REF!</definedName>
    <definedName name="wwwe" localSheetId="7" hidden="1">#REF!</definedName>
    <definedName name="wwwe" localSheetId="10" hidden="1">#REF!</definedName>
    <definedName name="wwwe" localSheetId="9" hidden="1">#REF!</definedName>
    <definedName name="wwwe" localSheetId="5" hidden="1">#REF!</definedName>
    <definedName name="wwwe" localSheetId="4" hidden="1">#REF!</definedName>
    <definedName name="wwwe" localSheetId="8" hidden="1">#REF!</definedName>
    <definedName name="wwwe" hidden="1">#REF!</definedName>
    <definedName name="wwww" localSheetId="9" hidden="1">{#N/A,#N/A,FALSE,"CONTROLE"}</definedName>
    <definedName name="wwww" localSheetId="5" hidden="1">{#N/A,#N/A,FALSE,"CONTROLE"}</definedName>
    <definedName name="wwww" localSheetId="4" hidden="1">{#N/A,#N/A,FALSE,"CONTROLE"}</definedName>
    <definedName name="wwww" localSheetId="8" hidden="1">{#N/A,#N/A,FALSE,"CONTROLE"}</definedName>
    <definedName name="wwww" hidden="1">{#N/A,#N/A,FALSE,"CONTROLE"}</definedName>
    <definedName name="wwwwww" localSheetId="9" hidden="1">{#N/A,#N/A,FALSE,"CONTROLE"}</definedName>
    <definedName name="wwwwww" localSheetId="5" hidden="1">{#N/A,#N/A,FALSE,"CONTROLE"}</definedName>
    <definedName name="wwwwww" localSheetId="4" hidden="1">{#N/A,#N/A,FALSE,"CONTROLE"}</definedName>
    <definedName name="wwwwww" localSheetId="8" hidden="1">{#N/A,#N/A,FALSE,"CONTROLE"}</definedName>
    <definedName name="wwwwww" hidden="1">{#N/A,#N/A,FALSE,"CONTROLE"}</definedName>
    <definedName name="wwwwwww" localSheetId="9" hidden="1">{#N/A,#N/A,FALSE,"CONTROLE"}</definedName>
    <definedName name="wwwwwww" localSheetId="5" hidden="1">{#N/A,#N/A,FALSE,"CONTROLE"}</definedName>
    <definedName name="wwwwwww" localSheetId="4" hidden="1">{#N/A,#N/A,FALSE,"CONTROLE"}</definedName>
    <definedName name="wwwwwww" localSheetId="8" hidden="1">{#N/A,#N/A,FALSE,"CONTROLE"}</definedName>
    <definedName name="wwwwwww" hidden="1">{#N/A,#N/A,FALSE,"CONTROLE"}</definedName>
    <definedName name="wwwwwwwwwwww" hidden="1">[1]SEMANAIS!#REF!</definedName>
    <definedName name="wyte" localSheetId="9" hidden="1">{#N/A,#N/A,FALSE,"CONTROLE"}</definedName>
    <definedName name="wyte" localSheetId="5" hidden="1">{#N/A,#N/A,FALSE,"CONTROLE"}</definedName>
    <definedName name="wyte" localSheetId="4" hidden="1">{#N/A,#N/A,FALSE,"CONTROLE"}</definedName>
    <definedName name="wyte" localSheetId="8" hidden="1">{#N/A,#N/A,FALSE,"CONTROLE"}</definedName>
    <definedName name="wyte" hidden="1">{#N/A,#N/A,FALSE,"CONTROLE"}</definedName>
    <definedName name="xcszd" hidden="1">#REF!</definedName>
    <definedName name="xde" hidden="1">#REF!</definedName>
    <definedName name="xls" localSheetId="9" hidden="1">{"AVÓS",#N/A,FALSE,"Obras"}</definedName>
    <definedName name="xls" localSheetId="5" hidden="1">{"AVÓS",#N/A,FALSE,"Obras"}</definedName>
    <definedName name="xls" localSheetId="4" hidden="1">{"AVÓS",#N/A,FALSE,"Obras"}</definedName>
    <definedName name="xls" localSheetId="8" hidden="1">{"AVÓS",#N/A,FALSE,"Obras"}</definedName>
    <definedName name="xls" hidden="1">{"AVÓS",#N/A,FALSE,"Obras"}</definedName>
    <definedName name="xpaste1" hidden="1">[45]Aging!$I$9</definedName>
    <definedName name="xref" hidden="1">[45]Aging!$Q$1:$Q$65536</definedName>
    <definedName name="XREF_COLUMN_1" localSheetId="3" hidden="1">'[46]DRE consolidada 09_03'!#REF!</definedName>
    <definedName name="XREF_COLUMN_1" localSheetId="7" hidden="1">'[46]DRE consolidada 09_03'!#REF!</definedName>
    <definedName name="XREF_COLUMN_1" localSheetId="10" hidden="1">'[46]DRE consolidada 09_03'!#REF!</definedName>
    <definedName name="XREF_COLUMN_1" localSheetId="9" hidden="1">'[46]DRE consolidada 09_03'!#REF!</definedName>
    <definedName name="XREF_COLUMN_1" localSheetId="5" hidden="1">'[46]DRE consolidada 09_03'!#REF!</definedName>
    <definedName name="XREF_COLUMN_1" localSheetId="4" hidden="1">'[46]DRE consolidada 09_03'!#REF!</definedName>
    <definedName name="XREF_COLUMN_1" localSheetId="8" hidden="1">'[46]DRE consolidada 09_03'!#REF!</definedName>
    <definedName name="XREF_COLUMN_1" hidden="1">'[46]DRE consolidada 09_03'!#REF!</definedName>
    <definedName name="XREF_COLUMN_10" localSheetId="3" hidden="1">#REF!</definedName>
    <definedName name="XREF_COLUMN_10" localSheetId="7" hidden="1">#REF!</definedName>
    <definedName name="XREF_COLUMN_10" localSheetId="10" hidden="1">#REF!</definedName>
    <definedName name="XREF_COLUMN_10" localSheetId="9" hidden="1">#REF!</definedName>
    <definedName name="XREF_COLUMN_10" localSheetId="5" hidden="1">#REF!</definedName>
    <definedName name="XREF_COLUMN_10" localSheetId="4" hidden="1">#REF!</definedName>
    <definedName name="XREF_COLUMN_10" localSheetId="8" hidden="1">#REF!</definedName>
    <definedName name="XREF_COLUMN_10" hidden="1">#REF!</definedName>
    <definedName name="XREF_COLUMN_11" localSheetId="3" hidden="1">#REF!</definedName>
    <definedName name="XREF_COLUMN_11" localSheetId="7" hidden="1">#REF!</definedName>
    <definedName name="XREF_COLUMN_11" localSheetId="10" hidden="1">#REF!</definedName>
    <definedName name="XREF_COLUMN_11" localSheetId="9" hidden="1">#REF!</definedName>
    <definedName name="XREF_COLUMN_11" localSheetId="5" hidden="1">#REF!</definedName>
    <definedName name="XREF_COLUMN_11" localSheetId="4" hidden="1">#REF!</definedName>
    <definedName name="XREF_COLUMN_11" localSheetId="8" hidden="1">#REF!</definedName>
    <definedName name="XREF_COLUMN_11" hidden="1">#REF!</definedName>
    <definedName name="XREF_COLUMN_12" hidden="1">'[47]GW Fiscal'!#REF!</definedName>
    <definedName name="XREF_COLUMN_13" hidden="1">'[47]GW Fiscal'!#REF!</definedName>
    <definedName name="XREF_COLUMN_14" localSheetId="3" hidden="1">#REF!</definedName>
    <definedName name="XREF_COLUMN_14" localSheetId="7" hidden="1">#REF!</definedName>
    <definedName name="XREF_COLUMN_14" localSheetId="10" hidden="1">#REF!</definedName>
    <definedName name="XREF_COLUMN_14" localSheetId="9" hidden="1">#REF!</definedName>
    <definedName name="XREF_COLUMN_14" localSheetId="5" hidden="1">#REF!</definedName>
    <definedName name="XREF_COLUMN_14" localSheetId="4" hidden="1">#REF!</definedName>
    <definedName name="XREF_COLUMN_14" localSheetId="8" hidden="1">#REF!</definedName>
    <definedName name="XREF_COLUMN_14" hidden="1">#REF!</definedName>
    <definedName name="XREF_COLUMN_15" localSheetId="3" hidden="1">#REF!</definedName>
    <definedName name="XREF_COLUMN_15" localSheetId="7" hidden="1">#REF!</definedName>
    <definedName name="XREF_COLUMN_15" localSheetId="10" hidden="1">#REF!</definedName>
    <definedName name="XREF_COLUMN_15" localSheetId="9" hidden="1">#REF!</definedName>
    <definedName name="XREF_COLUMN_15" localSheetId="5" hidden="1">#REF!</definedName>
    <definedName name="XREF_COLUMN_15" localSheetId="4" hidden="1">#REF!</definedName>
    <definedName name="XREF_COLUMN_15" localSheetId="8" hidden="1">#REF!</definedName>
    <definedName name="XREF_COLUMN_15" hidden="1">#REF!</definedName>
    <definedName name="XREF_COLUMN_16" localSheetId="3" hidden="1">#REF!</definedName>
    <definedName name="XREF_COLUMN_16" localSheetId="7" hidden="1">#REF!</definedName>
    <definedName name="XREF_COLUMN_16" localSheetId="10" hidden="1">#REF!</definedName>
    <definedName name="XREF_COLUMN_16" localSheetId="9" hidden="1">#REF!</definedName>
    <definedName name="XREF_COLUMN_16" localSheetId="5" hidden="1">#REF!</definedName>
    <definedName name="XREF_COLUMN_16" localSheetId="4" hidden="1">#REF!</definedName>
    <definedName name="XREF_COLUMN_16" localSheetId="8" hidden="1">#REF!</definedName>
    <definedName name="XREF_COLUMN_16" hidden="1">#REF!</definedName>
    <definedName name="XREF_COLUMN_17" hidden="1">'[48]Tickmarks '!$G$1:$G$65536</definedName>
    <definedName name="XREF_COLUMN_18" hidden="1">'[49]Emprestimo Passeio'!#REF!</definedName>
    <definedName name="XREF_COLUMN_19" localSheetId="3" hidden="1">#REF!</definedName>
    <definedName name="XREF_COLUMN_19" localSheetId="7" hidden="1">#REF!</definedName>
    <definedName name="XREF_COLUMN_19" localSheetId="10" hidden="1">#REF!</definedName>
    <definedName name="XREF_COLUMN_19" localSheetId="9" hidden="1">#REF!</definedName>
    <definedName name="XREF_COLUMN_19" localSheetId="5" hidden="1">#REF!</definedName>
    <definedName name="XREF_COLUMN_19" localSheetId="4" hidden="1">#REF!</definedName>
    <definedName name="XREF_COLUMN_19" localSheetId="8" hidden="1">#REF!</definedName>
    <definedName name="XREF_COLUMN_19" hidden="1">#REF!</definedName>
    <definedName name="XREF_COLUMN_2" localSheetId="3" hidden="1">#REF!</definedName>
    <definedName name="XREF_COLUMN_2" localSheetId="7" hidden="1">#REF!</definedName>
    <definedName name="XREF_COLUMN_2" localSheetId="10" hidden="1">#REF!</definedName>
    <definedName name="XREF_COLUMN_2" localSheetId="9" hidden="1">#REF!</definedName>
    <definedName name="XREF_COLUMN_2" localSheetId="5" hidden="1">#REF!</definedName>
    <definedName name="XREF_COLUMN_2" localSheetId="4" hidden="1">#REF!</definedName>
    <definedName name="XREF_COLUMN_2" localSheetId="8" hidden="1">#REF!</definedName>
    <definedName name="XREF_COLUMN_2" hidden="1">#REF!</definedName>
    <definedName name="XREF_COLUMN_20" localSheetId="3" hidden="1">'[50]Mapa de Resultado'!#REF!</definedName>
    <definedName name="XREF_COLUMN_20" localSheetId="7" hidden="1">'[50]Mapa de Resultado'!#REF!</definedName>
    <definedName name="XREF_COLUMN_20" localSheetId="10" hidden="1">'[50]Mapa de Resultado'!#REF!</definedName>
    <definedName name="XREF_COLUMN_20" localSheetId="9" hidden="1">'[50]Mapa de Resultado'!#REF!</definedName>
    <definedName name="XREF_COLUMN_20" localSheetId="5" hidden="1">'[50]Mapa de Resultado'!#REF!</definedName>
    <definedName name="XREF_COLUMN_20" localSheetId="4" hidden="1">'[50]Mapa de Resultado'!#REF!</definedName>
    <definedName name="XREF_COLUMN_20" localSheetId="8" hidden="1">'[50]Mapa de Resultado'!#REF!</definedName>
    <definedName name="XREF_COLUMN_20" hidden="1">'[50]Mapa de Resultado'!#REF!</definedName>
    <definedName name="XREF_COLUMN_21" localSheetId="3" hidden="1">'[50]Mapa de Resultado'!#REF!</definedName>
    <definedName name="XREF_COLUMN_21" localSheetId="7" hidden="1">'[50]Mapa de Resultado'!#REF!</definedName>
    <definedName name="XREF_COLUMN_21" localSheetId="10" hidden="1">'[50]Mapa de Resultado'!#REF!</definedName>
    <definedName name="XREF_COLUMN_21" localSheetId="9" hidden="1">'[50]Mapa de Resultado'!#REF!</definedName>
    <definedName name="XREF_COLUMN_21" localSheetId="5" hidden="1">'[50]Mapa de Resultado'!#REF!</definedName>
    <definedName name="XREF_COLUMN_21" localSheetId="4" hidden="1">'[50]Mapa de Resultado'!#REF!</definedName>
    <definedName name="XREF_COLUMN_21" localSheetId="8" hidden="1">'[50]Mapa de Resultado'!#REF!</definedName>
    <definedName name="XREF_COLUMN_21" hidden="1">'[50]Mapa de Resultado'!#REF!</definedName>
    <definedName name="XREF_COLUMN_22" hidden="1">#REF!</definedName>
    <definedName name="XREF_COLUMN_23" hidden="1">#REF!</definedName>
    <definedName name="XREF_COLUMN_24" hidden="1">'[51]PAS Moeda Nacional'!#REF!</definedName>
    <definedName name="XREF_COLUMN_25" hidden="1">#REF!</definedName>
    <definedName name="XREF_COLUMN_26" hidden="1">'[52]Special Obligations'!#REF!</definedName>
    <definedName name="XREF_COLUMN_28" hidden="1">'[49]PAS Moeda Nacional'!#REF!</definedName>
    <definedName name="XREF_COLUMN_29" hidden="1">'[49]PAS Moeda Nacional'!#REF!</definedName>
    <definedName name="XREF_COLUMN_3" localSheetId="3" hidden="1">#REF!</definedName>
    <definedName name="XREF_COLUMN_3" localSheetId="7" hidden="1">#REF!</definedName>
    <definedName name="XREF_COLUMN_3" localSheetId="10" hidden="1">#REF!</definedName>
    <definedName name="XREF_COLUMN_3" localSheetId="9" hidden="1">#REF!</definedName>
    <definedName name="XREF_COLUMN_3" localSheetId="5" hidden="1">#REF!</definedName>
    <definedName name="XREF_COLUMN_3" localSheetId="4" hidden="1">#REF!</definedName>
    <definedName name="XREF_COLUMN_3" localSheetId="8" hidden="1">#REF!</definedName>
    <definedName name="XREF_COLUMN_3" hidden="1">#REF!</definedName>
    <definedName name="XREF_COLUMN_30" hidden="1">'[49]PAS Moeda Nacional'!#REF!</definedName>
    <definedName name="XREF_COLUMN_31" hidden="1">'[49]PAS Moeda Nacional'!#REF!</definedName>
    <definedName name="XREF_COLUMN_32" hidden="1">'[51]PAS Moeda Nacional'!#REF!</definedName>
    <definedName name="XREF_COLUMN_34" hidden="1">#REF!</definedName>
    <definedName name="XREF_COLUMN_35" hidden="1">#REF!</definedName>
    <definedName name="XREF_COLUMN_36" hidden="1">'[52]Special Obligations'!#REF!</definedName>
    <definedName name="XREF_COLUMN_38" hidden="1">'[52]Salvage Value'!#REF!</definedName>
    <definedName name="XREF_COLUMN_39" hidden="1">[52]Reavaliação!#REF!</definedName>
    <definedName name="XREF_COLUMN_4" localSheetId="3" hidden="1">#REF!</definedName>
    <definedName name="XREF_COLUMN_4" localSheetId="7" hidden="1">#REF!</definedName>
    <definedName name="XREF_COLUMN_4" localSheetId="10" hidden="1">#REF!</definedName>
    <definedName name="XREF_COLUMN_4" localSheetId="9" hidden="1">#REF!</definedName>
    <definedName name="XREF_COLUMN_4" localSheetId="5" hidden="1">#REF!</definedName>
    <definedName name="XREF_COLUMN_4" localSheetId="4" hidden="1">#REF!</definedName>
    <definedName name="XREF_COLUMN_4" localSheetId="8" hidden="1">#REF!</definedName>
    <definedName name="XREF_COLUMN_4" hidden="1">#REF!</definedName>
    <definedName name="XREF_COLUMN_40" hidden="1">[52]Reavaliação!#REF!</definedName>
    <definedName name="XREF_COLUMN_42" hidden="1">'[52]Fair-Value'!#REF!</definedName>
    <definedName name="XREF_COLUMN_43" hidden="1">'[52]Fair-Value'!#REF!</definedName>
    <definedName name="XREF_COLUMN_46" hidden="1">'[52]FAS 34'!#REF!</definedName>
    <definedName name="XREF_COLUMN_47" hidden="1">'[52]Salvage Value'!#REF!</definedName>
    <definedName name="XREF_COLUMN_5" localSheetId="3" hidden="1">#REF!</definedName>
    <definedName name="XREF_COLUMN_5" localSheetId="7" hidden="1">#REF!</definedName>
    <definedName name="XREF_COLUMN_5" localSheetId="10" hidden="1">#REF!</definedName>
    <definedName name="XREF_COLUMN_5" localSheetId="9" hidden="1">#REF!</definedName>
    <definedName name="XREF_COLUMN_5" localSheetId="5" hidden="1">#REF!</definedName>
    <definedName name="XREF_COLUMN_5" localSheetId="4" hidden="1">#REF!</definedName>
    <definedName name="XREF_COLUMN_5" localSheetId="8" hidden="1">#REF!</definedName>
    <definedName name="XREF_COLUMN_5" hidden="1">#REF!</definedName>
    <definedName name="XREF_COLUMN_6" localSheetId="3" hidden="1">#REF!</definedName>
    <definedName name="XREF_COLUMN_6" localSheetId="7" hidden="1">#REF!</definedName>
    <definedName name="XREF_COLUMN_6" localSheetId="10" hidden="1">#REF!</definedName>
    <definedName name="XREF_COLUMN_6" localSheetId="9" hidden="1">#REF!</definedName>
    <definedName name="XREF_COLUMN_6" localSheetId="5" hidden="1">#REF!</definedName>
    <definedName name="XREF_COLUMN_6" localSheetId="4" hidden="1">#REF!</definedName>
    <definedName name="XREF_COLUMN_6" localSheetId="8" hidden="1">#REF!</definedName>
    <definedName name="XREF_COLUMN_6" hidden="1">#REF!</definedName>
    <definedName name="XREF_COLUMN_7" localSheetId="3" hidden="1">#REF!</definedName>
    <definedName name="XREF_COLUMN_7" localSheetId="7" hidden="1">#REF!</definedName>
    <definedName name="XREF_COLUMN_7" localSheetId="10" hidden="1">#REF!</definedName>
    <definedName name="XREF_COLUMN_7" localSheetId="9" hidden="1">#REF!</definedName>
    <definedName name="XREF_COLUMN_7" localSheetId="5" hidden="1">#REF!</definedName>
    <definedName name="XREF_COLUMN_7" localSheetId="4" hidden="1">#REF!</definedName>
    <definedName name="XREF_COLUMN_7" localSheetId="8" hidden="1">#REF!</definedName>
    <definedName name="XREF_COLUMN_7" hidden="1">#REF!</definedName>
    <definedName name="XREF_COLUMN_8" localSheetId="3" hidden="1">[53]Resumo!#REF!</definedName>
    <definedName name="XREF_COLUMN_8" localSheetId="7" hidden="1">[53]Resumo!#REF!</definedName>
    <definedName name="XREF_COLUMN_8" localSheetId="10" hidden="1">[53]Resumo!#REF!</definedName>
    <definedName name="XREF_COLUMN_8" localSheetId="9" hidden="1">[53]Resumo!#REF!</definedName>
    <definedName name="XREF_COLUMN_8" localSheetId="5" hidden="1">[53]Resumo!#REF!</definedName>
    <definedName name="XREF_COLUMN_8" localSheetId="4" hidden="1">[53]Resumo!#REF!</definedName>
    <definedName name="XREF_COLUMN_8" localSheetId="8" hidden="1">[53]Resumo!#REF!</definedName>
    <definedName name="XREF_COLUMN_8" hidden="1">[53]Resumo!#REF!</definedName>
    <definedName name="XREF_COLUMN_9" localSheetId="3" hidden="1">#REF!</definedName>
    <definedName name="XREF_COLUMN_9" localSheetId="7" hidden="1">#REF!</definedName>
    <definedName name="XREF_COLUMN_9" localSheetId="10" hidden="1">#REF!</definedName>
    <definedName name="XREF_COLUMN_9" localSheetId="9" hidden="1">#REF!</definedName>
    <definedName name="XREF_COLUMN_9" localSheetId="5" hidden="1">#REF!</definedName>
    <definedName name="XREF_COLUMN_9" localSheetId="4" hidden="1">#REF!</definedName>
    <definedName name="XREF_COLUMN_9" localSheetId="8" hidden="1">#REF!</definedName>
    <definedName name="XREF_COLUMN_9" hidden="1">#REF!</definedName>
    <definedName name="xref2" hidden="1">[45]XREF!$A$8</definedName>
    <definedName name="xref3" hidden="1">7</definedName>
    <definedName name="xref5" hidden="1">[45]Aging!$P$77</definedName>
    <definedName name="xref7" hidden="1">69</definedName>
    <definedName name="xref8" hidden="1">'[45]PDD-Movimentação'!$C$35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7" hidden="1">#REF!</definedName>
    <definedName name="XRefCopy1" localSheetId="10" hidden="1">#REF!</definedName>
    <definedName name="XRefCopy1" localSheetId="9" hidden="1">#REF!</definedName>
    <definedName name="XRefCopy1" localSheetId="5" hidden="1">#REF!</definedName>
    <definedName name="XRefCopy1" localSheetId="4" hidden="1">#REF!</definedName>
    <definedName name="XRefCopy1" localSheetId="8" hidden="1">#REF!</definedName>
    <definedName name="XRefCopy1" hidden="1">#REF!</definedName>
    <definedName name="XRefCopy10" localSheetId="3" hidden="1">#REF!</definedName>
    <definedName name="XRefCopy10" localSheetId="7" hidden="1">#REF!</definedName>
    <definedName name="XRefCopy10" localSheetId="10" hidden="1">#REF!</definedName>
    <definedName name="XRefCopy10" localSheetId="9" hidden="1">#REF!</definedName>
    <definedName name="XRefCopy10" localSheetId="5" hidden="1">#REF!</definedName>
    <definedName name="XRefCopy10" localSheetId="4" hidden="1">#REF!</definedName>
    <definedName name="XRefCopy10" localSheetId="8" hidden="1">#REF!</definedName>
    <definedName name="XRefCopy10" hidden="1">#REF!</definedName>
    <definedName name="XRefCopy10Row" localSheetId="3" hidden="1">#REF!</definedName>
    <definedName name="XRefCopy10Row" localSheetId="7" hidden="1">#REF!</definedName>
    <definedName name="XRefCopy10Row" localSheetId="10" hidden="1">#REF!</definedName>
    <definedName name="XRefCopy10Row" localSheetId="9" hidden="1">#REF!</definedName>
    <definedName name="XRefCopy10Row" localSheetId="5" hidden="1">#REF!</definedName>
    <definedName name="XRefCopy10Row" localSheetId="4" hidden="1">#REF!</definedName>
    <definedName name="XRefCopy10Row" localSheetId="8" hidden="1">#REF!</definedName>
    <definedName name="XRefCopy10Row" hidden="1">#REF!</definedName>
    <definedName name="XRefCopy11" localSheetId="3" hidden="1">#REF!</definedName>
    <definedName name="XRefCopy11" localSheetId="7" hidden="1">#REF!</definedName>
    <definedName name="XRefCopy11" localSheetId="10" hidden="1">#REF!</definedName>
    <definedName name="XRefCopy11" localSheetId="9" hidden="1">#REF!</definedName>
    <definedName name="XRefCopy11" localSheetId="5" hidden="1">#REF!</definedName>
    <definedName name="XRefCopy11" localSheetId="4" hidden="1">#REF!</definedName>
    <definedName name="XRefCopy11" localSheetId="8" hidden="1">#REF!</definedName>
    <definedName name="XRefCopy11" hidden="1">#REF!</definedName>
    <definedName name="XRefCopy114" hidden="1">#REF!</definedName>
    <definedName name="XRefCopy115" hidden="1">#REF!</definedName>
    <definedName name="XRefCopy116" hidden="1">'[49]PAS Moeda Nacional'!#REF!</definedName>
    <definedName name="XRefCopy117" hidden="1">'[49]PAS Moeda Nacional'!#REF!</definedName>
    <definedName name="XRefCopy118" hidden="1">'[49]PAS Moeda Nacional'!#REF!</definedName>
    <definedName name="XRefCopy119" hidden="1">'[49]PAS Moeda Nacional'!#REF!</definedName>
    <definedName name="XRefCopy11Row" hidden="1">[54]XREF!#REF!</definedName>
    <definedName name="XRefCopy12" localSheetId="3" hidden="1">#REF!</definedName>
    <definedName name="XRefCopy12" localSheetId="7" hidden="1">#REF!</definedName>
    <definedName name="XRefCopy12" localSheetId="10" hidden="1">#REF!</definedName>
    <definedName name="XRefCopy12" localSheetId="9" hidden="1">#REF!</definedName>
    <definedName name="XRefCopy12" localSheetId="5" hidden="1">#REF!</definedName>
    <definedName name="XRefCopy12" localSheetId="4" hidden="1">#REF!</definedName>
    <definedName name="XRefCopy12" localSheetId="8" hidden="1">#REF!</definedName>
    <definedName name="XRefCopy12" hidden="1">#REF!</definedName>
    <definedName name="XRefCopy120" hidden="1">'[49]PAS Moeda Nacional'!#REF!</definedName>
    <definedName name="XRefCopy121" hidden="1">'[49]PAS Moeda Nacional'!#REF!</definedName>
    <definedName name="XRefCopy122" hidden="1">'[49]PAS Moeda Nacional'!#REF!</definedName>
    <definedName name="XRefCopy123" hidden="1">'[49]PAS Moeda Nacional'!#REF!</definedName>
    <definedName name="XRefCopy124" hidden="1">'[51]PAS Moeda Nacional'!#REF!</definedName>
    <definedName name="XRefCopy125" hidden="1">'[51]PAS Moeda Nacional'!#REF!</definedName>
    <definedName name="XRefCopy12Row" localSheetId="3" hidden="1">#REF!</definedName>
    <definedName name="XRefCopy12Row" localSheetId="7" hidden="1">#REF!</definedName>
    <definedName name="XRefCopy12Row" localSheetId="10" hidden="1">#REF!</definedName>
    <definedName name="XRefCopy12Row" localSheetId="9" hidden="1">#REF!</definedName>
    <definedName name="XRefCopy12Row" localSheetId="5" hidden="1">#REF!</definedName>
    <definedName name="XRefCopy12Row" localSheetId="4" hidden="1">#REF!</definedName>
    <definedName name="XRefCopy12Row" localSheetId="8" hidden="1">#REF!</definedName>
    <definedName name="XRefCopy12Row" hidden="1">#REF!</definedName>
    <definedName name="XRefCopy13" localSheetId="3" hidden="1">#REF!</definedName>
    <definedName name="XRefCopy13" localSheetId="7" hidden="1">#REF!</definedName>
    <definedName name="XRefCopy13" localSheetId="10" hidden="1">#REF!</definedName>
    <definedName name="XRefCopy13" localSheetId="9" hidden="1">#REF!</definedName>
    <definedName name="XRefCopy13" localSheetId="5" hidden="1">#REF!</definedName>
    <definedName name="XRefCopy13" localSheetId="4" hidden="1">#REF!</definedName>
    <definedName name="XRefCopy13" localSheetId="8" hidden="1">#REF!</definedName>
    <definedName name="XRefCopy13" hidden="1">#REF!</definedName>
    <definedName name="XRefCopy134" hidden="1">'[49]PAS Moeda Nacional'!#REF!</definedName>
    <definedName name="XRefCopy135" hidden="1">'[49]PAS Moeda Nacional'!#REF!</definedName>
    <definedName name="XRefCopy136" hidden="1">'[49]PAS Moeda Nacional'!#REF!</definedName>
    <definedName name="XRefCopy137" hidden="1">'[49]PAS Moeda Nacional'!#REF!</definedName>
    <definedName name="XRefCopy13Row" localSheetId="3" hidden="1">#REF!</definedName>
    <definedName name="XRefCopy13Row" localSheetId="7" hidden="1">#REF!</definedName>
    <definedName name="XRefCopy13Row" localSheetId="10" hidden="1">#REF!</definedName>
    <definedName name="XRefCopy13Row" localSheetId="9" hidden="1">#REF!</definedName>
    <definedName name="XRefCopy13Row" localSheetId="5" hidden="1">#REF!</definedName>
    <definedName name="XRefCopy13Row" localSheetId="4" hidden="1">#REF!</definedName>
    <definedName name="XRefCopy13Row" localSheetId="8" hidden="1">#REF!</definedName>
    <definedName name="XRefCopy13Row" hidden="1">#REF!</definedName>
    <definedName name="XRefCopy14" localSheetId="3" hidden="1">#REF!</definedName>
    <definedName name="XRefCopy14" localSheetId="7" hidden="1">#REF!</definedName>
    <definedName name="XRefCopy14" localSheetId="10" hidden="1">#REF!</definedName>
    <definedName name="XRefCopy14" localSheetId="9" hidden="1">#REF!</definedName>
    <definedName name="XRefCopy14" localSheetId="5" hidden="1">#REF!</definedName>
    <definedName name="XRefCopy14" localSheetId="4" hidden="1">#REF!</definedName>
    <definedName name="XRefCopy14" localSheetId="8" hidden="1">#REF!</definedName>
    <definedName name="XRefCopy14" hidden="1">#REF!</definedName>
    <definedName name="XRefCopy14Row" hidden="1">[55]XREF!#REF!</definedName>
    <definedName name="XRefCopy15" localSheetId="3" hidden="1">#REF!</definedName>
    <definedName name="XRefCopy15" localSheetId="7" hidden="1">#REF!</definedName>
    <definedName name="XRefCopy15" localSheetId="10" hidden="1">#REF!</definedName>
    <definedName name="XRefCopy15" localSheetId="9" hidden="1">#REF!</definedName>
    <definedName name="XRefCopy15" localSheetId="5" hidden="1">#REF!</definedName>
    <definedName name="XRefCopy15" localSheetId="4" hidden="1">#REF!</definedName>
    <definedName name="XRefCopy15" localSheetId="8" hidden="1">#REF!</definedName>
    <definedName name="XRefCopy15" hidden="1">#REF!</definedName>
    <definedName name="XRefCopy15Row" localSheetId="3" hidden="1">#REF!</definedName>
    <definedName name="XRefCopy15Row" localSheetId="7" hidden="1">#REF!</definedName>
    <definedName name="XRefCopy15Row" localSheetId="10" hidden="1">#REF!</definedName>
    <definedName name="XRefCopy15Row" localSheetId="9" hidden="1">#REF!</definedName>
    <definedName name="XRefCopy15Row" localSheetId="5" hidden="1">#REF!</definedName>
    <definedName name="XRefCopy15Row" localSheetId="4" hidden="1">#REF!</definedName>
    <definedName name="XRefCopy15Row" localSheetId="8" hidden="1">#REF!</definedName>
    <definedName name="XRefCopy15Row" hidden="1">#REF!</definedName>
    <definedName name="XRefCopy16" localSheetId="3" hidden="1">#REF!</definedName>
    <definedName name="XRefCopy16" localSheetId="7" hidden="1">#REF!</definedName>
    <definedName name="XRefCopy16" localSheetId="10" hidden="1">#REF!</definedName>
    <definedName name="XRefCopy16" localSheetId="9" hidden="1">#REF!</definedName>
    <definedName name="XRefCopy16" localSheetId="5" hidden="1">#REF!</definedName>
    <definedName name="XRefCopy16" localSheetId="4" hidden="1">#REF!</definedName>
    <definedName name="XRefCopy16" localSheetId="8" hidden="1">#REF!</definedName>
    <definedName name="XRefCopy16" hidden="1">#REF!</definedName>
    <definedName name="XRefCopy16Row" localSheetId="3" hidden="1">#REF!</definedName>
    <definedName name="XRefCopy16Row" localSheetId="7" hidden="1">#REF!</definedName>
    <definedName name="XRefCopy16Row" localSheetId="10" hidden="1">#REF!</definedName>
    <definedName name="XRefCopy16Row" localSheetId="9" hidden="1">#REF!</definedName>
    <definedName name="XRefCopy16Row" localSheetId="5" hidden="1">#REF!</definedName>
    <definedName name="XRefCopy16Row" localSheetId="4" hidden="1">#REF!</definedName>
    <definedName name="XRefCopy16Row" localSheetId="8" hidden="1">#REF!</definedName>
    <definedName name="XRefCopy16Row" hidden="1">#REF!</definedName>
    <definedName name="XRefCopy17" localSheetId="3" hidden="1">#REF!</definedName>
    <definedName name="XRefCopy17" localSheetId="7" hidden="1">#REF!</definedName>
    <definedName name="XRefCopy17" localSheetId="10" hidden="1">#REF!</definedName>
    <definedName name="XRefCopy17" localSheetId="9" hidden="1">#REF!</definedName>
    <definedName name="XRefCopy17" localSheetId="5" hidden="1">#REF!</definedName>
    <definedName name="XRefCopy17" localSheetId="4" hidden="1">#REF!</definedName>
    <definedName name="XRefCopy17" localSheetId="8" hidden="1">#REF!</definedName>
    <definedName name="XRefCopy17" hidden="1">#REF!</definedName>
    <definedName name="XRefCopy17Row" localSheetId="3" hidden="1">#REF!</definedName>
    <definedName name="XRefCopy17Row" localSheetId="7" hidden="1">#REF!</definedName>
    <definedName name="XRefCopy17Row" localSheetId="10" hidden="1">#REF!</definedName>
    <definedName name="XRefCopy17Row" localSheetId="9" hidden="1">#REF!</definedName>
    <definedName name="XRefCopy17Row" localSheetId="5" hidden="1">#REF!</definedName>
    <definedName name="XRefCopy17Row" localSheetId="4" hidden="1">#REF!</definedName>
    <definedName name="XRefCopy17Row" localSheetId="8" hidden="1">#REF!</definedName>
    <definedName name="XRefCopy17Row" hidden="1">#REF!</definedName>
    <definedName name="XRefCopy18" localSheetId="3" hidden="1">#REF!</definedName>
    <definedName name="XRefCopy18" localSheetId="7" hidden="1">#REF!</definedName>
    <definedName name="XRefCopy18" localSheetId="10" hidden="1">#REF!</definedName>
    <definedName name="XRefCopy18" localSheetId="9" hidden="1">#REF!</definedName>
    <definedName name="XRefCopy18" localSheetId="5" hidden="1">#REF!</definedName>
    <definedName name="XRefCopy18" localSheetId="4" hidden="1">#REF!</definedName>
    <definedName name="XRefCopy18" localSheetId="8" hidden="1">#REF!</definedName>
    <definedName name="XRefCopy18" hidden="1">#REF!</definedName>
    <definedName name="XRefCopy18Row" localSheetId="3" hidden="1">#REF!</definedName>
    <definedName name="XRefCopy18Row" localSheetId="7" hidden="1">#REF!</definedName>
    <definedName name="XRefCopy18Row" localSheetId="10" hidden="1">#REF!</definedName>
    <definedName name="XRefCopy18Row" localSheetId="9" hidden="1">#REF!</definedName>
    <definedName name="XRefCopy18Row" localSheetId="5" hidden="1">#REF!</definedName>
    <definedName name="XRefCopy18Row" localSheetId="4" hidden="1">#REF!</definedName>
    <definedName name="XRefCopy18Row" localSheetId="8" hidden="1">#REF!</definedName>
    <definedName name="XRefCopy18Row" hidden="1">#REF!</definedName>
    <definedName name="XRefCopy19" localSheetId="3" hidden="1">#REF!</definedName>
    <definedName name="XRefCopy19" localSheetId="7" hidden="1">#REF!</definedName>
    <definedName name="XRefCopy19" localSheetId="10" hidden="1">#REF!</definedName>
    <definedName name="XRefCopy19" localSheetId="9" hidden="1">#REF!</definedName>
    <definedName name="XRefCopy19" localSheetId="5" hidden="1">#REF!</definedName>
    <definedName name="XRefCopy19" localSheetId="4" hidden="1">#REF!</definedName>
    <definedName name="XRefCopy19" localSheetId="8" hidden="1">#REF!</definedName>
    <definedName name="XRefCopy19" hidden="1">#REF!</definedName>
    <definedName name="XRefCopy19Row" localSheetId="3" hidden="1">#REF!</definedName>
    <definedName name="XRefCopy19Row" localSheetId="7" hidden="1">#REF!</definedName>
    <definedName name="XRefCopy19Row" localSheetId="10" hidden="1">#REF!</definedName>
    <definedName name="XRefCopy19Row" localSheetId="9" hidden="1">#REF!</definedName>
    <definedName name="XRefCopy19Row" localSheetId="5" hidden="1">#REF!</definedName>
    <definedName name="XRefCopy19Row" localSheetId="4" hidden="1">#REF!</definedName>
    <definedName name="XRefCopy19Row" localSheetId="8" hidden="1">#REF!</definedName>
    <definedName name="XRefCopy19Row" hidden="1">#REF!</definedName>
    <definedName name="XRefCopy1Row" hidden="1">[56]XREF!#REF!</definedName>
    <definedName name="XRefCopy2" localSheetId="3" hidden="1">#REF!</definedName>
    <definedName name="XRefCopy2" localSheetId="7" hidden="1">#REF!</definedName>
    <definedName name="XRefCopy2" localSheetId="10" hidden="1">#REF!</definedName>
    <definedName name="XRefCopy2" localSheetId="9" hidden="1">#REF!</definedName>
    <definedName name="XRefCopy2" localSheetId="5" hidden="1">#REF!</definedName>
    <definedName name="XRefCopy2" localSheetId="4" hidden="1">#REF!</definedName>
    <definedName name="XRefCopy2" localSheetId="8" hidden="1">#REF!</definedName>
    <definedName name="XRefCopy2" hidden="1">#REF!</definedName>
    <definedName name="XRefCopy20" localSheetId="3" hidden="1">#REF!</definedName>
    <definedName name="XRefCopy20" localSheetId="7" hidden="1">#REF!</definedName>
    <definedName name="XRefCopy20" localSheetId="10" hidden="1">#REF!</definedName>
    <definedName name="XRefCopy20" localSheetId="9" hidden="1">#REF!</definedName>
    <definedName name="XRefCopy20" localSheetId="5" hidden="1">#REF!</definedName>
    <definedName name="XRefCopy20" localSheetId="4" hidden="1">#REF!</definedName>
    <definedName name="XRefCopy20" localSheetId="8" hidden="1">#REF!</definedName>
    <definedName name="XRefCopy20" hidden="1">#REF!</definedName>
    <definedName name="XRefCopy20Row" localSheetId="3" hidden="1">#REF!</definedName>
    <definedName name="XRefCopy20Row" localSheetId="7" hidden="1">#REF!</definedName>
    <definedName name="XRefCopy20Row" localSheetId="10" hidden="1">#REF!</definedName>
    <definedName name="XRefCopy20Row" localSheetId="9" hidden="1">#REF!</definedName>
    <definedName name="XRefCopy20Row" localSheetId="5" hidden="1">#REF!</definedName>
    <definedName name="XRefCopy20Row" localSheetId="4" hidden="1">#REF!</definedName>
    <definedName name="XRefCopy20Row" localSheetId="8" hidden="1">#REF!</definedName>
    <definedName name="XRefCopy20Row" hidden="1">#REF!</definedName>
    <definedName name="XRefCopy21" localSheetId="3" hidden="1">#REF!</definedName>
    <definedName name="XRefCopy21" localSheetId="7" hidden="1">#REF!</definedName>
    <definedName name="XRefCopy21" localSheetId="10" hidden="1">#REF!</definedName>
    <definedName name="XRefCopy21" localSheetId="9" hidden="1">#REF!</definedName>
    <definedName name="XRefCopy21" localSheetId="5" hidden="1">#REF!</definedName>
    <definedName name="XRefCopy21" localSheetId="4" hidden="1">#REF!</definedName>
    <definedName name="XRefCopy21" localSheetId="8" hidden="1">#REF!</definedName>
    <definedName name="XRefCopy21" hidden="1">#REF!</definedName>
    <definedName name="XRefCopy21Row" localSheetId="3" hidden="1">#REF!</definedName>
    <definedName name="XRefCopy21Row" localSheetId="7" hidden="1">#REF!</definedName>
    <definedName name="XRefCopy21Row" localSheetId="10" hidden="1">#REF!</definedName>
    <definedName name="XRefCopy21Row" localSheetId="9" hidden="1">#REF!</definedName>
    <definedName name="XRefCopy21Row" localSheetId="5" hidden="1">#REF!</definedName>
    <definedName name="XRefCopy21Row" localSheetId="4" hidden="1">#REF!</definedName>
    <definedName name="XRefCopy21Row" localSheetId="8" hidden="1">#REF!</definedName>
    <definedName name="XRefCopy21Row" hidden="1">#REF!</definedName>
    <definedName name="XRefCopy22Row" hidden="1">[54]XREF!#REF!</definedName>
    <definedName name="XRefCopy23Row" hidden="1">[54]XREF!#REF!</definedName>
    <definedName name="XRefCopy24" hidden="1">#REF!</definedName>
    <definedName name="XRefCopy24Row" hidden="1">#REF!</definedName>
    <definedName name="XRefCopy25" hidden="1">'[57]BS uso'!$C$25</definedName>
    <definedName name="XRefCopy25Row" hidden="1">#REF!</definedName>
    <definedName name="XRefCopy26" hidden="1">'[52]Special Obligations'!#REF!</definedName>
    <definedName name="XRefCopy26Row" hidden="1">[58]XREF!#REF!</definedName>
    <definedName name="XRefCopy27" hidden="1">#REF!</definedName>
    <definedName name="XRefCopy27Row" hidden="1">#REF!</definedName>
    <definedName name="XRefCopy28" localSheetId="3" hidden="1">#REF!</definedName>
    <definedName name="XRefCopy28" localSheetId="7" hidden="1">#REF!</definedName>
    <definedName name="XRefCopy28" localSheetId="10" hidden="1">#REF!</definedName>
    <definedName name="XRefCopy28" localSheetId="9" hidden="1">#REF!</definedName>
    <definedName name="XRefCopy28" localSheetId="5" hidden="1">#REF!</definedName>
    <definedName name="XRefCopy28" localSheetId="4" hidden="1">#REF!</definedName>
    <definedName name="XRefCopy28" localSheetId="8" hidden="1">#REF!</definedName>
    <definedName name="XRefCopy28" hidden="1">#REF!</definedName>
    <definedName name="XRefCopy28Row" localSheetId="3" hidden="1">#REF!</definedName>
    <definedName name="XRefCopy28Row" localSheetId="7" hidden="1">#REF!</definedName>
    <definedName name="XRefCopy28Row" localSheetId="10" hidden="1">#REF!</definedName>
    <definedName name="XRefCopy28Row" localSheetId="9" hidden="1">#REF!</definedName>
    <definedName name="XRefCopy28Row" localSheetId="5" hidden="1">#REF!</definedName>
    <definedName name="XRefCopy28Row" localSheetId="4" hidden="1">#REF!</definedName>
    <definedName name="XRefCopy28Row" localSheetId="8" hidden="1">#REF!</definedName>
    <definedName name="XRefCopy28Row" hidden="1">#REF!</definedName>
    <definedName name="XRefCopy29" localSheetId="3" hidden="1">#REF!</definedName>
    <definedName name="XRefCopy29" localSheetId="7" hidden="1">#REF!</definedName>
    <definedName name="XRefCopy29" localSheetId="10" hidden="1">#REF!</definedName>
    <definedName name="XRefCopy29" localSheetId="9" hidden="1">#REF!</definedName>
    <definedName name="XRefCopy29" localSheetId="5" hidden="1">#REF!</definedName>
    <definedName name="XRefCopy29" localSheetId="4" hidden="1">#REF!</definedName>
    <definedName name="XRefCopy29" localSheetId="8" hidden="1">#REF!</definedName>
    <definedName name="XRefCopy29" hidden="1">#REF!</definedName>
    <definedName name="XRefCopy29Row" localSheetId="3" hidden="1">#REF!</definedName>
    <definedName name="XRefCopy29Row" localSheetId="7" hidden="1">#REF!</definedName>
    <definedName name="XRefCopy29Row" localSheetId="10" hidden="1">#REF!</definedName>
    <definedName name="XRefCopy29Row" localSheetId="9" hidden="1">#REF!</definedName>
    <definedName name="XRefCopy29Row" localSheetId="5" hidden="1">#REF!</definedName>
    <definedName name="XRefCopy29Row" localSheetId="4" hidden="1">#REF!</definedName>
    <definedName name="XRefCopy29Row" localSheetId="8" hidden="1">#REF!</definedName>
    <definedName name="XRefCopy29Row" hidden="1">#REF!</definedName>
    <definedName name="XRefCopy2Row" hidden="1">#REF!</definedName>
    <definedName name="XRefCopy3" localSheetId="3" hidden="1">#REF!</definedName>
    <definedName name="XRefCopy3" localSheetId="7" hidden="1">#REF!</definedName>
    <definedName name="XRefCopy3" localSheetId="10" hidden="1">#REF!</definedName>
    <definedName name="XRefCopy3" localSheetId="9" hidden="1">#REF!</definedName>
    <definedName name="XRefCopy3" localSheetId="5" hidden="1">#REF!</definedName>
    <definedName name="XRefCopy3" localSheetId="4" hidden="1">#REF!</definedName>
    <definedName name="XRefCopy3" localSheetId="8" hidden="1">#REF!</definedName>
    <definedName name="XRefCopy3" hidden="1">#REF!</definedName>
    <definedName name="XRefCopy30" hidden="1">#REF!</definedName>
    <definedName name="XRefCopy30Row" localSheetId="3" hidden="1">#REF!</definedName>
    <definedName name="XRefCopy30Row" localSheetId="7" hidden="1">#REF!</definedName>
    <definedName name="XRefCopy30Row" localSheetId="10" hidden="1">#REF!</definedName>
    <definedName name="XRefCopy30Row" localSheetId="9" hidden="1">#REF!</definedName>
    <definedName name="XRefCopy30Row" localSheetId="5" hidden="1">#REF!</definedName>
    <definedName name="XRefCopy30Row" localSheetId="4" hidden="1">#REF!</definedName>
    <definedName name="XRefCopy30Row" localSheetId="8" hidden="1">#REF!</definedName>
    <definedName name="XRefCopy30Row" hidden="1">#REF!</definedName>
    <definedName name="XRefCopy31" localSheetId="3" hidden="1">#REF!</definedName>
    <definedName name="XRefCopy31" localSheetId="7" hidden="1">#REF!</definedName>
    <definedName name="XRefCopy31" localSheetId="10" hidden="1">#REF!</definedName>
    <definedName name="XRefCopy31" localSheetId="9" hidden="1">#REF!</definedName>
    <definedName name="XRefCopy31" localSheetId="5" hidden="1">#REF!</definedName>
    <definedName name="XRefCopy31" localSheetId="4" hidden="1">#REF!</definedName>
    <definedName name="XRefCopy31" localSheetId="8" hidden="1">#REF!</definedName>
    <definedName name="XRefCopy31" hidden="1">#REF!</definedName>
    <definedName name="XRefCopy31Row" localSheetId="3" hidden="1">#REF!</definedName>
    <definedName name="XRefCopy31Row" localSheetId="7" hidden="1">#REF!</definedName>
    <definedName name="XRefCopy31Row" localSheetId="10" hidden="1">#REF!</definedName>
    <definedName name="XRefCopy31Row" localSheetId="9" hidden="1">#REF!</definedName>
    <definedName name="XRefCopy31Row" localSheetId="5" hidden="1">#REF!</definedName>
    <definedName name="XRefCopy31Row" localSheetId="4" hidden="1">#REF!</definedName>
    <definedName name="XRefCopy31Row" localSheetId="8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[49]SWAP!#REF!</definedName>
    <definedName name="XRefCopy33Row" localSheetId="3" hidden="1">#REF!</definedName>
    <definedName name="XRefCopy33Row" localSheetId="7" hidden="1">#REF!</definedName>
    <definedName name="XRefCopy33Row" localSheetId="10" hidden="1">#REF!</definedName>
    <definedName name="XRefCopy33Row" localSheetId="9" hidden="1">#REF!</definedName>
    <definedName name="XRefCopy33Row" localSheetId="5" hidden="1">#REF!</definedName>
    <definedName name="XRefCopy33Row" localSheetId="4" hidden="1">#REF!</definedName>
    <definedName name="XRefCopy33Row" localSheetId="8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'[52]Special Obligations'!#REF!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" localSheetId="3" hidden="1">#REF!</definedName>
    <definedName name="XRefCopy39" localSheetId="7" hidden="1">#REF!</definedName>
    <definedName name="XRefCopy39" localSheetId="10" hidden="1">#REF!</definedName>
    <definedName name="XRefCopy39" localSheetId="9" hidden="1">#REF!</definedName>
    <definedName name="XRefCopy39" localSheetId="5" hidden="1">#REF!</definedName>
    <definedName name="XRefCopy39" localSheetId="4" hidden="1">#REF!</definedName>
    <definedName name="XRefCopy39" localSheetId="8" hidden="1">#REF!</definedName>
    <definedName name="XRefCopy39" hidden="1">#REF!</definedName>
    <definedName name="XRefCopy39Row" hidden="1">#REF!</definedName>
    <definedName name="XRefCopy3Row" hidden="1">#REF!</definedName>
    <definedName name="XRefCopy4" localSheetId="3" hidden="1">#REF!</definedName>
    <definedName name="XRefCopy4" localSheetId="7" hidden="1">#REF!</definedName>
    <definedName name="XRefCopy4" localSheetId="10" hidden="1">#REF!</definedName>
    <definedName name="XRefCopy4" localSheetId="9" hidden="1">#REF!</definedName>
    <definedName name="XRefCopy4" localSheetId="5" hidden="1">#REF!</definedName>
    <definedName name="XRefCopy4" localSheetId="4" hidden="1">#REF!</definedName>
    <definedName name="XRefCopy4" localSheetId="8" hidden="1">#REF!</definedName>
    <definedName name="XRefCopy4" hidden="1">#REF!</definedName>
    <definedName name="XRefCopy40" hidden="1">'[59]Recompra de Ações'!#REF!</definedName>
    <definedName name="XRefCopy40Row" localSheetId="3" hidden="1">#REF!</definedName>
    <definedName name="XRefCopy40Row" localSheetId="7" hidden="1">#REF!</definedName>
    <definedName name="XRefCopy40Row" localSheetId="10" hidden="1">#REF!</definedName>
    <definedName name="XRefCopy40Row" localSheetId="9" hidden="1">#REF!</definedName>
    <definedName name="XRefCopy40Row" localSheetId="5" hidden="1">#REF!</definedName>
    <definedName name="XRefCopy40Row" localSheetId="4" hidden="1">#REF!</definedName>
    <definedName name="XRefCopy40Row" localSheetId="8" hidden="1">#REF!</definedName>
    <definedName name="XRefCopy40Row" hidden="1">#REF!</definedName>
    <definedName name="XRefCopy41" hidden="1">'[59]Recompra de Ações'!#REF!</definedName>
    <definedName name="XRefCopy41Row" hidden="1">#REF!</definedName>
    <definedName name="XRefCopy42Row" hidden="1">#REF!</definedName>
    <definedName name="XRefCopy43Row" localSheetId="3" hidden="1">#REF!</definedName>
    <definedName name="XRefCopy43Row" localSheetId="7" hidden="1">#REF!</definedName>
    <definedName name="XRefCopy43Row" localSheetId="10" hidden="1">#REF!</definedName>
    <definedName name="XRefCopy43Row" localSheetId="9" hidden="1">#REF!</definedName>
    <definedName name="XRefCopy43Row" localSheetId="5" hidden="1">#REF!</definedName>
    <definedName name="XRefCopy43Row" localSheetId="4" hidden="1">#REF!</definedName>
    <definedName name="XRefCopy43Row" localSheetId="8" hidden="1">#REF!</definedName>
    <definedName name="XRefCopy43Row" hidden="1">#REF!</definedName>
    <definedName name="XRefCopy44" hidden="1">[60]Tickmarks!#REF!</definedName>
    <definedName name="XRefCopy44Row" localSheetId="3" hidden="1">#REF!</definedName>
    <definedName name="XRefCopy44Row" localSheetId="7" hidden="1">#REF!</definedName>
    <definedName name="XRefCopy44Row" localSheetId="10" hidden="1">#REF!</definedName>
    <definedName name="XRefCopy44Row" localSheetId="9" hidden="1">#REF!</definedName>
    <definedName name="XRefCopy44Row" localSheetId="5" hidden="1">#REF!</definedName>
    <definedName name="XRefCopy44Row" localSheetId="4" hidden="1">#REF!</definedName>
    <definedName name="XRefCopy44Row" localSheetId="8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Row" hidden="1">#REF!</definedName>
    <definedName name="XRefCopy48Row" hidden="1">#REF!</definedName>
    <definedName name="XRefCopy49Row" localSheetId="3" hidden="1">#REF!</definedName>
    <definedName name="XRefCopy49Row" localSheetId="7" hidden="1">#REF!</definedName>
    <definedName name="XRefCopy49Row" localSheetId="10" hidden="1">#REF!</definedName>
    <definedName name="XRefCopy49Row" localSheetId="9" hidden="1">#REF!</definedName>
    <definedName name="XRefCopy49Row" localSheetId="5" hidden="1">#REF!</definedName>
    <definedName name="XRefCopy49Row" localSheetId="4" hidden="1">#REF!</definedName>
    <definedName name="XRefCopy49Row" localSheetId="8" hidden="1">#REF!</definedName>
    <definedName name="XRefCopy49Row" hidden="1">#REF!</definedName>
    <definedName name="XRefCopy4Row" localSheetId="3" hidden="1">#REF!</definedName>
    <definedName name="XRefCopy4Row" localSheetId="7" hidden="1">#REF!</definedName>
    <definedName name="XRefCopy4Row" localSheetId="10" hidden="1">#REF!</definedName>
    <definedName name="XRefCopy4Row" localSheetId="9" hidden="1">#REF!</definedName>
    <definedName name="XRefCopy4Row" localSheetId="5" hidden="1">#REF!</definedName>
    <definedName name="XRefCopy4Row" localSheetId="4" hidden="1">#REF!</definedName>
    <definedName name="XRefCopy4Row" localSheetId="8" hidden="1">#REF!</definedName>
    <definedName name="XRefCopy4Row" hidden="1">#REF!</definedName>
    <definedName name="XRefCopy5" localSheetId="3" hidden="1">#REF!</definedName>
    <definedName name="XRefCopy5" localSheetId="7" hidden="1">#REF!</definedName>
    <definedName name="XRefCopy5" localSheetId="10" hidden="1">#REF!</definedName>
    <definedName name="XRefCopy5" localSheetId="9" hidden="1">#REF!</definedName>
    <definedName name="XRefCopy5" localSheetId="5" hidden="1">#REF!</definedName>
    <definedName name="XRefCopy5" localSheetId="4" hidden="1">#REF!</definedName>
    <definedName name="XRefCopy5" localSheetId="8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7" hidden="1">#REF!</definedName>
    <definedName name="XRefCopy50Row" localSheetId="10" hidden="1">#REF!</definedName>
    <definedName name="XRefCopy50Row" localSheetId="9" hidden="1">#REF!</definedName>
    <definedName name="XRefCopy50Row" localSheetId="5" hidden="1">#REF!</definedName>
    <definedName name="XRefCopy50Row" localSheetId="4" hidden="1">#REF!</definedName>
    <definedName name="XRefCopy50Row" localSheetId="8" hidden="1">#REF!</definedName>
    <definedName name="XRefCopy50Row" hidden="1">#REF!</definedName>
    <definedName name="XRefCopy51" hidden="1">#REF!</definedName>
    <definedName name="XRefCopy51Row" localSheetId="3" hidden="1">#REF!</definedName>
    <definedName name="XRefCopy51Row" localSheetId="7" hidden="1">#REF!</definedName>
    <definedName name="XRefCopy51Row" localSheetId="10" hidden="1">#REF!</definedName>
    <definedName name="XRefCopy51Row" localSheetId="9" hidden="1">#REF!</definedName>
    <definedName name="XRefCopy51Row" localSheetId="5" hidden="1">#REF!</definedName>
    <definedName name="XRefCopy51Row" localSheetId="4" hidden="1">#REF!</definedName>
    <definedName name="XRefCopy51Row" localSheetId="8" hidden="1">#REF!</definedName>
    <definedName name="XRefCopy51Row" hidden="1">#REF!</definedName>
    <definedName name="XRefCopy52" hidden="1">#REF!</definedName>
    <definedName name="XRefCopy52Row" localSheetId="3" hidden="1">#REF!</definedName>
    <definedName name="XRefCopy52Row" localSheetId="7" hidden="1">#REF!</definedName>
    <definedName name="XRefCopy52Row" localSheetId="10" hidden="1">#REF!</definedName>
    <definedName name="XRefCopy52Row" localSheetId="9" hidden="1">#REF!</definedName>
    <definedName name="XRefCopy52Row" localSheetId="5" hidden="1">#REF!</definedName>
    <definedName name="XRefCopy52Row" localSheetId="4" hidden="1">#REF!</definedName>
    <definedName name="XRefCopy52Row" localSheetId="8" hidden="1">#REF!</definedName>
    <definedName name="XRefCopy52Row" hidden="1">#REF!</definedName>
    <definedName name="XRefCopy53" hidden="1">#REF!</definedName>
    <definedName name="XRefCopy53Row" localSheetId="3" hidden="1">#REF!</definedName>
    <definedName name="XRefCopy53Row" localSheetId="7" hidden="1">#REF!</definedName>
    <definedName name="XRefCopy53Row" localSheetId="10" hidden="1">#REF!</definedName>
    <definedName name="XRefCopy53Row" localSheetId="9" hidden="1">#REF!</definedName>
    <definedName name="XRefCopy53Row" localSheetId="5" hidden="1">#REF!</definedName>
    <definedName name="XRefCopy53Row" localSheetId="4" hidden="1">#REF!</definedName>
    <definedName name="XRefCopy53Row" localSheetId="8" hidden="1">#REF!</definedName>
    <definedName name="XRefCopy53Row" hidden="1">#REF!</definedName>
    <definedName name="XRefCopy54Row" hidden="1">#REF!</definedName>
    <definedName name="XRefCopy55" hidden="1">#REF!</definedName>
    <definedName name="XRefCopy55Row" localSheetId="3" hidden="1">#REF!</definedName>
    <definedName name="XRefCopy55Row" localSheetId="7" hidden="1">#REF!</definedName>
    <definedName name="XRefCopy55Row" localSheetId="10" hidden="1">#REF!</definedName>
    <definedName name="XRefCopy55Row" localSheetId="9" hidden="1">#REF!</definedName>
    <definedName name="XRefCopy55Row" localSheetId="5" hidden="1">#REF!</definedName>
    <definedName name="XRefCopy55Row" localSheetId="4" hidden="1">#REF!</definedName>
    <definedName name="XRefCopy55Row" localSheetId="8" hidden="1">#REF!</definedName>
    <definedName name="XRefCopy55Row" hidden="1">#REF!</definedName>
    <definedName name="XRefCopy56" localSheetId="3" hidden="1">#REF!</definedName>
    <definedName name="XRefCopy56" localSheetId="7" hidden="1">#REF!</definedName>
    <definedName name="XRefCopy56" localSheetId="10" hidden="1">#REF!</definedName>
    <definedName name="XRefCopy56" localSheetId="9" hidden="1">#REF!</definedName>
    <definedName name="XRefCopy56" localSheetId="5" hidden="1">#REF!</definedName>
    <definedName name="XRefCopy56" localSheetId="4" hidden="1">#REF!</definedName>
    <definedName name="XRefCopy56" localSheetId="8" hidden="1">#REF!</definedName>
    <definedName name="XRefCopy56" hidden="1">#REF!</definedName>
    <definedName name="XRefCopy56Row" localSheetId="3" hidden="1">[50]XREF!#REF!</definedName>
    <definedName name="XRefCopy56Row" localSheetId="7" hidden="1">[50]XREF!#REF!</definedName>
    <definedName name="XRefCopy56Row" localSheetId="10" hidden="1">[50]XREF!#REF!</definedName>
    <definedName name="XRefCopy56Row" localSheetId="9" hidden="1">[50]XREF!#REF!</definedName>
    <definedName name="XRefCopy56Row" localSheetId="5" hidden="1">[50]XREF!#REF!</definedName>
    <definedName name="XRefCopy56Row" localSheetId="4" hidden="1">[50]XREF!#REF!</definedName>
    <definedName name="XRefCopy56Row" localSheetId="8" hidden="1">[50]XREF!#REF!</definedName>
    <definedName name="XRefCopy56Row" hidden="1">[50]XREF!#REF!</definedName>
    <definedName name="XRefCopy57" hidden="1">'[61]Ref. Relatório'!#REF!</definedName>
    <definedName name="XRefCopy58" hidden="1">'[61]Ref. Relatório'!#REF!</definedName>
    <definedName name="XRefCopy58Row" hidden="1">#REF!</definedName>
    <definedName name="XRefCopy59" hidden="1">'[49]PAS Moeda Nacional'!#REF!</definedName>
    <definedName name="XRefCopy59Row" hidden="1">#REF!</definedName>
    <definedName name="XRefCopy5Row" localSheetId="3" hidden="1">#REF!</definedName>
    <definedName name="XRefCopy5Row" localSheetId="7" hidden="1">#REF!</definedName>
    <definedName name="XRefCopy5Row" localSheetId="10" hidden="1">#REF!</definedName>
    <definedName name="XRefCopy5Row" localSheetId="9" hidden="1">#REF!</definedName>
    <definedName name="XRefCopy5Row" localSheetId="5" hidden="1">#REF!</definedName>
    <definedName name="XRefCopy5Row" localSheetId="4" hidden="1">#REF!</definedName>
    <definedName name="XRefCopy5Row" localSheetId="8" hidden="1">#REF!</definedName>
    <definedName name="XRefCopy5Row" hidden="1">#REF!</definedName>
    <definedName name="XRefCopy6" localSheetId="3" hidden="1">#REF!</definedName>
    <definedName name="XRefCopy6" localSheetId="7" hidden="1">#REF!</definedName>
    <definedName name="XRefCopy6" localSheetId="10" hidden="1">#REF!</definedName>
    <definedName name="XRefCopy6" localSheetId="9" hidden="1">#REF!</definedName>
    <definedName name="XRefCopy6" localSheetId="5" hidden="1">#REF!</definedName>
    <definedName name="XRefCopy6" localSheetId="4" hidden="1">#REF!</definedName>
    <definedName name="XRefCopy6" localSheetId="8" hidden="1">#REF!</definedName>
    <definedName name="XRefCopy6" hidden="1">#REF!</definedName>
    <definedName name="XRefCopy60" hidden="1">'[49]PAS Moeda Nacional'!#REF!</definedName>
    <definedName name="XRefCopy60Row" hidden="1">#REF!</definedName>
    <definedName name="XRefCopy61" localSheetId="3" hidden="1">'[50]Mapa de Resultado'!#REF!</definedName>
    <definedName name="XRefCopy61" localSheetId="7" hidden="1">'[50]Mapa de Resultado'!#REF!</definedName>
    <definedName name="XRefCopy61" localSheetId="10" hidden="1">'[50]Mapa de Resultado'!#REF!</definedName>
    <definedName name="XRefCopy61" localSheetId="9" hidden="1">'[50]Mapa de Resultado'!#REF!</definedName>
    <definedName name="XRefCopy61" localSheetId="5" hidden="1">'[50]Mapa de Resultado'!#REF!</definedName>
    <definedName name="XRefCopy61" localSheetId="4" hidden="1">'[50]Mapa de Resultado'!#REF!</definedName>
    <definedName name="XRefCopy61" localSheetId="8" hidden="1">'[50]Mapa de Resultado'!#REF!</definedName>
    <definedName name="XRefCopy61" hidden="1">'[50]Mapa de Resultado'!#REF!</definedName>
    <definedName name="XRefCopy61Row" localSheetId="3" hidden="1">#REF!</definedName>
    <definedName name="XRefCopy61Row" localSheetId="7" hidden="1">#REF!</definedName>
    <definedName name="XRefCopy61Row" localSheetId="10" hidden="1">#REF!</definedName>
    <definedName name="XRefCopy61Row" localSheetId="9" hidden="1">#REF!</definedName>
    <definedName name="XRefCopy61Row" localSheetId="5" hidden="1">#REF!</definedName>
    <definedName name="XRefCopy61Row" localSheetId="4" hidden="1">#REF!</definedName>
    <definedName name="XRefCopy61Row" localSheetId="8" hidden="1">#REF!</definedName>
    <definedName name="XRefCopy61Row" hidden="1">#REF!</definedName>
    <definedName name="XRefCopy62" hidden="1">'[49]PAS Moeda Nacional'!#REF!</definedName>
    <definedName name="XRefCopy62Row" hidden="1">#REF!</definedName>
    <definedName name="XRefCopy63" hidden="1">'[49]PAS Moeda Nacional'!#REF!</definedName>
    <definedName name="XRefCopy63Row" localSheetId="3" hidden="1">#REF!</definedName>
    <definedName name="XRefCopy63Row" localSheetId="7" hidden="1">#REF!</definedName>
    <definedName name="XRefCopy63Row" localSheetId="10" hidden="1">#REF!</definedName>
    <definedName name="XRefCopy63Row" localSheetId="9" hidden="1">#REF!</definedName>
    <definedName name="XRefCopy63Row" localSheetId="5" hidden="1">#REF!</definedName>
    <definedName name="XRefCopy63Row" localSheetId="4" hidden="1">#REF!</definedName>
    <definedName name="XRefCopy63Row" localSheetId="8" hidden="1">#REF!</definedName>
    <definedName name="XRefCopy63Row" hidden="1">#REF!</definedName>
    <definedName name="XRefCopy64" hidden="1">'[49]PAS Moeda Nacional'!#REF!</definedName>
    <definedName name="XRefCopy64Row" localSheetId="3" hidden="1">#REF!</definedName>
    <definedName name="XRefCopy64Row" localSheetId="7" hidden="1">#REF!</definedName>
    <definedName name="XRefCopy64Row" localSheetId="10" hidden="1">#REF!</definedName>
    <definedName name="XRefCopy64Row" localSheetId="9" hidden="1">#REF!</definedName>
    <definedName name="XRefCopy64Row" localSheetId="5" hidden="1">#REF!</definedName>
    <definedName name="XRefCopy64Row" localSheetId="4" hidden="1">#REF!</definedName>
    <definedName name="XRefCopy64Row" localSheetId="8" hidden="1">#REF!</definedName>
    <definedName name="XRefCopy64Row" hidden="1">#REF!</definedName>
    <definedName name="XRefCopy65" hidden="1">#REF!</definedName>
    <definedName name="XRefCopy65Row" localSheetId="3" hidden="1">#REF!</definedName>
    <definedName name="XRefCopy65Row" localSheetId="7" hidden="1">#REF!</definedName>
    <definedName name="XRefCopy65Row" localSheetId="10" hidden="1">#REF!</definedName>
    <definedName name="XRefCopy65Row" localSheetId="9" hidden="1">#REF!</definedName>
    <definedName name="XRefCopy65Row" localSheetId="5" hidden="1">#REF!</definedName>
    <definedName name="XRefCopy65Row" localSheetId="4" hidden="1">#REF!</definedName>
    <definedName name="XRefCopy65Row" localSheetId="8" hidden="1">#REF!</definedName>
    <definedName name="XRefCopy65Row" hidden="1">#REF!</definedName>
    <definedName name="XRefCopy66" localSheetId="3" hidden="1">#REF!</definedName>
    <definedName name="XRefCopy66" localSheetId="7" hidden="1">#REF!</definedName>
    <definedName name="XRefCopy66" localSheetId="10" hidden="1">#REF!</definedName>
    <definedName name="XRefCopy66" localSheetId="9" hidden="1">#REF!</definedName>
    <definedName name="XRefCopy66" localSheetId="5" hidden="1">#REF!</definedName>
    <definedName name="XRefCopy66" localSheetId="4" hidden="1">#REF!</definedName>
    <definedName name="XRefCopy66" localSheetId="8" hidden="1">#REF!</definedName>
    <definedName name="XRefCopy66" hidden="1">#REF!</definedName>
    <definedName name="XRefCopy66Row" localSheetId="3" hidden="1">#REF!</definedName>
    <definedName name="XRefCopy66Row" localSheetId="7" hidden="1">#REF!</definedName>
    <definedName name="XRefCopy66Row" localSheetId="10" hidden="1">#REF!</definedName>
    <definedName name="XRefCopy66Row" localSheetId="9" hidden="1">#REF!</definedName>
    <definedName name="XRefCopy66Row" localSheetId="5" hidden="1">#REF!</definedName>
    <definedName name="XRefCopy66Row" localSheetId="4" hidden="1">#REF!</definedName>
    <definedName name="XRefCopy66Row" localSheetId="8" hidden="1">#REF!</definedName>
    <definedName name="XRefCopy66Row" hidden="1">#REF!</definedName>
    <definedName name="XRefCopy67Row" localSheetId="3" hidden="1">#REF!</definedName>
    <definedName name="XRefCopy67Row" localSheetId="7" hidden="1">#REF!</definedName>
    <definedName name="XRefCopy67Row" localSheetId="10" hidden="1">#REF!</definedName>
    <definedName name="XRefCopy67Row" localSheetId="9" hidden="1">#REF!</definedName>
    <definedName name="XRefCopy67Row" localSheetId="5" hidden="1">#REF!</definedName>
    <definedName name="XRefCopy67Row" localSheetId="4" hidden="1">#REF!</definedName>
    <definedName name="XRefCopy67Row" localSheetId="8" hidden="1">#REF!</definedName>
    <definedName name="XRefCopy67Row" hidden="1">#REF!</definedName>
    <definedName name="XRefCopy68Row" localSheetId="3" hidden="1">#REF!</definedName>
    <definedName name="XRefCopy68Row" localSheetId="7" hidden="1">#REF!</definedName>
    <definedName name="XRefCopy68Row" localSheetId="10" hidden="1">#REF!</definedName>
    <definedName name="XRefCopy68Row" localSheetId="9" hidden="1">#REF!</definedName>
    <definedName name="XRefCopy68Row" localSheetId="5" hidden="1">#REF!</definedName>
    <definedName name="XRefCopy68Row" localSheetId="4" hidden="1">#REF!</definedName>
    <definedName name="XRefCopy68Row" localSheetId="8" hidden="1">#REF!</definedName>
    <definedName name="XRefCopy68Row" hidden="1">#REF!</definedName>
    <definedName name="XRefCopy69" hidden="1">'[62]Resumo das cartas'!#REF!</definedName>
    <definedName name="XRefCopy69Row" localSheetId="3" hidden="1">#REF!</definedName>
    <definedName name="XRefCopy69Row" localSheetId="7" hidden="1">#REF!</definedName>
    <definedName name="XRefCopy69Row" localSheetId="10" hidden="1">#REF!</definedName>
    <definedName name="XRefCopy69Row" localSheetId="9" hidden="1">#REF!</definedName>
    <definedName name="XRefCopy69Row" localSheetId="5" hidden="1">#REF!</definedName>
    <definedName name="XRefCopy69Row" localSheetId="4" hidden="1">#REF!</definedName>
    <definedName name="XRefCopy69Row" localSheetId="8" hidden="1">#REF!</definedName>
    <definedName name="XRefCopy69Row" hidden="1">#REF!</definedName>
    <definedName name="XRefCopy6Row" localSheetId="3" hidden="1">#REF!</definedName>
    <definedName name="XRefCopy6Row" localSheetId="7" hidden="1">#REF!</definedName>
    <definedName name="XRefCopy6Row" localSheetId="10" hidden="1">#REF!</definedName>
    <definedName name="XRefCopy6Row" localSheetId="9" hidden="1">#REF!</definedName>
    <definedName name="XRefCopy6Row" localSheetId="5" hidden="1">#REF!</definedName>
    <definedName name="XRefCopy6Row" localSheetId="4" hidden="1">#REF!</definedName>
    <definedName name="XRefCopy6Row" localSheetId="8" hidden="1">#REF!</definedName>
    <definedName name="XRefCopy6Row" hidden="1">#REF!</definedName>
    <definedName name="XRefCopy7" localSheetId="3" hidden="1">#REF!</definedName>
    <definedName name="XRefCopy7" localSheetId="7" hidden="1">#REF!</definedName>
    <definedName name="XRefCopy7" localSheetId="10" hidden="1">#REF!</definedName>
    <definedName name="XRefCopy7" localSheetId="9" hidden="1">#REF!</definedName>
    <definedName name="XRefCopy7" localSheetId="5" hidden="1">#REF!</definedName>
    <definedName name="XRefCopy7" localSheetId="4" hidden="1">#REF!</definedName>
    <definedName name="XRefCopy7" localSheetId="8" hidden="1">#REF!</definedName>
    <definedName name="XRefCopy7" hidden="1">#REF!</definedName>
    <definedName name="XRefCopy70" hidden="1">'[62]Resumo das cartas'!#REF!</definedName>
    <definedName name="XRefCopy70Row" localSheetId="3" hidden="1">#REF!</definedName>
    <definedName name="XRefCopy70Row" localSheetId="7" hidden="1">#REF!</definedName>
    <definedName name="XRefCopy70Row" localSheetId="10" hidden="1">#REF!</definedName>
    <definedName name="XRefCopy70Row" localSheetId="9" hidden="1">#REF!</definedName>
    <definedName name="XRefCopy70Row" localSheetId="5" hidden="1">#REF!</definedName>
    <definedName name="XRefCopy70Row" localSheetId="4" hidden="1">#REF!</definedName>
    <definedName name="XRefCopy70Row" localSheetId="8" hidden="1">#REF!</definedName>
    <definedName name="XRefCopy70Row" hidden="1">#REF!</definedName>
    <definedName name="XRefCopy71" hidden="1">'[49]PAS Moeda Nacional'!#REF!</definedName>
    <definedName name="XRefCopy71Row" localSheetId="3" hidden="1">#REF!</definedName>
    <definedName name="XRefCopy71Row" localSheetId="7" hidden="1">#REF!</definedName>
    <definedName name="XRefCopy71Row" localSheetId="10" hidden="1">#REF!</definedName>
    <definedName name="XRefCopy71Row" localSheetId="9" hidden="1">#REF!</definedName>
    <definedName name="XRefCopy71Row" localSheetId="5" hidden="1">#REF!</definedName>
    <definedName name="XRefCopy71Row" localSheetId="4" hidden="1">#REF!</definedName>
    <definedName name="XRefCopy71Row" localSheetId="8" hidden="1">#REF!</definedName>
    <definedName name="XRefCopy71Row" hidden="1">#REF!</definedName>
    <definedName name="XRefCopy72" hidden="1">'[49]PAS Moeda Nacional'!#REF!</definedName>
    <definedName name="XRefCopy72Row" localSheetId="3" hidden="1">#REF!</definedName>
    <definedName name="XRefCopy72Row" localSheetId="7" hidden="1">#REF!</definedName>
    <definedName name="XRefCopy72Row" localSheetId="10" hidden="1">#REF!</definedName>
    <definedName name="XRefCopy72Row" localSheetId="9" hidden="1">#REF!</definedName>
    <definedName name="XRefCopy72Row" localSheetId="5" hidden="1">#REF!</definedName>
    <definedName name="XRefCopy72Row" localSheetId="4" hidden="1">#REF!</definedName>
    <definedName name="XRefCopy72Row" localSheetId="8" hidden="1">#REF!</definedName>
    <definedName name="XRefCopy72Row" hidden="1">#REF!</definedName>
    <definedName name="XRefCopy73" hidden="1">'[49]PAS Moeda Nacional'!#REF!</definedName>
    <definedName name="XRefCopy73Row" localSheetId="3" hidden="1">#REF!</definedName>
    <definedName name="XRefCopy73Row" localSheetId="7" hidden="1">#REF!</definedName>
    <definedName name="XRefCopy73Row" localSheetId="10" hidden="1">#REF!</definedName>
    <definedName name="XRefCopy73Row" localSheetId="9" hidden="1">#REF!</definedName>
    <definedName name="XRefCopy73Row" localSheetId="5" hidden="1">#REF!</definedName>
    <definedName name="XRefCopy73Row" localSheetId="4" hidden="1">#REF!</definedName>
    <definedName name="XRefCopy73Row" localSheetId="8" hidden="1">#REF!</definedName>
    <definedName name="XRefCopy73Row" hidden="1">#REF!</definedName>
    <definedName name="XRefCopy74" hidden="1">'[49]PAS Moeda Nacional'!#REF!</definedName>
    <definedName name="XRefCopy74Row" localSheetId="3" hidden="1">#REF!</definedName>
    <definedName name="XRefCopy74Row" localSheetId="7" hidden="1">#REF!</definedName>
    <definedName name="XRefCopy74Row" localSheetId="10" hidden="1">#REF!</definedName>
    <definedName name="XRefCopy74Row" localSheetId="9" hidden="1">#REF!</definedName>
    <definedName name="XRefCopy74Row" localSheetId="5" hidden="1">#REF!</definedName>
    <definedName name="XRefCopy74Row" localSheetId="4" hidden="1">#REF!</definedName>
    <definedName name="XRefCopy74Row" localSheetId="8" hidden="1">#REF!</definedName>
    <definedName name="XRefCopy74Row" hidden="1">#REF!</definedName>
    <definedName name="XRefCopy75" hidden="1">'[49]PAS Moeda Nacional'!#REF!</definedName>
    <definedName name="XRefCopy75Row" localSheetId="3" hidden="1">#REF!</definedName>
    <definedName name="XRefCopy75Row" localSheetId="7" hidden="1">#REF!</definedName>
    <definedName name="XRefCopy75Row" localSheetId="10" hidden="1">#REF!</definedName>
    <definedName name="XRefCopy75Row" localSheetId="9" hidden="1">#REF!</definedName>
    <definedName name="XRefCopy75Row" localSheetId="5" hidden="1">#REF!</definedName>
    <definedName name="XRefCopy75Row" localSheetId="4" hidden="1">#REF!</definedName>
    <definedName name="XRefCopy75Row" localSheetId="8" hidden="1">#REF!</definedName>
    <definedName name="XRefCopy75Row" hidden="1">#REF!</definedName>
    <definedName name="XRefCopy76" hidden="1">#REF!</definedName>
    <definedName name="XRefCopy76Row" localSheetId="3" hidden="1">#REF!</definedName>
    <definedName name="XRefCopy76Row" localSheetId="7" hidden="1">#REF!</definedName>
    <definedName name="XRefCopy76Row" localSheetId="10" hidden="1">#REF!</definedName>
    <definedName name="XRefCopy76Row" localSheetId="9" hidden="1">#REF!</definedName>
    <definedName name="XRefCopy76Row" localSheetId="5" hidden="1">#REF!</definedName>
    <definedName name="XRefCopy76Row" localSheetId="4" hidden="1">#REF!</definedName>
    <definedName name="XRefCopy76Row" localSheetId="8" hidden="1">#REF!</definedName>
    <definedName name="XRefCopy76Row" hidden="1">#REF!</definedName>
    <definedName name="XRefCopy77" hidden="1">'[49]PAS Moeda Nacional'!#REF!</definedName>
    <definedName name="XRefCopy77Row" localSheetId="3" hidden="1">#REF!</definedName>
    <definedName name="XRefCopy77Row" localSheetId="7" hidden="1">#REF!</definedName>
    <definedName name="XRefCopy77Row" localSheetId="10" hidden="1">#REF!</definedName>
    <definedName name="XRefCopy77Row" localSheetId="9" hidden="1">#REF!</definedName>
    <definedName name="XRefCopy77Row" localSheetId="5" hidden="1">#REF!</definedName>
    <definedName name="XRefCopy77Row" localSheetId="4" hidden="1">#REF!</definedName>
    <definedName name="XRefCopy77Row" localSheetId="8" hidden="1">#REF!</definedName>
    <definedName name="XRefCopy77Row" hidden="1">#REF!</definedName>
    <definedName name="XRefCopy78" hidden="1">'[49]PAS Moeda Nacional'!#REF!</definedName>
    <definedName name="XRefCopy78Row" localSheetId="3" hidden="1">#REF!</definedName>
    <definedName name="XRefCopy78Row" localSheetId="7" hidden="1">#REF!</definedName>
    <definedName name="XRefCopy78Row" localSheetId="10" hidden="1">#REF!</definedName>
    <definedName name="XRefCopy78Row" localSheetId="9" hidden="1">#REF!</definedName>
    <definedName name="XRefCopy78Row" localSheetId="5" hidden="1">#REF!</definedName>
    <definedName name="XRefCopy78Row" localSheetId="4" hidden="1">#REF!</definedName>
    <definedName name="XRefCopy78Row" localSheetId="8" hidden="1">#REF!</definedName>
    <definedName name="XRefCopy78Row" hidden="1">#REF!</definedName>
    <definedName name="XRefCopy7Row" localSheetId="3" hidden="1">#REF!</definedName>
    <definedName name="XRefCopy7Row" localSheetId="7" hidden="1">#REF!</definedName>
    <definedName name="XRefCopy7Row" localSheetId="10" hidden="1">#REF!</definedName>
    <definedName name="XRefCopy7Row" localSheetId="9" hidden="1">#REF!</definedName>
    <definedName name="XRefCopy7Row" localSheetId="5" hidden="1">#REF!</definedName>
    <definedName name="XRefCopy7Row" localSheetId="4" hidden="1">#REF!</definedName>
    <definedName name="XRefCopy7Row" localSheetId="8" hidden="1">#REF!</definedName>
    <definedName name="XRefCopy7Row" hidden="1">#REF!</definedName>
    <definedName name="XRefCopy8" localSheetId="3" hidden="1">#REF!</definedName>
    <definedName name="XRefCopy8" localSheetId="7" hidden="1">#REF!</definedName>
    <definedName name="XRefCopy8" localSheetId="10" hidden="1">#REF!</definedName>
    <definedName name="XRefCopy8" localSheetId="9" hidden="1">#REF!</definedName>
    <definedName name="XRefCopy8" localSheetId="5" hidden="1">#REF!</definedName>
    <definedName name="XRefCopy8" localSheetId="4" hidden="1">#REF!</definedName>
    <definedName name="XRefCopy8" localSheetId="8" hidden="1">#REF!</definedName>
    <definedName name="XRefCopy8" hidden="1">#REF!</definedName>
    <definedName name="XRefCopy80Row" localSheetId="3" hidden="1">#REF!</definedName>
    <definedName name="XRefCopy80Row" localSheetId="7" hidden="1">#REF!</definedName>
    <definedName name="XRefCopy80Row" localSheetId="10" hidden="1">#REF!</definedName>
    <definedName name="XRefCopy80Row" localSheetId="9" hidden="1">#REF!</definedName>
    <definedName name="XRefCopy80Row" localSheetId="5" hidden="1">#REF!</definedName>
    <definedName name="XRefCopy80Row" localSheetId="4" hidden="1">#REF!</definedName>
    <definedName name="XRefCopy80Row" localSheetId="8" hidden="1">#REF!</definedName>
    <definedName name="XRefCopy80Row" hidden="1">#REF!</definedName>
    <definedName name="XRefCopy81" localSheetId="3" hidden="1">'[50]Mapa de Resultado'!#REF!</definedName>
    <definedName name="XRefCopy81" localSheetId="7" hidden="1">'[50]Mapa de Resultado'!#REF!</definedName>
    <definedName name="XRefCopy81" localSheetId="10" hidden="1">'[50]Mapa de Resultado'!#REF!</definedName>
    <definedName name="XRefCopy81" localSheetId="9" hidden="1">'[50]Mapa de Resultado'!#REF!</definedName>
    <definedName name="XRefCopy81" localSheetId="5" hidden="1">'[50]Mapa de Resultado'!#REF!</definedName>
    <definedName name="XRefCopy81" localSheetId="4" hidden="1">'[50]Mapa de Resultado'!#REF!</definedName>
    <definedName name="XRefCopy81" localSheetId="8" hidden="1">'[50]Mapa de Resultado'!#REF!</definedName>
    <definedName name="XRefCopy81" hidden="1">'[50]Mapa de Resultado'!#REF!</definedName>
    <definedName name="XRefCopy81Row" localSheetId="3" hidden="1">#REF!</definedName>
    <definedName name="XRefCopy81Row" localSheetId="7" hidden="1">#REF!</definedName>
    <definedName name="XRefCopy81Row" localSheetId="10" hidden="1">#REF!</definedName>
    <definedName name="XRefCopy81Row" localSheetId="9" hidden="1">#REF!</definedName>
    <definedName name="XRefCopy81Row" localSheetId="5" hidden="1">#REF!</definedName>
    <definedName name="XRefCopy81Row" localSheetId="4" hidden="1">#REF!</definedName>
    <definedName name="XRefCopy81Row" localSheetId="8" hidden="1">#REF!</definedName>
    <definedName name="XRefCopy81Row" hidden="1">#REF!</definedName>
    <definedName name="XRefCopy82Row" localSheetId="3" hidden="1">#REF!</definedName>
    <definedName name="XRefCopy82Row" localSheetId="7" hidden="1">#REF!</definedName>
    <definedName name="XRefCopy82Row" localSheetId="10" hidden="1">#REF!</definedName>
    <definedName name="XRefCopy82Row" localSheetId="9" hidden="1">#REF!</definedName>
    <definedName name="XRefCopy82Row" localSheetId="5" hidden="1">#REF!</definedName>
    <definedName name="XRefCopy82Row" localSheetId="4" hidden="1">#REF!</definedName>
    <definedName name="XRefCopy82Row" localSheetId="8" hidden="1">#REF!</definedName>
    <definedName name="XRefCopy82Row" hidden="1">#REF!</definedName>
    <definedName name="XRefCopy8Row" localSheetId="3" hidden="1">#REF!</definedName>
    <definedName name="XRefCopy8Row" localSheetId="7" hidden="1">#REF!</definedName>
    <definedName name="XRefCopy8Row" localSheetId="10" hidden="1">#REF!</definedName>
    <definedName name="XRefCopy8Row" localSheetId="9" hidden="1">#REF!</definedName>
    <definedName name="XRefCopy8Row" localSheetId="5" hidden="1">#REF!</definedName>
    <definedName name="XRefCopy8Row" localSheetId="4" hidden="1">#REF!</definedName>
    <definedName name="XRefCopy8Row" localSheetId="8" hidden="1">#REF!</definedName>
    <definedName name="XRefCopy8Row" hidden="1">#REF!</definedName>
    <definedName name="XRefCopy9" localSheetId="3" hidden="1">#REF!</definedName>
    <definedName name="XRefCopy9" localSheetId="7" hidden="1">#REF!</definedName>
    <definedName name="XRefCopy9" localSheetId="10" hidden="1">#REF!</definedName>
    <definedName name="XRefCopy9" localSheetId="9" hidden="1">#REF!</definedName>
    <definedName name="XRefCopy9" localSheetId="5" hidden="1">#REF!</definedName>
    <definedName name="XRefCopy9" localSheetId="4" hidden="1">#REF!</definedName>
    <definedName name="XRefCopy9" localSheetId="8" hidden="1">#REF!</definedName>
    <definedName name="XRefCopy9" hidden="1">#REF!</definedName>
    <definedName name="XRefCopy9Row" localSheetId="3" hidden="1">#REF!</definedName>
    <definedName name="XRefCopy9Row" localSheetId="7" hidden="1">#REF!</definedName>
    <definedName name="XRefCopy9Row" localSheetId="10" hidden="1">#REF!</definedName>
    <definedName name="XRefCopy9Row" localSheetId="9" hidden="1">#REF!</definedName>
    <definedName name="XRefCopy9Row" localSheetId="5" hidden="1">#REF!</definedName>
    <definedName name="XRefCopy9Row" localSheetId="4" hidden="1">#REF!</definedName>
    <definedName name="XRefCopy9Row" localSheetId="8" hidden="1">#REF!</definedName>
    <definedName name="XRefCopy9Row" hidden="1">#REF!</definedName>
    <definedName name="XRefCopyRangeCount" hidden="1">24</definedName>
    <definedName name="XRefPaste1" localSheetId="3" hidden="1">#REF!</definedName>
    <definedName name="XRefPaste1" localSheetId="7" hidden="1">#REF!</definedName>
    <definedName name="XRefPaste1" localSheetId="10" hidden="1">#REF!</definedName>
    <definedName name="XRefPaste1" localSheetId="9" hidden="1">#REF!</definedName>
    <definedName name="XRefPaste1" localSheetId="5" hidden="1">#REF!</definedName>
    <definedName name="XRefPaste1" localSheetId="4" hidden="1">#REF!</definedName>
    <definedName name="XRefPaste1" localSheetId="8" hidden="1">#REF!</definedName>
    <definedName name="XRefPaste1" hidden="1">#REF!</definedName>
    <definedName name="XRefPaste10" localSheetId="3" hidden="1">#REF!</definedName>
    <definedName name="XRefPaste10" localSheetId="7" hidden="1">#REF!</definedName>
    <definedName name="XRefPaste10" localSheetId="10" hidden="1">#REF!</definedName>
    <definedName name="XRefPaste10" localSheetId="9" hidden="1">#REF!</definedName>
    <definedName name="XRefPaste10" localSheetId="5" hidden="1">#REF!</definedName>
    <definedName name="XRefPaste10" localSheetId="4" hidden="1">#REF!</definedName>
    <definedName name="XRefPaste10" localSheetId="8" hidden="1">#REF!</definedName>
    <definedName name="XRefPaste10" hidden="1">#REF!</definedName>
    <definedName name="XRefPaste100Row" hidden="1">#REF!</definedName>
    <definedName name="XRefPaste101" localSheetId="3" hidden="1">#REF!</definedName>
    <definedName name="XRefPaste101" localSheetId="7" hidden="1">#REF!</definedName>
    <definedName name="XRefPaste101" localSheetId="10" hidden="1">#REF!</definedName>
    <definedName name="XRefPaste101" localSheetId="9" hidden="1">#REF!</definedName>
    <definedName name="XRefPaste101" localSheetId="5" hidden="1">#REF!</definedName>
    <definedName name="XRefPaste101" localSheetId="4" hidden="1">#REF!</definedName>
    <definedName name="XRefPaste101" localSheetId="8" hidden="1">#REF!</definedName>
    <definedName name="XRefPaste101" hidden="1">#REF!</definedName>
    <definedName name="XRefPaste101Row" localSheetId="3" hidden="1">#REF!</definedName>
    <definedName name="XRefPaste101Row" localSheetId="7" hidden="1">#REF!</definedName>
    <definedName name="XRefPaste101Row" localSheetId="10" hidden="1">#REF!</definedName>
    <definedName name="XRefPaste101Row" localSheetId="9" hidden="1">#REF!</definedName>
    <definedName name="XRefPaste101Row" localSheetId="5" hidden="1">#REF!</definedName>
    <definedName name="XRefPaste101Row" localSheetId="4" hidden="1">#REF!</definedName>
    <definedName name="XRefPaste101Row" localSheetId="8" hidden="1">#REF!</definedName>
    <definedName name="XRefPaste101Row" hidden="1">#REF!</definedName>
    <definedName name="XRefPaste102" localSheetId="3" hidden="1">#REF!</definedName>
    <definedName name="XRefPaste102" localSheetId="7" hidden="1">#REF!</definedName>
    <definedName name="XRefPaste102" localSheetId="10" hidden="1">#REF!</definedName>
    <definedName name="XRefPaste102" localSheetId="9" hidden="1">#REF!</definedName>
    <definedName name="XRefPaste102" localSheetId="5" hidden="1">#REF!</definedName>
    <definedName name="XRefPaste102" localSheetId="4" hidden="1">#REF!</definedName>
    <definedName name="XRefPaste102" localSheetId="8" hidden="1">#REF!</definedName>
    <definedName name="XRefPaste102" hidden="1">#REF!</definedName>
    <definedName name="XRefPaste102Row" localSheetId="3" hidden="1">#REF!</definedName>
    <definedName name="XRefPaste102Row" localSheetId="7" hidden="1">#REF!</definedName>
    <definedName name="XRefPaste102Row" localSheetId="10" hidden="1">#REF!</definedName>
    <definedName name="XRefPaste102Row" localSheetId="9" hidden="1">#REF!</definedName>
    <definedName name="XRefPaste102Row" localSheetId="5" hidden="1">#REF!</definedName>
    <definedName name="XRefPaste102Row" localSheetId="4" hidden="1">#REF!</definedName>
    <definedName name="XRefPaste102Row" localSheetId="8" hidden="1">#REF!</definedName>
    <definedName name="XRefPaste102Row" hidden="1">#REF!</definedName>
    <definedName name="XRefPaste103" localSheetId="3" hidden="1">#REF!</definedName>
    <definedName name="XRefPaste103" localSheetId="7" hidden="1">#REF!</definedName>
    <definedName name="XRefPaste103" localSheetId="10" hidden="1">#REF!</definedName>
    <definedName name="XRefPaste103" localSheetId="9" hidden="1">#REF!</definedName>
    <definedName name="XRefPaste103" localSheetId="5" hidden="1">#REF!</definedName>
    <definedName name="XRefPaste103" localSheetId="4" hidden="1">#REF!</definedName>
    <definedName name="XRefPaste103" localSheetId="8" hidden="1">#REF!</definedName>
    <definedName name="XRefPaste103" hidden="1">#REF!</definedName>
    <definedName name="XRefPaste103Row" localSheetId="3" hidden="1">#REF!</definedName>
    <definedName name="XRefPaste103Row" localSheetId="7" hidden="1">#REF!</definedName>
    <definedName name="XRefPaste103Row" localSheetId="10" hidden="1">#REF!</definedName>
    <definedName name="XRefPaste103Row" localSheetId="9" hidden="1">#REF!</definedName>
    <definedName name="XRefPaste103Row" localSheetId="5" hidden="1">#REF!</definedName>
    <definedName name="XRefPaste103Row" localSheetId="4" hidden="1">#REF!</definedName>
    <definedName name="XRefPaste103Row" localSheetId="8" hidden="1">#REF!</definedName>
    <definedName name="XRefPaste103Row" hidden="1">#REF!</definedName>
    <definedName name="XRefPaste104Row" localSheetId="3" hidden="1">#REF!</definedName>
    <definedName name="XRefPaste104Row" localSheetId="7" hidden="1">#REF!</definedName>
    <definedName name="XRefPaste104Row" localSheetId="10" hidden="1">#REF!</definedName>
    <definedName name="XRefPaste104Row" localSheetId="9" hidden="1">#REF!</definedName>
    <definedName name="XRefPaste104Row" localSheetId="5" hidden="1">#REF!</definedName>
    <definedName name="XRefPaste104Row" localSheetId="4" hidden="1">#REF!</definedName>
    <definedName name="XRefPaste104Row" localSheetId="8" hidden="1">#REF!</definedName>
    <definedName name="XRefPaste104Row" hidden="1">#REF!</definedName>
    <definedName name="XRefPaste105Row" localSheetId="3" hidden="1">#REF!</definedName>
    <definedName name="XRefPaste105Row" localSheetId="7" hidden="1">#REF!</definedName>
    <definedName name="XRefPaste105Row" localSheetId="10" hidden="1">#REF!</definedName>
    <definedName name="XRefPaste105Row" localSheetId="9" hidden="1">#REF!</definedName>
    <definedName name="XRefPaste105Row" localSheetId="5" hidden="1">#REF!</definedName>
    <definedName name="XRefPaste105Row" localSheetId="4" hidden="1">#REF!</definedName>
    <definedName name="XRefPaste105Row" localSheetId="8" hidden="1">#REF!</definedName>
    <definedName name="XRefPaste105Row" hidden="1">#REF!</definedName>
    <definedName name="XRefPaste106" localSheetId="3" hidden="1">#REF!</definedName>
    <definedName name="XRefPaste106" localSheetId="7" hidden="1">#REF!</definedName>
    <definedName name="XRefPaste106" localSheetId="10" hidden="1">#REF!</definedName>
    <definedName name="XRefPaste106" localSheetId="9" hidden="1">#REF!</definedName>
    <definedName name="XRefPaste106" localSheetId="5" hidden="1">#REF!</definedName>
    <definedName name="XRefPaste106" localSheetId="4" hidden="1">#REF!</definedName>
    <definedName name="XRefPaste106" localSheetId="8" hidden="1">#REF!</definedName>
    <definedName name="XRefPaste106" hidden="1">#REF!</definedName>
    <definedName name="XRefPaste106Row" localSheetId="3" hidden="1">#REF!</definedName>
    <definedName name="XRefPaste106Row" localSheetId="7" hidden="1">#REF!</definedName>
    <definedName name="XRefPaste106Row" localSheetId="10" hidden="1">#REF!</definedName>
    <definedName name="XRefPaste106Row" localSheetId="9" hidden="1">#REF!</definedName>
    <definedName name="XRefPaste106Row" localSheetId="5" hidden="1">#REF!</definedName>
    <definedName name="XRefPaste106Row" localSheetId="4" hidden="1">#REF!</definedName>
    <definedName name="XRefPaste106Row" localSheetId="8" hidden="1">#REF!</definedName>
    <definedName name="XRefPaste106Row" hidden="1">#REF!</definedName>
    <definedName name="XRefPaste107Row" localSheetId="3" hidden="1">#REF!</definedName>
    <definedName name="XRefPaste107Row" localSheetId="7" hidden="1">#REF!</definedName>
    <definedName name="XRefPaste107Row" localSheetId="10" hidden="1">#REF!</definedName>
    <definedName name="XRefPaste107Row" localSheetId="9" hidden="1">#REF!</definedName>
    <definedName name="XRefPaste107Row" localSheetId="5" hidden="1">#REF!</definedName>
    <definedName name="XRefPaste107Row" localSheetId="4" hidden="1">#REF!</definedName>
    <definedName name="XRefPaste107Row" localSheetId="8" hidden="1">#REF!</definedName>
    <definedName name="XRefPaste107Row" hidden="1">#REF!</definedName>
    <definedName name="XRefPaste108Row" localSheetId="3" hidden="1">#REF!</definedName>
    <definedName name="XRefPaste108Row" localSheetId="7" hidden="1">#REF!</definedName>
    <definedName name="XRefPaste108Row" localSheetId="10" hidden="1">#REF!</definedName>
    <definedName name="XRefPaste108Row" localSheetId="9" hidden="1">#REF!</definedName>
    <definedName name="XRefPaste108Row" localSheetId="5" hidden="1">#REF!</definedName>
    <definedName name="XRefPaste108Row" localSheetId="4" hidden="1">#REF!</definedName>
    <definedName name="XRefPaste108Row" localSheetId="8" hidden="1">#REF!</definedName>
    <definedName name="XRefPaste108Row" hidden="1">#REF!</definedName>
    <definedName name="XRefPaste10Row" hidden="1">[63]XREF!#REF!</definedName>
    <definedName name="XRefPaste11" localSheetId="3" hidden="1">#REF!</definedName>
    <definedName name="XRefPaste11" localSheetId="7" hidden="1">#REF!</definedName>
    <definedName name="XRefPaste11" localSheetId="10" hidden="1">#REF!</definedName>
    <definedName name="XRefPaste11" localSheetId="9" hidden="1">#REF!</definedName>
    <definedName name="XRefPaste11" localSheetId="5" hidden="1">#REF!</definedName>
    <definedName name="XRefPaste11" localSheetId="4" hidden="1">#REF!</definedName>
    <definedName name="XRefPaste11" localSheetId="8" hidden="1">#REF!</definedName>
    <definedName name="XRefPaste11" hidden="1">#REF!</definedName>
    <definedName name="XRefPaste111Row" localSheetId="3" hidden="1">#REF!</definedName>
    <definedName name="XRefPaste111Row" localSheetId="7" hidden="1">#REF!</definedName>
    <definedName name="XRefPaste111Row" localSheetId="10" hidden="1">#REF!</definedName>
    <definedName name="XRefPaste111Row" localSheetId="9" hidden="1">#REF!</definedName>
    <definedName name="XRefPaste111Row" localSheetId="5" hidden="1">#REF!</definedName>
    <definedName name="XRefPaste111Row" localSheetId="4" hidden="1">#REF!</definedName>
    <definedName name="XRefPaste111Row" localSheetId="8" hidden="1">#REF!</definedName>
    <definedName name="XRefPaste111Row" hidden="1">#REF!</definedName>
    <definedName name="XRefPaste112Row" localSheetId="3" hidden="1">#REF!</definedName>
    <definedName name="XRefPaste112Row" localSheetId="7" hidden="1">#REF!</definedName>
    <definedName name="XRefPaste112Row" localSheetId="10" hidden="1">#REF!</definedName>
    <definedName name="XRefPaste112Row" localSheetId="9" hidden="1">#REF!</definedName>
    <definedName name="XRefPaste112Row" localSheetId="5" hidden="1">#REF!</definedName>
    <definedName name="XRefPaste112Row" localSheetId="4" hidden="1">#REF!</definedName>
    <definedName name="XRefPaste112Row" localSheetId="8" hidden="1">#REF!</definedName>
    <definedName name="XRefPaste112Row" hidden="1">#REF!</definedName>
    <definedName name="XRefPaste117" localSheetId="3" hidden="1">'[50]Mapa de Resultado'!#REF!</definedName>
    <definedName name="XRefPaste117" localSheetId="7" hidden="1">'[50]Mapa de Resultado'!#REF!</definedName>
    <definedName name="XRefPaste117" localSheetId="10" hidden="1">'[50]Mapa de Resultado'!#REF!</definedName>
    <definedName name="XRefPaste117" localSheetId="9" hidden="1">'[50]Mapa de Resultado'!#REF!</definedName>
    <definedName name="XRefPaste117" localSheetId="5" hidden="1">'[50]Mapa de Resultado'!#REF!</definedName>
    <definedName name="XRefPaste117" localSheetId="4" hidden="1">'[50]Mapa de Resultado'!#REF!</definedName>
    <definedName name="XRefPaste117" localSheetId="8" hidden="1">'[50]Mapa de Resultado'!#REF!</definedName>
    <definedName name="XRefPaste117" hidden="1">'[50]Mapa de Resultado'!#REF!</definedName>
    <definedName name="XRefPaste117Row" localSheetId="3" hidden="1">#REF!</definedName>
    <definedName name="XRefPaste117Row" localSheetId="7" hidden="1">#REF!</definedName>
    <definedName name="XRefPaste117Row" localSheetId="10" hidden="1">#REF!</definedName>
    <definedName name="XRefPaste117Row" localSheetId="9" hidden="1">#REF!</definedName>
    <definedName name="XRefPaste117Row" localSheetId="5" hidden="1">#REF!</definedName>
    <definedName name="XRefPaste117Row" localSheetId="4" hidden="1">#REF!</definedName>
    <definedName name="XRefPaste117Row" localSheetId="8" hidden="1">#REF!</definedName>
    <definedName name="XRefPaste117Row" hidden="1">#REF!</definedName>
    <definedName name="XRefPaste118" localSheetId="3" hidden="1">'[50]Mapa de Resultado'!#REF!</definedName>
    <definedName name="XRefPaste118" localSheetId="7" hidden="1">'[50]Mapa de Resultado'!#REF!</definedName>
    <definedName name="XRefPaste118" localSheetId="10" hidden="1">'[50]Mapa de Resultado'!#REF!</definedName>
    <definedName name="XRefPaste118" localSheetId="9" hidden="1">'[50]Mapa de Resultado'!#REF!</definedName>
    <definedName name="XRefPaste118" localSheetId="5" hidden="1">'[50]Mapa de Resultado'!#REF!</definedName>
    <definedName name="XRefPaste118" localSheetId="4" hidden="1">'[50]Mapa de Resultado'!#REF!</definedName>
    <definedName name="XRefPaste118" localSheetId="8" hidden="1">'[50]Mapa de Resultado'!#REF!</definedName>
    <definedName name="XRefPaste118" hidden="1">'[50]Mapa de Resultado'!#REF!</definedName>
    <definedName name="XRefPaste118Row" localSheetId="3" hidden="1">#REF!</definedName>
    <definedName name="XRefPaste118Row" localSheetId="7" hidden="1">#REF!</definedName>
    <definedName name="XRefPaste118Row" localSheetId="10" hidden="1">#REF!</definedName>
    <definedName name="XRefPaste118Row" localSheetId="9" hidden="1">#REF!</definedName>
    <definedName name="XRefPaste118Row" localSheetId="5" hidden="1">#REF!</definedName>
    <definedName name="XRefPaste118Row" localSheetId="4" hidden="1">#REF!</definedName>
    <definedName name="XRefPaste118Row" localSheetId="8" hidden="1">#REF!</definedName>
    <definedName name="XRefPaste118Row" hidden="1">#REF!</definedName>
    <definedName name="XRefPaste119" localSheetId="3" hidden="1">'[50]Mapa de Resultado'!#REF!</definedName>
    <definedName name="XRefPaste119" localSheetId="7" hidden="1">'[50]Mapa de Resultado'!#REF!</definedName>
    <definedName name="XRefPaste119" localSheetId="10" hidden="1">'[50]Mapa de Resultado'!#REF!</definedName>
    <definedName name="XRefPaste119" localSheetId="9" hidden="1">'[50]Mapa de Resultado'!#REF!</definedName>
    <definedName name="XRefPaste119" localSheetId="5" hidden="1">'[50]Mapa de Resultado'!#REF!</definedName>
    <definedName name="XRefPaste119" localSheetId="4" hidden="1">'[50]Mapa de Resultado'!#REF!</definedName>
    <definedName name="XRefPaste119" localSheetId="8" hidden="1">'[50]Mapa de Resultado'!#REF!</definedName>
    <definedName name="XRefPaste119" hidden="1">'[50]Mapa de Resultado'!#REF!</definedName>
    <definedName name="XRefPaste119Row" localSheetId="3" hidden="1">#REF!</definedName>
    <definedName name="XRefPaste119Row" localSheetId="7" hidden="1">#REF!</definedName>
    <definedName name="XRefPaste119Row" localSheetId="10" hidden="1">#REF!</definedName>
    <definedName name="XRefPaste119Row" localSheetId="9" hidden="1">#REF!</definedName>
    <definedName name="XRefPaste119Row" localSheetId="5" hidden="1">#REF!</definedName>
    <definedName name="XRefPaste119Row" localSheetId="4" hidden="1">#REF!</definedName>
    <definedName name="XRefPaste119Row" localSheetId="8" hidden="1">#REF!</definedName>
    <definedName name="XRefPaste119Row" hidden="1">#REF!</definedName>
    <definedName name="XRefPaste11Row" hidden="1">[63]XREF!#REF!</definedName>
    <definedName name="XRefPaste12" localSheetId="3" hidden="1">#REF!</definedName>
    <definedName name="XRefPaste12" localSheetId="7" hidden="1">#REF!</definedName>
    <definedName name="XRefPaste12" localSheetId="10" hidden="1">#REF!</definedName>
    <definedName name="XRefPaste12" localSheetId="9" hidden="1">#REF!</definedName>
    <definedName name="XRefPaste12" localSheetId="5" hidden="1">#REF!</definedName>
    <definedName name="XRefPaste12" localSheetId="4" hidden="1">#REF!</definedName>
    <definedName name="XRefPaste12" localSheetId="8" hidden="1">#REF!</definedName>
    <definedName name="XRefPaste12" hidden="1">#REF!</definedName>
    <definedName name="XRefPaste120" localSheetId="3" hidden="1">#REF!</definedName>
    <definedName name="XRefPaste120" localSheetId="7" hidden="1">#REF!</definedName>
    <definedName name="XRefPaste120" localSheetId="10" hidden="1">#REF!</definedName>
    <definedName name="XRefPaste120" localSheetId="9" hidden="1">#REF!</definedName>
    <definedName name="XRefPaste120" localSheetId="5" hidden="1">#REF!</definedName>
    <definedName name="XRefPaste120" localSheetId="4" hidden="1">#REF!</definedName>
    <definedName name="XRefPaste120" localSheetId="8" hidden="1">#REF!</definedName>
    <definedName name="XRefPaste120" hidden="1">#REF!</definedName>
    <definedName name="XRefPaste120Row" localSheetId="3" hidden="1">#REF!</definedName>
    <definedName name="XRefPaste120Row" localSheetId="7" hidden="1">#REF!</definedName>
    <definedName name="XRefPaste120Row" localSheetId="10" hidden="1">#REF!</definedName>
    <definedName name="XRefPaste120Row" localSheetId="9" hidden="1">#REF!</definedName>
    <definedName name="XRefPaste120Row" localSheetId="5" hidden="1">#REF!</definedName>
    <definedName name="XRefPaste120Row" localSheetId="4" hidden="1">#REF!</definedName>
    <definedName name="XRefPaste120Row" localSheetId="8" hidden="1">#REF!</definedName>
    <definedName name="XRefPaste120Row" hidden="1">#REF!</definedName>
    <definedName name="XRefPaste121Row" localSheetId="3" hidden="1">#REF!</definedName>
    <definedName name="XRefPaste121Row" localSheetId="7" hidden="1">#REF!</definedName>
    <definedName name="XRefPaste121Row" localSheetId="10" hidden="1">#REF!</definedName>
    <definedName name="XRefPaste121Row" localSheetId="9" hidden="1">#REF!</definedName>
    <definedName name="XRefPaste121Row" localSheetId="5" hidden="1">#REF!</definedName>
    <definedName name="XRefPaste121Row" localSheetId="4" hidden="1">#REF!</definedName>
    <definedName name="XRefPaste121Row" localSheetId="8" hidden="1">#REF!</definedName>
    <definedName name="XRefPaste121Row" hidden="1">#REF!</definedName>
    <definedName name="XRefPaste122Row" localSheetId="3" hidden="1">#REF!</definedName>
    <definedName name="XRefPaste122Row" localSheetId="7" hidden="1">#REF!</definedName>
    <definedName name="XRefPaste122Row" localSheetId="10" hidden="1">#REF!</definedName>
    <definedName name="XRefPaste122Row" localSheetId="9" hidden="1">#REF!</definedName>
    <definedName name="XRefPaste122Row" localSheetId="5" hidden="1">#REF!</definedName>
    <definedName name="XRefPaste122Row" localSheetId="4" hidden="1">#REF!</definedName>
    <definedName name="XRefPaste122Row" localSheetId="8" hidden="1">#REF!</definedName>
    <definedName name="XRefPaste122Row" hidden="1">#REF!</definedName>
    <definedName name="XRefPaste123Row" localSheetId="3" hidden="1">#REF!</definedName>
    <definedName name="XRefPaste123Row" localSheetId="7" hidden="1">#REF!</definedName>
    <definedName name="XRefPaste123Row" localSheetId="10" hidden="1">#REF!</definedName>
    <definedName name="XRefPaste123Row" localSheetId="9" hidden="1">#REF!</definedName>
    <definedName name="XRefPaste123Row" localSheetId="5" hidden="1">#REF!</definedName>
    <definedName name="XRefPaste123Row" localSheetId="4" hidden="1">#REF!</definedName>
    <definedName name="XRefPaste123Row" localSheetId="8" hidden="1">#REF!</definedName>
    <definedName name="XRefPaste123Row" hidden="1">#REF!</definedName>
    <definedName name="XRefPaste124Row" localSheetId="3" hidden="1">#REF!</definedName>
    <definedName name="XRefPaste124Row" localSheetId="7" hidden="1">#REF!</definedName>
    <definedName name="XRefPaste124Row" localSheetId="10" hidden="1">#REF!</definedName>
    <definedName name="XRefPaste124Row" localSheetId="9" hidden="1">#REF!</definedName>
    <definedName name="XRefPaste124Row" localSheetId="5" hidden="1">#REF!</definedName>
    <definedName name="XRefPaste124Row" localSheetId="4" hidden="1">#REF!</definedName>
    <definedName name="XRefPaste124Row" localSheetId="8" hidden="1">#REF!</definedName>
    <definedName name="XRefPaste124Row" hidden="1">#REF!</definedName>
    <definedName name="XRefPaste126Row" localSheetId="3" hidden="1">#REF!</definedName>
    <definedName name="XRefPaste126Row" localSheetId="7" hidden="1">#REF!</definedName>
    <definedName name="XRefPaste126Row" localSheetId="10" hidden="1">#REF!</definedName>
    <definedName name="XRefPaste126Row" localSheetId="9" hidden="1">#REF!</definedName>
    <definedName name="XRefPaste126Row" localSheetId="5" hidden="1">#REF!</definedName>
    <definedName name="XRefPaste126Row" localSheetId="4" hidden="1">#REF!</definedName>
    <definedName name="XRefPaste126Row" localSheetId="8" hidden="1">#REF!</definedName>
    <definedName name="XRefPaste126Row" hidden="1">#REF!</definedName>
    <definedName name="XRefPaste127Row" localSheetId="3" hidden="1">#REF!</definedName>
    <definedName name="XRefPaste127Row" localSheetId="7" hidden="1">#REF!</definedName>
    <definedName name="XRefPaste127Row" localSheetId="10" hidden="1">#REF!</definedName>
    <definedName name="XRefPaste127Row" localSheetId="9" hidden="1">#REF!</definedName>
    <definedName name="XRefPaste127Row" localSheetId="5" hidden="1">#REF!</definedName>
    <definedName name="XRefPaste127Row" localSheetId="4" hidden="1">#REF!</definedName>
    <definedName name="XRefPaste127Row" localSheetId="8" hidden="1">#REF!</definedName>
    <definedName name="XRefPaste127Row" hidden="1">#REF!</definedName>
    <definedName name="XRefPaste128Row" localSheetId="3" hidden="1">#REF!</definedName>
    <definedName name="XRefPaste128Row" localSheetId="7" hidden="1">#REF!</definedName>
    <definedName name="XRefPaste128Row" localSheetId="10" hidden="1">#REF!</definedName>
    <definedName name="XRefPaste128Row" localSheetId="9" hidden="1">#REF!</definedName>
    <definedName name="XRefPaste128Row" localSheetId="5" hidden="1">#REF!</definedName>
    <definedName name="XRefPaste128Row" localSheetId="4" hidden="1">#REF!</definedName>
    <definedName name="XRefPaste128Row" localSheetId="8" hidden="1">#REF!</definedName>
    <definedName name="XRefPaste128Row" hidden="1">#REF!</definedName>
    <definedName name="XRefPaste129Row" localSheetId="3" hidden="1">#REF!</definedName>
    <definedName name="XRefPaste129Row" localSheetId="7" hidden="1">#REF!</definedName>
    <definedName name="XRefPaste129Row" localSheetId="10" hidden="1">#REF!</definedName>
    <definedName name="XRefPaste129Row" localSheetId="9" hidden="1">#REF!</definedName>
    <definedName name="XRefPaste129Row" localSheetId="5" hidden="1">#REF!</definedName>
    <definedName name="XRefPaste129Row" localSheetId="4" hidden="1">#REF!</definedName>
    <definedName name="XRefPaste129Row" localSheetId="8" hidden="1">#REF!</definedName>
    <definedName name="XRefPaste129Row" hidden="1">#REF!</definedName>
    <definedName name="XRefPaste12Row" hidden="1">[63]XREF!#REF!</definedName>
    <definedName name="XRefPaste13" localSheetId="3" hidden="1">#REF!</definedName>
    <definedName name="XRefPaste13" localSheetId="7" hidden="1">#REF!</definedName>
    <definedName name="XRefPaste13" localSheetId="10" hidden="1">#REF!</definedName>
    <definedName name="XRefPaste13" localSheetId="9" hidden="1">#REF!</definedName>
    <definedName name="XRefPaste13" localSheetId="5" hidden="1">#REF!</definedName>
    <definedName name="XRefPaste13" localSheetId="4" hidden="1">#REF!</definedName>
    <definedName name="XRefPaste13" localSheetId="8" hidden="1">#REF!</definedName>
    <definedName name="XRefPaste13" hidden="1">#REF!</definedName>
    <definedName name="XRefPaste130Row" localSheetId="3" hidden="1">#REF!</definedName>
    <definedName name="XRefPaste130Row" localSheetId="7" hidden="1">#REF!</definedName>
    <definedName name="XRefPaste130Row" localSheetId="10" hidden="1">#REF!</definedName>
    <definedName name="XRefPaste130Row" localSheetId="9" hidden="1">#REF!</definedName>
    <definedName name="XRefPaste130Row" localSheetId="5" hidden="1">#REF!</definedName>
    <definedName name="XRefPaste130Row" localSheetId="4" hidden="1">#REF!</definedName>
    <definedName name="XRefPaste130Row" localSheetId="8" hidden="1">#REF!</definedName>
    <definedName name="XRefPaste130Row" hidden="1">#REF!</definedName>
    <definedName name="XRefPaste131Row" localSheetId="3" hidden="1">#REF!</definedName>
    <definedName name="XRefPaste131Row" localSheetId="7" hidden="1">#REF!</definedName>
    <definedName name="XRefPaste131Row" localSheetId="10" hidden="1">#REF!</definedName>
    <definedName name="XRefPaste131Row" localSheetId="9" hidden="1">#REF!</definedName>
    <definedName name="XRefPaste131Row" localSheetId="5" hidden="1">#REF!</definedName>
    <definedName name="XRefPaste131Row" localSheetId="4" hidden="1">#REF!</definedName>
    <definedName name="XRefPaste131Row" localSheetId="8" hidden="1">#REF!</definedName>
    <definedName name="XRefPaste131Row" hidden="1">#REF!</definedName>
    <definedName name="XRefPaste132Row" localSheetId="3" hidden="1">#REF!</definedName>
    <definedName name="XRefPaste132Row" localSheetId="7" hidden="1">#REF!</definedName>
    <definedName name="XRefPaste132Row" localSheetId="10" hidden="1">#REF!</definedName>
    <definedName name="XRefPaste132Row" localSheetId="9" hidden="1">#REF!</definedName>
    <definedName name="XRefPaste132Row" localSheetId="5" hidden="1">#REF!</definedName>
    <definedName name="XRefPaste132Row" localSheetId="4" hidden="1">#REF!</definedName>
    <definedName name="XRefPaste132Row" localSheetId="8" hidden="1">#REF!</definedName>
    <definedName name="XRefPaste132Row" hidden="1">#REF!</definedName>
    <definedName name="XRefPaste133Row" localSheetId="3" hidden="1">#REF!</definedName>
    <definedName name="XRefPaste133Row" localSheetId="7" hidden="1">#REF!</definedName>
    <definedName name="XRefPaste133Row" localSheetId="10" hidden="1">#REF!</definedName>
    <definedName name="XRefPaste133Row" localSheetId="9" hidden="1">#REF!</definedName>
    <definedName name="XRefPaste133Row" localSheetId="5" hidden="1">#REF!</definedName>
    <definedName name="XRefPaste133Row" localSheetId="4" hidden="1">#REF!</definedName>
    <definedName name="XRefPaste133Row" localSheetId="8" hidden="1">#REF!</definedName>
    <definedName name="XRefPaste133Row" hidden="1">#REF!</definedName>
    <definedName name="XRefPaste134Row" localSheetId="3" hidden="1">#REF!</definedName>
    <definedName name="XRefPaste134Row" localSheetId="7" hidden="1">#REF!</definedName>
    <definedName name="XRefPaste134Row" localSheetId="10" hidden="1">#REF!</definedName>
    <definedName name="XRefPaste134Row" localSheetId="9" hidden="1">#REF!</definedName>
    <definedName name="XRefPaste134Row" localSheetId="5" hidden="1">#REF!</definedName>
    <definedName name="XRefPaste134Row" localSheetId="4" hidden="1">#REF!</definedName>
    <definedName name="XRefPaste134Row" localSheetId="8" hidden="1">#REF!</definedName>
    <definedName name="XRefPaste134Row" hidden="1">#REF!</definedName>
    <definedName name="XRefPaste135Row" localSheetId="3" hidden="1">#REF!</definedName>
    <definedName name="XRefPaste135Row" localSheetId="7" hidden="1">#REF!</definedName>
    <definedName name="XRefPaste135Row" localSheetId="10" hidden="1">#REF!</definedName>
    <definedName name="XRefPaste135Row" localSheetId="9" hidden="1">#REF!</definedName>
    <definedName name="XRefPaste135Row" localSheetId="5" hidden="1">#REF!</definedName>
    <definedName name="XRefPaste135Row" localSheetId="4" hidden="1">#REF!</definedName>
    <definedName name="XRefPaste135Row" localSheetId="8" hidden="1">#REF!</definedName>
    <definedName name="XRefPaste135Row" hidden="1">#REF!</definedName>
    <definedName name="XRefPaste136Row" localSheetId="3" hidden="1">#REF!</definedName>
    <definedName name="XRefPaste136Row" localSheetId="7" hidden="1">#REF!</definedName>
    <definedName name="XRefPaste136Row" localSheetId="10" hidden="1">#REF!</definedName>
    <definedName name="XRefPaste136Row" localSheetId="9" hidden="1">#REF!</definedName>
    <definedName name="XRefPaste136Row" localSheetId="5" hidden="1">#REF!</definedName>
    <definedName name="XRefPaste136Row" localSheetId="4" hidden="1">#REF!</definedName>
    <definedName name="XRefPaste136Row" localSheetId="8" hidden="1">#REF!</definedName>
    <definedName name="XRefPaste136Row" hidden="1">#REF!</definedName>
    <definedName name="XRefPaste137Row" localSheetId="3" hidden="1">#REF!</definedName>
    <definedName name="XRefPaste137Row" localSheetId="7" hidden="1">#REF!</definedName>
    <definedName name="XRefPaste137Row" localSheetId="10" hidden="1">#REF!</definedName>
    <definedName name="XRefPaste137Row" localSheetId="9" hidden="1">#REF!</definedName>
    <definedName name="XRefPaste137Row" localSheetId="5" hidden="1">#REF!</definedName>
    <definedName name="XRefPaste137Row" localSheetId="4" hidden="1">#REF!</definedName>
    <definedName name="XRefPaste137Row" localSheetId="8" hidden="1">#REF!</definedName>
    <definedName name="XRefPaste137Row" hidden="1">#REF!</definedName>
    <definedName name="XRefPaste138Row" localSheetId="3" hidden="1">#REF!</definedName>
    <definedName name="XRefPaste138Row" localSheetId="7" hidden="1">#REF!</definedName>
    <definedName name="XRefPaste138Row" localSheetId="10" hidden="1">#REF!</definedName>
    <definedName name="XRefPaste138Row" localSheetId="9" hidden="1">#REF!</definedName>
    <definedName name="XRefPaste138Row" localSheetId="5" hidden="1">#REF!</definedName>
    <definedName name="XRefPaste138Row" localSheetId="4" hidden="1">#REF!</definedName>
    <definedName name="XRefPaste138Row" localSheetId="8" hidden="1">#REF!</definedName>
    <definedName name="XRefPaste138Row" hidden="1">#REF!</definedName>
    <definedName name="XRefPaste139" localSheetId="3" hidden="1">'[50]Mapa de Resultado'!#REF!</definedName>
    <definedName name="XRefPaste139" localSheetId="7" hidden="1">'[50]Mapa de Resultado'!#REF!</definedName>
    <definedName name="XRefPaste139" localSheetId="10" hidden="1">'[50]Mapa de Resultado'!#REF!</definedName>
    <definedName name="XRefPaste139" localSheetId="9" hidden="1">'[50]Mapa de Resultado'!#REF!</definedName>
    <definedName name="XRefPaste139" localSheetId="5" hidden="1">'[50]Mapa de Resultado'!#REF!</definedName>
    <definedName name="XRefPaste139" localSheetId="4" hidden="1">'[50]Mapa de Resultado'!#REF!</definedName>
    <definedName name="XRefPaste139" localSheetId="8" hidden="1">'[50]Mapa de Resultado'!#REF!</definedName>
    <definedName name="XRefPaste139" hidden="1">'[50]Mapa de Resultado'!#REF!</definedName>
    <definedName name="XRefPaste139Row" localSheetId="3" hidden="1">#REF!</definedName>
    <definedName name="XRefPaste139Row" localSheetId="7" hidden="1">#REF!</definedName>
    <definedName name="XRefPaste139Row" localSheetId="10" hidden="1">#REF!</definedName>
    <definedName name="XRefPaste139Row" localSheetId="9" hidden="1">#REF!</definedName>
    <definedName name="XRefPaste139Row" localSheetId="5" hidden="1">#REF!</definedName>
    <definedName name="XRefPaste139Row" localSheetId="4" hidden="1">#REF!</definedName>
    <definedName name="XRefPaste139Row" localSheetId="8" hidden="1">#REF!</definedName>
    <definedName name="XRefPaste139Row" hidden="1">#REF!</definedName>
    <definedName name="XRefPaste13Row" hidden="1">[55]XREF!#REF!</definedName>
    <definedName name="XRefPaste14" localSheetId="3" hidden="1">#REF!</definedName>
    <definedName name="XRefPaste14" localSheetId="7" hidden="1">#REF!</definedName>
    <definedName name="XRefPaste14" localSheetId="10" hidden="1">#REF!</definedName>
    <definedName name="XRefPaste14" localSheetId="9" hidden="1">#REF!</definedName>
    <definedName name="XRefPaste14" localSheetId="5" hidden="1">#REF!</definedName>
    <definedName name="XRefPaste14" localSheetId="4" hidden="1">#REF!</definedName>
    <definedName name="XRefPaste14" localSheetId="8" hidden="1">#REF!</definedName>
    <definedName name="XRefPaste14" hidden="1">#REF!</definedName>
    <definedName name="XRefPaste14Row" hidden="1">[54]XREF!#REF!</definedName>
    <definedName name="XRefPaste15" localSheetId="3" hidden="1">#REF!</definedName>
    <definedName name="XRefPaste15" localSheetId="7" hidden="1">#REF!</definedName>
    <definedName name="XRefPaste15" localSheetId="10" hidden="1">#REF!</definedName>
    <definedName name="XRefPaste15" localSheetId="9" hidden="1">#REF!</definedName>
    <definedName name="XRefPaste15" localSheetId="5" hidden="1">#REF!</definedName>
    <definedName name="XRefPaste15" localSheetId="4" hidden="1">#REF!</definedName>
    <definedName name="XRefPaste15" localSheetId="8" hidden="1">#REF!</definedName>
    <definedName name="XRefPaste15" hidden="1">#REF!</definedName>
    <definedName name="XRefPaste15Row" localSheetId="3" hidden="1">#REF!</definedName>
    <definedName name="XRefPaste15Row" localSheetId="7" hidden="1">#REF!</definedName>
    <definedName name="XRefPaste15Row" localSheetId="10" hidden="1">#REF!</definedName>
    <definedName name="XRefPaste15Row" localSheetId="9" hidden="1">#REF!</definedName>
    <definedName name="XRefPaste15Row" localSheetId="5" hidden="1">#REF!</definedName>
    <definedName name="XRefPaste15Row" localSheetId="4" hidden="1">#REF!</definedName>
    <definedName name="XRefPaste15Row" localSheetId="8" hidden="1">#REF!</definedName>
    <definedName name="XRefPaste15Row" hidden="1">#REF!</definedName>
    <definedName name="XRefPaste16" localSheetId="3" hidden="1">#REF!</definedName>
    <definedName name="XRefPaste16" localSheetId="7" hidden="1">#REF!</definedName>
    <definedName name="XRefPaste16" localSheetId="10" hidden="1">#REF!</definedName>
    <definedName name="XRefPaste16" localSheetId="9" hidden="1">#REF!</definedName>
    <definedName name="XRefPaste16" localSheetId="5" hidden="1">#REF!</definedName>
    <definedName name="XRefPaste16" localSheetId="4" hidden="1">#REF!</definedName>
    <definedName name="XRefPaste16" localSheetId="8" hidden="1">#REF!</definedName>
    <definedName name="XRefPaste16" hidden="1">#REF!</definedName>
    <definedName name="XRefPaste16Row" localSheetId="3" hidden="1">#REF!</definedName>
    <definedName name="XRefPaste16Row" localSheetId="7" hidden="1">#REF!</definedName>
    <definedName name="XRefPaste16Row" localSheetId="10" hidden="1">#REF!</definedName>
    <definedName name="XRefPaste16Row" localSheetId="9" hidden="1">#REF!</definedName>
    <definedName name="XRefPaste16Row" localSheetId="5" hidden="1">#REF!</definedName>
    <definedName name="XRefPaste16Row" localSheetId="4" hidden="1">#REF!</definedName>
    <definedName name="XRefPaste16Row" localSheetId="8" hidden="1">#REF!</definedName>
    <definedName name="XRefPaste16Row" hidden="1">#REF!</definedName>
    <definedName name="XRefPaste17" localSheetId="3" hidden="1">#REF!</definedName>
    <definedName name="XRefPaste17" localSheetId="7" hidden="1">#REF!</definedName>
    <definedName name="XRefPaste17" localSheetId="10" hidden="1">#REF!</definedName>
    <definedName name="XRefPaste17" localSheetId="9" hidden="1">#REF!</definedName>
    <definedName name="XRefPaste17" localSheetId="5" hidden="1">#REF!</definedName>
    <definedName name="XRefPaste17" localSheetId="4" hidden="1">#REF!</definedName>
    <definedName name="XRefPaste17" localSheetId="8" hidden="1">#REF!</definedName>
    <definedName name="XRefPaste17" hidden="1">#REF!</definedName>
    <definedName name="XRefPaste17Row" localSheetId="3" hidden="1">#REF!</definedName>
    <definedName name="XRefPaste17Row" localSheetId="7" hidden="1">#REF!</definedName>
    <definedName name="XRefPaste17Row" localSheetId="10" hidden="1">#REF!</definedName>
    <definedName name="XRefPaste17Row" localSheetId="9" hidden="1">#REF!</definedName>
    <definedName name="XRefPaste17Row" localSheetId="5" hidden="1">#REF!</definedName>
    <definedName name="XRefPaste17Row" localSheetId="4" hidden="1">#REF!</definedName>
    <definedName name="XRefPaste17Row" localSheetId="8" hidden="1">#REF!</definedName>
    <definedName name="XRefPaste17Row" hidden="1">#REF!</definedName>
    <definedName name="XRefPaste18" localSheetId="3" hidden="1">#REF!</definedName>
    <definedName name="XRefPaste18" localSheetId="7" hidden="1">#REF!</definedName>
    <definedName name="XRefPaste18" localSheetId="10" hidden="1">#REF!</definedName>
    <definedName name="XRefPaste18" localSheetId="9" hidden="1">#REF!</definedName>
    <definedName name="XRefPaste18" localSheetId="5" hidden="1">#REF!</definedName>
    <definedName name="XRefPaste18" localSheetId="4" hidden="1">#REF!</definedName>
    <definedName name="XRefPaste18" localSheetId="8" hidden="1">#REF!</definedName>
    <definedName name="XRefPaste18" hidden="1">#REF!</definedName>
    <definedName name="XRefPaste18Row" localSheetId="3" hidden="1">#REF!</definedName>
    <definedName name="XRefPaste18Row" localSheetId="7" hidden="1">#REF!</definedName>
    <definedName name="XRefPaste18Row" localSheetId="10" hidden="1">#REF!</definedName>
    <definedName name="XRefPaste18Row" localSheetId="9" hidden="1">#REF!</definedName>
    <definedName name="XRefPaste18Row" localSheetId="5" hidden="1">#REF!</definedName>
    <definedName name="XRefPaste18Row" localSheetId="4" hidden="1">#REF!</definedName>
    <definedName name="XRefPaste18Row" localSheetId="8" hidden="1">#REF!</definedName>
    <definedName name="XRefPaste18Row" hidden="1">#REF!</definedName>
    <definedName name="XRefPaste19" localSheetId="3" hidden="1">#REF!</definedName>
    <definedName name="XRefPaste19" localSheetId="7" hidden="1">#REF!</definedName>
    <definedName name="XRefPaste19" localSheetId="10" hidden="1">#REF!</definedName>
    <definedName name="XRefPaste19" localSheetId="9" hidden="1">#REF!</definedName>
    <definedName name="XRefPaste19" localSheetId="5" hidden="1">#REF!</definedName>
    <definedName name="XRefPaste19" localSheetId="4" hidden="1">#REF!</definedName>
    <definedName name="XRefPaste19" localSheetId="8" hidden="1">#REF!</definedName>
    <definedName name="XRefPaste19" hidden="1">#REF!</definedName>
    <definedName name="XRefPaste19Row" localSheetId="3" hidden="1">#REF!</definedName>
    <definedName name="XRefPaste19Row" localSheetId="7" hidden="1">#REF!</definedName>
    <definedName name="XRefPaste19Row" localSheetId="10" hidden="1">#REF!</definedName>
    <definedName name="XRefPaste19Row" localSheetId="9" hidden="1">#REF!</definedName>
    <definedName name="XRefPaste19Row" localSheetId="5" hidden="1">#REF!</definedName>
    <definedName name="XRefPaste19Row" localSheetId="4" hidden="1">#REF!</definedName>
    <definedName name="XRefPaste19Row" localSheetId="8" hidden="1">#REF!</definedName>
    <definedName name="XRefPaste19Row" hidden="1">#REF!</definedName>
    <definedName name="XRefPaste1Row" localSheetId="3" hidden="1">#REF!</definedName>
    <definedName name="XRefPaste1Row" localSheetId="7" hidden="1">#REF!</definedName>
    <definedName name="XRefPaste1Row" localSheetId="10" hidden="1">#REF!</definedName>
    <definedName name="XRefPaste1Row" localSheetId="9" hidden="1">#REF!</definedName>
    <definedName name="XRefPaste1Row" localSheetId="5" hidden="1">#REF!</definedName>
    <definedName name="XRefPaste1Row" localSheetId="4" hidden="1">#REF!</definedName>
    <definedName name="XRefPaste1Row" localSheetId="8" hidden="1">#REF!</definedName>
    <definedName name="XRefPaste1Row" hidden="1">#REF!</definedName>
    <definedName name="XRefPaste2" localSheetId="3" hidden="1">#REF!</definedName>
    <definedName name="XRefPaste2" localSheetId="7" hidden="1">#REF!</definedName>
    <definedName name="XRefPaste2" localSheetId="10" hidden="1">#REF!</definedName>
    <definedName name="XRefPaste2" localSheetId="9" hidden="1">#REF!</definedName>
    <definedName name="XRefPaste2" localSheetId="5" hidden="1">#REF!</definedName>
    <definedName name="XRefPaste2" localSheetId="4" hidden="1">#REF!</definedName>
    <definedName name="XRefPaste2" localSheetId="8" hidden="1">#REF!</definedName>
    <definedName name="XRefPaste2" hidden="1">#REF!</definedName>
    <definedName name="XRefPaste20" localSheetId="3" hidden="1">#REF!</definedName>
    <definedName name="XRefPaste20" localSheetId="7" hidden="1">#REF!</definedName>
    <definedName name="XRefPaste20" localSheetId="10" hidden="1">#REF!</definedName>
    <definedName name="XRefPaste20" localSheetId="9" hidden="1">#REF!</definedName>
    <definedName name="XRefPaste20" localSheetId="5" hidden="1">#REF!</definedName>
    <definedName name="XRefPaste20" localSheetId="4" hidden="1">#REF!</definedName>
    <definedName name="XRefPaste20" localSheetId="8" hidden="1">#REF!</definedName>
    <definedName name="XRefPaste20" hidden="1">#REF!</definedName>
    <definedName name="XRefPaste20Row" hidden="1">[54]XREF!#REF!</definedName>
    <definedName name="XRefPaste21" hidden="1">'[49]PAS Moeda Nacional'!#REF!</definedName>
    <definedName name="XRefPaste21Row" hidden="1">[54]XREF!#REF!</definedName>
    <definedName name="XRefPaste22" hidden="1">#REF!</definedName>
    <definedName name="XRefPaste22Row" hidden="1">[54]XREF!#REF!</definedName>
    <definedName name="XRefPaste23" hidden="1">#REF!</definedName>
    <definedName name="XRefPaste23Row" hidden="1">[54]XREF!#REF!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localSheetId="3" hidden="1">#REF!</definedName>
    <definedName name="XRefPaste26" localSheetId="7" hidden="1">#REF!</definedName>
    <definedName name="XRefPaste26" localSheetId="10" hidden="1">#REF!</definedName>
    <definedName name="XRefPaste26" localSheetId="9" hidden="1">#REF!</definedName>
    <definedName name="XRefPaste26" localSheetId="5" hidden="1">#REF!</definedName>
    <definedName name="XRefPaste26" localSheetId="4" hidden="1">#REF!</definedName>
    <definedName name="XRefPaste26" localSheetId="8" hidden="1">#REF!</definedName>
    <definedName name="XRefPaste26" hidden="1">#REF!</definedName>
    <definedName name="XRefPaste26Row" localSheetId="3" hidden="1">#REF!</definedName>
    <definedName name="XRefPaste26Row" localSheetId="7" hidden="1">#REF!</definedName>
    <definedName name="XRefPaste26Row" localSheetId="10" hidden="1">#REF!</definedName>
    <definedName name="XRefPaste26Row" localSheetId="9" hidden="1">#REF!</definedName>
    <definedName name="XRefPaste26Row" localSheetId="5" hidden="1">#REF!</definedName>
    <definedName name="XRefPaste26Row" localSheetId="4" hidden="1">#REF!</definedName>
    <definedName name="XRefPaste26Row" localSheetId="8" hidden="1">#REF!</definedName>
    <definedName name="XRefPaste26Row" hidden="1">#REF!</definedName>
    <definedName name="XRefPaste27" hidden="1">#REF!</definedName>
    <definedName name="XRefPaste27Row" localSheetId="3" hidden="1">#REF!</definedName>
    <definedName name="XRefPaste27Row" localSheetId="7" hidden="1">#REF!</definedName>
    <definedName name="XRefPaste27Row" localSheetId="10" hidden="1">#REF!</definedName>
    <definedName name="XRefPaste27Row" localSheetId="9" hidden="1">#REF!</definedName>
    <definedName name="XRefPaste27Row" localSheetId="5" hidden="1">#REF!</definedName>
    <definedName name="XRefPaste27Row" localSheetId="4" hidden="1">#REF!</definedName>
    <definedName name="XRefPaste27Row" localSheetId="8" hidden="1">#REF!</definedName>
    <definedName name="XRefPaste27Row" hidden="1">#REF!</definedName>
    <definedName name="XRefPaste28" localSheetId="3" hidden="1">#REF!</definedName>
    <definedName name="XRefPaste28" localSheetId="7" hidden="1">#REF!</definedName>
    <definedName name="XRefPaste28" localSheetId="10" hidden="1">#REF!</definedName>
    <definedName name="XRefPaste28" localSheetId="9" hidden="1">#REF!</definedName>
    <definedName name="XRefPaste28" localSheetId="5" hidden="1">#REF!</definedName>
    <definedName name="XRefPaste28" localSheetId="4" hidden="1">#REF!</definedName>
    <definedName name="XRefPaste28" localSheetId="8" hidden="1">#REF!</definedName>
    <definedName name="XRefPaste28" hidden="1">#REF!</definedName>
    <definedName name="XRefPaste28Row" localSheetId="3" hidden="1">#REF!</definedName>
    <definedName name="XRefPaste28Row" localSheetId="7" hidden="1">#REF!</definedName>
    <definedName name="XRefPaste28Row" localSheetId="10" hidden="1">#REF!</definedName>
    <definedName name="XRefPaste28Row" localSheetId="9" hidden="1">#REF!</definedName>
    <definedName name="XRefPaste28Row" localSheetId="5" hidden="1">#REF!</definedName>
    <definedName name="XRefPaste28Row" localSheetId="4" hidden="1">#REF!</definedName>
    <definedName name="XRefPaste28Row" localSheetId="8" hidden="1">#REF!</definedName>
    <definedName name="XRefPaste28Row" hidden="1">#REF!</definedName>
    <definedName name="XRefPaste29" localSheetId="3" hidden="1">#REF!</definedName>
    <definedName name="XRefPaste29" localSheetId="7" hidden="1">#REF!</definedName>
    <definedName name="XRefPaste29" localSheetId="10" hidden="1">#REF!</definedName>
    <definedName name="XRefPaste29" localSheetId="9" hidden="1">#REF!</definedName>
    <definedName name="XRefPaste29" localSheetId="5" hidden="1">#REF!</definedName>
    <definedName name="XRefPaste29" localSheetId="4" hidden="1">#REF!</definedName>
    <definedName name="XRefPaste29" localSheetId="8" hidden="1">#REF!</definedName>
    <definedName name="XRefPaste29" hidden="1">#REF!</definedName>
    <definedName name="XRefPaste29Row" localSheetId="3" hidden="1">#REF!</definedName>
    <definedName name="XRefPaste29Row" localSheetId="7" hidden="1">#REF!</definedName>
    <definedName name="XRefPaste29Row" localSheetId="10" hidden="1">#REF!</definedName>
    <definedName name="XRefPaste29Row" localSheetId="9" hidden="1">#REF!</definedName>
    <definedName name="XRefPaste29Row" localSheetId="5" hidden="1">#REF!</definedName>
    <definedName name="XRefPaste29Row" localSheetId="4" hidden="1">#REF!</definedName>
    <definedName name="XRefPaste29Row" localSheetId="8" hidden="1">#REF!</definedName>
    <definedName name="XRefPaste29Row" hidden="1">#REF!</definedName>
    <definedName name="XRefPaste2Row" localSheetId="3" hidden="1">#REF!</definedName>
    <definedName name="XRefPaste2Row" localSheetId="7" hidden="1">#REF!</definedName>
    <definedName name="XRefPaste2Row" localSheetId="10" hidden="1">#REF!</definedName>
    <definedName name="XRefPaste2Row" localSheetId="9" hidden="1">#REF!</definedName>
    <definedName name="XRefPaste2Row" localSheetId="5" hidden="1">#REF!</definedName>
    <definedName name="XRefPaste2Row" localSheetId="4" hidden="1">#REF!</definedName>
    <definedName name="XRefPaste2Row" localSheetId="8" hidden="1">#REF!</definedName>
    <definedName name="XRefPaste2Row" hidden="1">#REF!</definedName>
    <definedName name="XRefPaste3" localSheetId="3" hidden="1">#REF!</definedName>
    <definedName name="XRefPaste3" localSheetId="7" hidden="1">#REF!</definedName>
    <definedName name="XRefPaste3" localSheetId="10" hidden="1">#REF!</definedName>
    <definedName name="XRefPaste3" localSheetId="9" hidden="1">#REF!</definedName>
    <definedName name="XRefPaste3" localSheetId="5" hidden="1">#REF!</definedName>
    <definedName name="XRefPaste3" localSheetId="4" hidden="1">#REF!</definedName>
    <definedName name="XRefPaste3" localSheetId="8" hidden="1">#REF!</definedName>
    <definedName name="XRefPaste3" hidden="1">#REF!</definedName>
    <definedName name="XRefPaste30" hidden="1">#REF!</definedName>
    <definedName name="XRefPaste30Row" hidden="1">#REF!</definedName>
    <definedName name="XRefPaste31" localSheetId="3" hidden="1">#REF!</definedName>
    <definedName name="XRefPaste31" localSheetId="7" hidden="1">#REF!</definedName>
    <definedName name="XRefPaste31" localSheetId="10" hidden="1">#REF!</definedName>
    <definedName name="XRefPaste31" localSheetId="9" hidden="1">#REF!</definedName>
    <definedName name="XRefPaste31" localSheetId="5" hidden="1">#REF!</definedName>
    <definedName name="XRefPaste31" localSheetId="4" hidden="1">#REF!</definedName>
    <definedName name="XRefPaste31" localSheetId="8" hidden="1">#REF!</definedName>
    <definedName name="XRefPaste31" hidden="1">#REF!</definedName>
    <definedName name="XRefPaste31Row" localSheetId="3" hidden="1">#REF!</definedName>
    <definedName name="XRefPaste31Row" localSheetId="7" hidden="1">#REF!</definedName>
    <definedName name="XRefPaste31Row" localSheetId="10" hidden="1">#REF!</definedName>
    <definedName name="XRefPaste31Row" localSheetId="9" hidden="1">#REF!</definedName>
    <definedName name="XRefPaste31Row" localSheetId="5" hidden="1">#REF!</definedName>
    <definedName name="XRefPaste31Row" localSheetId="4" hidden="1">#REF!</definedName>
    <definedName name="XRefPaste31Row" localSheetId="8" hidden="1">#REF!</definedName>
    <definedName name="XRefPaste31Row" hidden="1">#REF!</definedName>
    <definedName name="XRefPaste32" localSheetId="3" hidden="1">#REF!</definedName>
    <definedName name="XRefPaste32" localSheetId="7" hidden="1">#REF!</definedName>
    <definedName name="XRefPaste32" localSheetId="10" hidden="1">#REF!</definedName>
    <definedName name="XRefPaste32" localSheetId="9" hidden="1">#REF!</definedName>
    <definedName name="XRefPaste32" localSheetId="5" hidden="1">#REF!</definedName>
    <definedName name="XRefPaste32" localSheetId="4" hidden="1">#REF!</definedName>
    <definedName name="XRefPaste32" localSheetId="8" hidden="1">#REF!</definedName>
    <definedName name="XRefPaste32" hidden="1">#REF!</definedName>
    <definedName name="XRefPaste32Row" localSheetId="3" hidden="1">#REF!</definedName>
    <definedName name="XRefPaste32Row" localSheetId="7" hidden="1">#REF!</definedName>
    <definedName name="XRefPaste32Row" localSheetId="10" hidden="1">#REF!</definedName>
    <definedName name="XRefPaste32Row" localSheetId="9" hidden="1">#REF!</definedName>
    <definedName name="XRefPaste32Row" localSheetId="5" hidden="1">#REF!</definedName>
    <definedName name="XRefPaste32Row" localSheetId="4" hidden="1">#REF!</definedName>
    <definedName name="XRefPaste32Row" localSheetId="8" hidden="1">#REF!</definedName>
    <definedName name="XRefPaste32Row" hidden="1">#REF!</definedName>
    <definedName name="XRefPaste33" hidden="1">#REF!</definedName>
    <definedName name="XRefPaste33Row" hidden="1">[64]XREF!#REF!</definedName>
    <definedName name="XRefPaste34" hidden="1">#REF!</definedName>
    <definedName name="XRefPaste34Row" hidden="1">[64]XREF!#REF!</definedName>
    <definedName name="XRefPaste35" localSheetId="3" hidden="1">#REF!</definedName>
    <definedName name="XRefPaste35" localSheetId="7" hidden="1">#REF!</definedName>
    <definedName name="XRefPaste35" localSheetId="10" hidden="1">#REF!</definedName>
    <definedName name="XRefPaste35" localSheetId="9" hidden="1">#REF!</definedName>
    <definedName name="XRefPaste35" localSheetId="5" hidden="1">#REF!</definedName>
    <definedName name="XRefPaste35" localSheetId="4" hidden="1">#REF!</definedName>
    <definedName name="XRefPaste35" localSheetId="8" hidden="1">#REF!</definedName>
    <definedName name="XRefPaste35" hidden="1">#REF!</definedName>
    <definedName name="XRefPaste35Row" localSheetId="3" hidden="1">#REF!</definedName>
    <definedName name="XRefPaste35Row" localSheetId="7" hidden="1">#REF!</definedName>
    <definedName name="XRefPaste35Row" localSheetId="10" hidden="1">#REF!</definedName>
    <definedName name="XRefPaste35Row" localSheetId="9" hidden="1">#REF!</definedName>
    <definedName name="XRefPaste35Row" localSheetId="5" hidden="1">#REF!</definedName>
    <definedName name="XRefPaste35Row" localSheetId="4" hidden="1">#REF!</definedName>
    <definedName name="XRefPaste35Row" localSheetId="8" hidden="1">#REF!</definedName>
    <definedName name="XRefPaste35Row" hidden="1">#REF!</definedName>
    <definedName name="XRefPaste36" hidden="1">#REF!</definedName>
    <definedName name="XRefPaste36Row" hidden="1">[64]XREF!#REF!</definedName>
    <definedName name="XRefPaste37" localSheetId="3" hidden="1">'[50]Mapa de Resultado'!#REF!</definedName>
    <definedName name="XRefPaste37" localSheetId="7" hidden="1">'[50]Mapa de Resultado'!#REF!</definedName>
    <definedName name="XRefPaste37" localSheetId="10" hidden="1">'[50]Mapa de Resultado'!#REF!</definedName>
    <definedName name="XRefPaste37" localSheetId="9" hidden="1">'[50]Mapa de Resultado'!#REF!</definedName>
    <definedName name="XRefPaste37" localSheetId="5" hidden="1">'[50]Mapa de Resultado'!#REF!</definedName>
    <definedName name="XRefPaste37" localSheetId="4" hidden="1">'[50]Mapa de Resultado'!#REF!</definedName>
    <definedName name="XRefPaste37" localSheetId="8" hidden="1">'[50]Mapa de Resultado'!#REF!</definedName>
    <definedName name="XRefPaste37" hidden="1">'[50]Mapa de Resultado'!#REF!</definedName>
    <definedName name="XRefPaste37Row" localSheetId="3" hidden="1">#REF!</definedName>
    <definedName name="XRefPaste37Row" localSheetId="7" hidden="1">#REF!</definedName>
    <definedName name="XRefPaste37Row" localSheetId="10" hidden="1">#REF!</definedName>
    <definedName name="XRefPaste37Row" localSheetId="9" hidden="1">#REF!</definedName>
    <definedName name="XRefPaste37Row" localSheetId="5" hidden="1">#REF!</definedName>
    <definedName name="XRefPaste37Row" localSheetId="4" hidden="1">#REF!</definedName>
    <definedName name="XRefPaste37Row" localSheetId="8" hidden="1">#REF!</definedName>
    <definedName name="XRefPaste37Row" hidden="1">#REF!</definedName>
    <definedName name="XRefPaste38" localSheetId="3" hidden="1">#REF!</definedName>
    <definedName name="XRefPaste38" localSheetId="7" hidden="1">#REF!</definedName>
    <definedName name="XRefPaste38" localSheetId="10" hidden="1">#REF!</definedName>
    <definedName name="XRefPaste38" localSheetId="9" hidden="1">#REF!</definedName>
    <definedName name="XRefPaste38" localSheetId="5" hidden="1">#REF!</definedName>
    <definedName name="XRefPaste38" localSheetId="4" hidden="1">#REF!</definedName>
    <definedName name="XRefPaste38" localSheetId="8" hidden="1">#REF!</definedName>
    <definedName name="XRefPaste38" hidden="1">#REF!</definedName>
    <definedName name="XRefPaste38Row" localSheetId="3" hidden="1">#REF!</definedName>
    <definedName name="XRefPaste38Row" localSheetId="7" hidden="1">#REF!</definedName>
    <definedName name="XRefPaste38Row" localSheetId="10" hidden="1">#REF!</definedName>
    <definedName name="XRefPaste38Row" localSheetId="9" hidden="1">#REF!</definedName>
    <definedName name="XRefPaste38Row" localSheetId="5" hidden="1">#REF!</definedName>
    <definedName name="XRefPaste38Row" localSheetId="4" hidden="1">#REF!</definedName>
    <definedName name="XRefPaste38Row" localSheetId="8" hidden="1">#REF!</definedName>
    <definedName name="XRefPaste38Row" hidden="1">#REF!</definedName>
    <definedName name="XRefPaste39" localSheetId="3" hidden="1">#REF!</definedName>
    <definedName name="XRefPaste39" localSheetId="7" hidden="1">#REF!</definedName>
    <definedName name="XRefPaste39" localSheetId="10" hidden="1">#REF!</definedName>
    <definedName name="XRefPaste39" localSheetId="9" hidden="1">#REF!</definedName>
    <definedName name="XRefPaste39" localSheetId="5" hidden="1">#REF!</definedName>
    <definedName name="XRefPaste39" localSheetId="4" hidden="1">#REF!</definedName>
    <definedName name="XRefPaste39" localSheetId="8" hidden="1">#REF!</definedName>
    <definedName name="XRefPaste39" hidden="1">#REF!</definedName>
    <definedName name="XRefPaste39Row" localSheetId="3" hidden="1">#REF!</definedName>
    <definedName name="XRefPaste39Row" localSheetId="7" hidden="1">#REF!</definedName>
    <definedName name="XRefPaste39Row" localSheetId="10" hidden="1">#REF!</definedName>
    <definedName name="XRefPaste39Row" localSheetId="9" hidden="1">#REF!</definedName>
    <definedName name="XRefPaste39Row" localSheetId="5" hidden="1">#REF!</definedName>
    <definedName name="XRefPaste39Row" localSheetId="4" hidden="1">#REF!</definedName>
    <definedName name="XRefPaste39Row" localSheetId="8" hidden="1">#REF!</definedName>
    <definedName name="XRefPaste39Row" hidden="1">#REF!</definedName>
    <definedName name="XRefPaste3Row" localSheetId="3" hidden="1">#REF!</definedName>
    <definedName name="XRefPaste3Row" localSheetId="7" hidden="1">#REF!</definedName>
    <definedName name="XRefPaste3Row" localSheetId="10" hidden="1">#REF!</definedName>
    <definedName name="XRefPaste3Row" localSheetId="9" hidden="1">#REF!</definedName>
    <definedName name="XRefPaste3Row" localSheetId="5" hidden="1">#REF!</definedName>
    <definedName name="XRefPaste3Row" localSheetId="4" hidden="1">#REF!</definedName>
    <definedName name="XRefPaste3Row" localSheetId="8" hidden="1">#REF!</definedName>
    <definedName name="XRefPaste3Row" hidden="1">#REF!</definedName>
    <definedName name="XRefPaste4" localSheetId="3" hidden="1">#REF!</definedName>
    <definedName name="XRefPaste4" localSheetId="7" hidden="1">#REF!</definedName>
    <definedName name="XRefPaste4" localSheetId="10" hidden="1">#REF!</definedName>
    <definedName name="XRefPaste4" localSheetId="9" hidden="1">#REF!</definedName>
    <definedName name="XRefPaste4" localSheetId="5" hidden="1">#REF!</definedName>
    <definedName name="XRefPaste4" localSheetId="4" hidden="1">#REF!</definedName>
    <definedName name="XRefPaste4" localSheetId="8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3" hidden="1">#REF!</definedName>
    <definedName name="XRefPaste43Row" hidden="1">#REF!</definedName>
    <definedName name="XRefPaste44" localSheetId="3" hidden="1">'[50]Deposito Judicial'!#REF!</definedName>
    <definedName name="XRefPaste44" localSheetId="7" hidden="1">'[50]Deposito Judicial'!#REF!</definedName>
    <definedName name="XRefPaste44" localSheetId="10" hidden="1">'[50]Deposito Judicial'!#REF!</definedName>
    <definedName name="XRefPaste44" localSheetId="9" hidden="1">'[50]Deposito Judicial'!#REF!</definedName>
    <definedName name="XRefPaste44" localSheetId="5" hidden="1">'[50]Deposito Judicial'!#REF!</definedName>
    <definedName name="XRefPaste44" localSheetId="4" hidden="1">'[50]Deposito Judicial'!#REF!</definedName>
    <definedName name="XRefPaste44" localSheetId="8" hidden="1">'[50]Deposito Judicial'!#REF!</definedName>
    <definedName name="XRefPaste44" hidden="1">'[50]Deposito Judicial'!#REF!</definedName>
    <definedName name="XRefPaste44Row" localSheetId="3" hidden="1">[50]XREF!#REF!</definedName>
    <definedName name="XRefPaste44Row" localSheetId="7" hidden="1">[50]XREF!#REF!</definedName>
    <definedName name="XRefPaste44Row" localSheetId="10" hidden="1">[50]XREF!#REF!</definedName>
    <definedName name="XRefPaste44Row" localSheetId="9" hidden="1">[50]XREF!#REF!</definedName>
    <definedName name="XRefPaste44Row" localSheetId="5" hidden="1">[50]XREF!#REF!</definedName>
    <definedName name="XRefPaste44Row" localSheetId="4" hidden="1">[50]XREF!#REF!</definedName>
    <definedName name="XRefPaste44Row" localSheetId="8" hidden="1">[50]XREF!#REF!</definedName>
    <definedName name="XRefPaste44Row" hidden="1">[50]XREF!#REF!</definedName>
    <definedName name="XRefPaste45" localSheetId="3" hidden="1">#REF!</definedName>
    <definedName name="XRefPaste45" localSheetId="7" hidden="1">#REF!</definedName>
    <definedName name="XRefPaste45" localSheetId="10" hidden="1">#REF!</definedName>
    <definedName name="XRefPaste45" localSheetId="9" hidden="1">#REF!</definedName>
    <definedName name="XRefPaste45" localSheetId="5" hidden="1">#REF!</definedName>
    <definedName name="XRefPaste45" localSheetId="4" hidden="1">#REF!</definedName>
    <definedName name="XRefPaste45" localSheetId="8" hidden="1">#REF!</definedName>
    <definedName name="XRefPaste45" hidden="1">#REF!</definedName>
    <definedName name="XRefPaste45Row" localSheetId="3" hidden="1">[50]XREF!#REF!</definedName>
    <definedName name="XRefPaste45Row" localSheetId="7" hidden="1">[50]XREF!#REF!</definedName>
    <definedName name="XRefPaste45Row" localSheetId="10" hidden="1">[50]XREF!#REF!</definedName>
    <definedName name="XRefPaste45Row" localSheetId="9" hidden="1">[50]XREF!#REF!</definedName>
    <definedName name="XRefPaste45Row" localSheetId="5" hidden="1">[50]XREF!#REF!</definedName>
    <definedName name="XRefPaste45Row" localSheetId="4" hidden="1">[50]XREF!#REF!</definedName>
    <definedName name="XRefPaste45Row" localSheetId="8" hidden="1">[50]XREF!#REF!</definedName>
    <definedName name="XRefPaste45Row" hidden="1">[50]XREF!#REF!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Row" localSheetId="3" hidden="1">#REF!</definedName>
    <definedName name="XRefPaste4Row" localSheetId="7" hidden="1">#REF!</definedName>
    <definedName name="XRefPaste4Row" localSheetId="10" hidden="1">#REF!</definedName>
    <definedName name="XRefPaste4Row" localSheetId="9" hidden="1">#REF!</definedName>
    <definedName name="XRefPaste4Row" localSheetId="5" hidden="1">#REF!</definedName>
    <definedName name="XRefPaste4Row" localSheetId="4" hidden="1">#REF!</definedName>
    <definedName name="XRefPaste4Row" localSheetId="8" hidden="1">#REF!</definedName>
    <definedName name="XRefPaste4Row" hidden="1">#REF!</definedName>
    <definedName name="XRefPaste5" localSheetId="3" hidden="1">#REF!</definedName>
    <definedName name="XRefPaste5" localSheetId="7" hidden="1">#REF!</definedName>
    <definedName name="XRefPaste5" localSheetId="10" hidden="1">#REF!</definedName>
    <definedName name="XRefPaste5" localSheetId="9" hidden="1">#REF!</definedName>
    <definedName name="XRefPaste5" localSheetId="5" hidden="1">#REF!</definedName>
    <definedName name="XRefPaste5" localSheetId="4" hidden="1">#REF!</definedName>
    <definedName name="XRefPaste5" localSheetId="8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5" hidden="1">#REF!</definedName>
    <definedName name="XRefPaste55Row" hidden="1">[64]XREF!#REF!</definedName>
    <definedName name="XRefPaste56" hidden="1">#REF!</definedName>
    <definedName name="XRefPaste56Row" localSheetId="3" hidden="1">#REF!</definedName>
    <definedName name="XRefPaste56Row" localSheetId="7" hidden="1">#REF!</definedName>
    <definedName name="XRefPaste56Row" localSheetId="10" hidden="1">#REF!</definedName>
    <definedName name="XRefPaste56Row" localSheetId="9" hidden="1">#REF!</definedName>
    <definedName name="XRefPaste56Row" localSheetId="5" hidden="1">#REF!</definedName>
    <definedName name="XRefPaste56Row" localSheetId="4" hidden="1">#REF!</definedName>
    <definedName name="XRefPaste56Row" localSheetId="8" hidden="1">#REF!</definedName>
    <definedName name="XRefPaste56Row" hidden="1">#REF!</definedName>
    <definedName name="XRefPaste57" hidden="1">#REF!</definedName>
    <definedName name="XRefPaste57Row" localSheetId="3" hidden="1">#REF!</definedName>
    <definedName name="XRefPaste57Row" localSheetId="7" hidden="1">#REF!</definedName>
    <definedName name="XRefPaste57Row" localSheetId="10" hidden="1">#REF!</definedName>
    <definedName name="XRefPaste57Row" localSheetId="9" hidden="1">#REF!</definedName>
    <definedName name="XRefPaste57Row" localSheetId="5" hidden="1">#REF!</definedName>
    <definedName name="XRefPaste57Row" localSheetId="4" hidden="1">#REF!</definedName>
    <definedName name="XRefPaste57Row" localSheetId="8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localSheetId="3" hidden="1">#REF!</definedName>
    <definedName name="XRefPaste59Row" localSheetId="7" hidden="1">#REF!</definedName>
    <definedName name="XRefPaste59Row" localSheetId="10" hidden="1">#REF!</definedName>
    <definedName name="XRefPaste59Row" localSheetId="9" hidden="1">#REF!</definedName>
    <definedName name="XRefPaste59Row" localSheetId="5" hidden="1">#REF!</definedName>
    <definedName name="XRefPaste59Row" localSheetId="4" hidden="1">#REF!</definedName>
    <definedName name="XRefPaste59Row" localSheetId="8" hidden="1">#REF!</definedName>
    <definedName name="XRefPaste59Row" hidden="1">#REF!</definedName>
    <definedName name="XRefPaste5Row" localSheetId="3" hidden="1">#REF!</definedName>
    <definedName name="XRefPaste5Row" localSheetId="7" hidden="1">#REF!</definedName>
    <definedName name="XRefPaste5Row" localSheetId="10" hidden="1">#REF!</definedName>
    <definedName name="XRefPaste5Row" localSheetId="9" hidden="1">#REF!</definedName>
    <definedName name="XRefPaste5Row" localSheetId="5" hidden="1">#REF!</definedName>
    <definedName name="XRefPaste5Row" localSheetId="4" hidden="1">#REF!</definedName>
    <definedName name="XRefPaste5Row" localSheetId="8" hidden="1">#REF!</definedName>
    <definedName name="XRefPaste5Row" hidden="1">#REF!</definedName>
    <definedName name="XRefPaste6" localSheetId="3" hidden="1">#REF!</definedName>
    <definedName name="XRefPaste6" localSheetId="7" hidden="1">#REF!</definedName>
    <definedName name="XRefPaste6" localSheetId="10" hidden="1">#REF!</definedName>
    <definedName name="XRefPaste6" localSheetId="9" hidden="1">#REF!</definedName>
    <definedName name="XRefPaste6" localSheetId="5" hidden="1">#REF!</definedName>
    <definedName name="XRefPaste6" localSheetId="4" hidden="1">#REF!</definedName>
    <definedName name="XRefPaste6" localSheetId="8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localSheetId="3" hidden="1">#REF!</definedName>
    <definedName name="XRefPaste62Row" localSheetId="7" hidden="1">#REF!</definedName>
    <definedName name="XRefPaste62Row" localSheetId="10" hidden="1">#REF!</definedName>
    <definedName name="XRefPaste62Row" localSheetId="9" hidden="1">#REF!</definedName>
    <definedName name="XRefPaste62Row" localSheetId="5" hidden="1">#REF!</definedName>
    <definedName name="XRefPaste62Row" localSheetId="4" hidden="1">#REF!</definedName>
    <definedName name="XRefPaste62Row" localSheetId="8" hidden="1">#REF!</definedName>
    <definedName name="XRefPaste62Row" hidden="1">#REF!</definedName>
    <definedName name="XRefPaste63" hidden="1">#REF!</definedName>
    <definedName name="XRefPaste63Row" localSheetId="3" hidden="1">#REF!</definedName>
    <definedName name="XRefPaste63Row" localSheetId="7" hidden="1">#REF!</definedName>
    <definedName name="XRefPaste63Row" localSheetId="10" hidden="1">#REF!</definedName>
    <definedName name="XRefPaste63Row" localSheetId="9" hidden="1">#REF!</definedName>
    <definedName name="XRefPaste63Row" localSheetId="5" hidden="1">#REF!</definedName>
    <definedName name="XRefPaste63Row" localSheetId="4" hidden="1">#REF!</definedName>
    <definedName name="XRefPaste63Row" localSheetId="8" hidden="1">#REF!</definedName>
    <definedName name="XRefPaste63Row" hidden="1">#REF!</definedName>
    <definedName name="XRefPaste64" hidden="1">#REF!</definedName>
    <definedName name="XRefPaste64Row" localSheetId="3" hidden="1">#REF!</definedName>
    <definedName name="XRefPaste64Row" localSheetId="7" hidden="1">#REF!</definedName>
    <definedName name="XRefPaste64Row" localSheetId="10" hidden="1">#REF!</definedName>
    <definedName name="XRefPaste64Row" localSheetId="9" hidden="1">#REF!</definedName>
    <definedName name="XRefPaste64Row" localSheetId="5" hidden="1">#REF!</definedName>
    <definedName name="XRefPaste64Row" localSheetId="4" hidden="1">#REF!</definedName>
    <definedName name="XRefPaste64Row" localSheetId="8" hidden="1">#REF!</definedName>
    <definedName name="XRefPaste64Row" hidden="1">#REF!</definedName>
    <definedName name="XRefPaste65" hidden="1">#REF!</definedName>
    <definedName name="XRefPaste65Row" localSheetId="3" hidden="1">#REF!</definedName>
    <definedName name="XRefPaste65Row" localSheetId="7" hidden="1">#REF!</definedName>
    <definedName name="XRefPaste65Row" localSheetId="10" hidden="1">#REF!</definedName>
    <definedName name="XRefPaste65Row" localSheetId="9" hidden="1">#REF!</definedName>
    <definedName name="XRefPaste65Row" localSheetId="5" hidden="1">#REF!</definedName>
    <definedName name="XRefPaste65Row" localSheetId="4" hidden="1">#REF!</definedName>
    <definedName name="XRefPaste65Row" localSheetId="8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localSheetId="3" hidden="1">#REF!</definedName>
    <definedName name="XRefPaste67Row" localSheetId="7" hidden="1">#REF!</definedName>
    <definedName name="XRefPaste67Row" localSheetId="10" hidden="1">#REF!</definedName>
    <definedName name="XRefPaste67Row" localSheetId="9" hidden="1">#REF!</definedName>
    <definedName name="XRefPaste67Row" localSheetId="5" hidden="1">#REF!</definedName>
    <definedName name="XRefPaste67Row" localSheetId="4" hidden="1">#REF!</definedName>
    <definedName name="XRefPaste67Row" localSheetId="8" hidden="1">#REF!</definedName>
    <definedName name="XRefPaste67Row" hidden="1">#REF!</definedName>
    <definedName name="XRefPaste68" hidden="1">#REF!</definedName>
    <definedName name="XRefPaste68Row" localSheetId="3" hidden="1">#REF!</definedName>
    <definedName name="XRefPaste68Row" localSheetId="7" hidden="1">#REF!</definedName>
    <definedName name="XRefPaste68Row" localSheetId="10" hidden="1">#REF!</definedName>
    <definedName name="XRefPaste68Row" localSheetId="9" hidden="1">#REF!</definedName>
    <definedName name="XRefPaste68Row" localSheetId="5" hidden="1">#REF!</definedName>
    <definedName name="XRefPaste68Row" localSheetId="4" hidden="1">#REF!</definedName>
    <definedName name="XRefPaste68Row" localSheetId="8" hidden="1">#REF!</definedName>
    <definedName name="XRefPaste68Row" hidden="1">#REF!</definedName>
    <definedName name="XRefPaste69" hidden="1">#REF!</definedName>
    <definedName name="XRefPaste69Row" localSheetId="3" hidden="1">#REF!</definedName>
    <definedName name="XRefPaste69Row" localSheetId="7" hidden="1">#REF!</definedName>
    <definedName name="XRefPaste69Row" localSheetId="10" hidden="1">#REF!</definedName>
    <definedName name="XRefPaste69Row" localSheetId="9" hidden="1">#REF!</definedName>
    <definedName name="XRefPaste69Row" localSheetId="5" hidden="1">#REF!</definedName>
    <definedName name="XRefPaste69Row" localSheetId="4" hidden="1">#REF!</definedName>
    <definedName name="XRefPaste69Row" localSheetId="8" hidden="1">#REF!</definedName>
    <definedName name="XRefPaste69Row" hidden="1">#REF!</definedName>
    <definedName name="XRefPaste6Row" localSheetId="3" hidden="1">#REF!</definedName>
    <definedName name="XRefPaste6Row" localSheetId="7" hidden="1">#REF!</definedName>
    <definedName name="XRefPaste6Row" localSheetId="10" hidden="1">#REF!</definedName>
    <definedName name="XRefPaste6Row" localSheetId="9" hidden="1">#REF!</definedName>
    <definedName name="XRefPaste6Row" localSheetId="5" hidden="1">#REF!</definedName>
    <definedName name="XRefPaste6Row" localSheetId="4" hidden="1">#REF!</definedName>
    <definedName name="XRefPaste6Row" localSheetId="8" hidden="1">#REF!</definedName>
    <definedName name="XRefPaste6Row" hidden="1">#REF!</definedName>
    <definedName name="XRefPaste7" localSheetId="3" hidden="1">#REF!</definedName>
    <definedName name="XRefPaste7" localSheetId="7" hidden="1">#REF!</definedName>
    <definedName name="XRefPaste7" localSheetId="10" hidden="1">#REF!</definedName>
    <definedName name="XRefPaste7" localSheetId="9" hidden="1">#REF!</definedName>
    <definedName name="XRefPaste7" localSheetId="5" hidden="1">#REF!</definedName>
    <definedName name="XRefPaste7" localSheetId="4" hidden="1">#REF!</definedName>
    <definedName name="XRefPaste7" localSheetId="8" hidden="1">#REF!</definedName>
    <definedName name="XRefPaste7" hidden="1">#REF!</definedName>
    <definedName name="XRefPaste70" hidden="1">#REF!</definedName>
    <definedName name="XRefPaste70Row" localSheetId="3" hidden="1">#REF!</definedName>
    <definedName name="XRefPaste70Row" localSheetId="7" hidden="1">#REF!</definedName>
    <definedName name="XRefPaste70Row" localSheetId="10" hidden="1">#REF!</definedName>
    <definedName name="XRefPaste70Row" localSheetId="9" hidden="1">#REF!</definedName>
    <definedName name="XRefPaste70Row" localSheetId="5" hidden="1">#REF!</definedName>
    <definedName name="XRefPaste70Row" localSheetId="4" hidden="1">#REF!</definedName>
    <definedName name="XRefPaste70Row" localSheetId="8" hidden="1">#REF!</definedName>
    <definedName name="XRefPaste70Row" hidden="1">#REF!</definedName>
    <definedName name="XRefPaste71" hidden="1">#REF!</definedName>
    <definedName name="XRefPaste71Row" localSheetId="3" hidden="1">#REF!</definedName>
    <definedName name="XRefPaste71Row" localSheetId="7" hidden="1">#REF!</definedName>
    <definedName name="XRefPaste71Row" localSheetId="10" hidden="1">#REF!</definedName>
    <definedName name="XRefPaste71Row" localSheetId="9" hidden="1">#REF!</definedName>
    <definedName name="XRefPaste71Row" localSheetId="5" hidden="1">#REF!</definedName>
    <definedName name="XRefPaste71Row" localSheetId="4" hidden="1">#REF!</definedName>
    <definedName name="XRefPaste71Row" localSheetId="8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Row" hidden="1">#REF!</definedName>
    <definedName name="XRefPaste75Row" localSheetId="3" hidden="1">#REF!</definedName>
    <definedName name="XRefPaste75Row" localSheetId="7" hidden="1">#REF!</definedName>
    <definedName name="XRefPaste75Row" localSheetId="10" hidden="1">#REF!</definedName>
    <definedName name="XRefPaste75Row" localSheetId="9" hidden="1">#REF!</definedName>
    <definedName name="XRefPaste75Row" localSheetId="5" hidden="1">#REF!</definedName>
    <definedName name="XRefPaste75Row" localSheetId="4" hidden="1">#REF!</definedName>
    <definedName name="XRefPaste75Row" localSheetId="8" hidden="1">#REF!</definedName>
    <definedName name="XRefPaste75Row" hidden="1">#REF!</definedName>
    <definedName name="XRefPaste76Row" hidden="1">#REF!</definedName>
    <definedName name="XRefPaste78Row" hidden="1">#REF!</definedName>
    <definedName name="XRefPaste79Row" hidden="1">#REF!</definedName>
    <definedName name="XRefPaste7Row" localSheetId="3" hidden="1">#REF!</definedName>
    <definedName name="XRefPaste7Row" localSheetId="7" hidden="1">#REF!</definedName>
    <definedName name="XRefPaste7Row" localSheetId="10" hidden="1">#REF!</definedName>
    <definedName name="XRefPaste7Row" localSheetId="9" hidden="1">#REF!</definedName>
    <definedName name="XRefPaste7Row" localSheetId="5" hidden="1">#REF!</definedName>
    <definedName name="XRefPaste7Row" localSheetId="4" hidden="1">#REF!</definedName>
    <definedName name="XRefPaste7Row" localSheetId="8" hidden="1">#REF!</definedName>
    <definedName name="XRefPaste7Row" hidden="1">#REF!</definedName>
    <definedName name="XRefPaste8" localSheetId="3" hidden="1">#REF!</definedName>
    <definedName name="XRefPaste8" localSheetId="7" hidden="1">#REF!</definedName>
    <definedName name="XRefPaste8" localSheetId="10" hidden="1">#REF!</definedName>
    <definedName name="XRefPaste8" localSheetId="9" hidden="1">#REF!</definedName>
    <definedName name="XRefPaste8" localSheetId="5" hidden="1">#REF!</definedName>
    <definedName name="XRefPaste8" localSheetId="4" hidden="1">#REF!</definedName>
    <definedName name="XRefPaste8" localSheetId="8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" hidden="1">[65]DMPL!#REF!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[63]XREF!#REF!</definedName>
    <definedName name="XRefPaste9" localSheetId="3" hidden="1">#REF!</definedName>
    <definedName name="XRefPaste9" localSheetId="7" hidden="1">#REF!</definedName>
    <definedName name="XRefPaste9" localSheetId="10" hidden="1">#REF!</definedName>
    <definedName name="XRefPaste9" localSheetId="9" hidden="1">#REF!</definedName>
    <definedName name="XRefPaste9" localSheetId="5" hidden="1">#REF!</definedName>
    <definedName name="XRefPaste9" localSheetId="4" hidden="1">#REF!</definedName>
    <definedName name="XRefPaste9" localSheetId="8" hidden="1">#REF!</definedName>
    <definedName name="XRefPaste9" hidden="1">#REF!</definedName>
    <definedName name="XRefPaste90Row" hidden="1">#REF!</definedName>
    <definedName name="XRefPaste91" hidden="1">'[52]Special Obligations'!#REF!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localSheetId="3" hidden="1">#REF!</definedName>
    <definedName name="XRefPaste99Row" localSheetId="7" hidden="1">#REF!</definedName>
    <definedName name="XRefPaste99Row" localSheetId="10" hidden="1">#REF!</definedName>
    <definedName name="XRefPaste99Row" localSheetId="9" hidden="1">#REF!</definedName>
    <definedName name="XRefPaste99Row" localSheetId="5" hidden="1">#REF!</definedName>
    <definedName name="XRefPaste99Row" localSheetId="4" hidden="1">#REF!</definedName>
    <definedName name="XRefPaste99Row" localSheetId="8" hidden="1">#REF!</definedName>
    <definedName name="XRefPaste99Row" hidden="1">#REF!</definedName>
    <definedName name="XRefPaste9Row" hidden="1">[63]XREF!#REF!</definedName>
    <definedName name="XRefPasteRangeCount" hidden="1">21</definedName>
    <definedName name="xrefx" hidden="1">#REF!</definedName>
    <definedName name="xs" localSheetId="9" hidden="1">{#N/A,#N/A,FALSE,"ENERGIA";#N/A,#N/A,FALSE,"PERDIDAS";#N/A,#N/A,FALSE,"CLIENTES";#N/A,#N/A,FALSE,"ESTADO";#N/A,#N/A,FALSE,"TECNICA"}</definedName>
    <definedName name="xs" localSheetId="5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localSheetId="8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uxu" localSheetId="9" hidden="1">{#N/A,#N/A,FALSE,"CONTROLE"}</definedName>
    <definedName name="Xuxu" localSheetId="5" hidden="1">{#N/A,#N/A,FALSE,"CONTROLE"}</definedName>
    <definedName name="Xuxu" localSheetId="4" hidden="1">{#N/A,#N/A,FALSE,"CONTROLE"}</definedName>
    <definedName name="Xuxu" localSheetId="8" hidden="1">{#N/A,#N/A,FALSE,"CONTROLE"}</definedName>
    <definedName name="Xuxu" hidden="1">{#N/A,#N/A,FALSE,"CONTROLE"}</definedName>
    <definedName name="xvcn" localSheetId="9" hidden="1">{#N/A,#N/A,FALSE,"CONTROLE"}</definedName>
    <definedName name="xvcn" localSheetId="5" hidden="1">{#N/A,#N/A,FALSE,"CONTROLE"}</definedName>
    <definedName name="xvcn" localSheetId="4" hidden="1">{#N/A,#N/A,FALSE,"CONTROLE"}</definedName>
    <definedName name="xvcn" localSheetId="8" hidden="1">{#N/A,#N/A,FALSE,"CONTROLE"}</definedName>
    <definedName name="xvcn" hidden="1">{#N/A,#N/A,FALSE,"CONTROLE"}</definedName>
    <definedName name="XXW" localSheetId="9" hidden="1">{#N/A,#N/A,FALSE,"SIM95"}</definedName>
    <definedName name="XXW" localSheetId="5" hidden="1">{#N/A,#N/A,FALSE,"SIM95"}</definedName>
    <definedName name="XXW" localSheetId="4" hidden="1">{#N/A,#N/A,FALSE,"SIM95"}</definedName>
    <definedName name="XXW" localSheetId="8" hidden="1">{#N/A,#N/A,FALSE,"SIM95"}</definedName>
    <definedName name="XXW" hidden="1">{#N/A,#N/A,FALSE,"SIM95"}</definedName>
    <definedName name="xxx" localSheetId="9" hidden="1">{"MULTIPLICAÇÃO",#N/A,FALSE,"Obras"}</definedName>
    <definedName name="xxx" localSheetId="5" hidden="1">{"MULTIPLICAÇÃO",#N/A,FALSE,"Obras"}</definedName>
    <definedName name="xxx" localSheetId="4" hidden="1">{"MULTIPLICAÇÃO",#N/A,FALSE,"Obras"}</definedName>
    <definedName name="xxx" localSheetId="8" hidden="1">{"MULTIPLICAÇÃO",#N/A,FALSE,"Obras"}</definedName>
    <definedName name="xxx" hidden="1">{"MULTIPLICAÇÃO",#N/A,FALSE,"Obras"}</definedName>
    <definedName name="XXXXXXX" localSheetId="9" hidden="1">{#N/A,#N/A,FALSE,"CONTROLE";#N/A,#N/A,FALSE,"CONTROLE"}</definedName>
    <definedName name="XXXXXXX" localSheetId="5" hidden="1">{#N/A,#N/A,FALSE,"CONTROLE";#N/A,#N/A,FALSE,"CONTROLE"}</definedName>
    <definedName name="XXXXXXX" localSheetId="4" hidden="1">{#N/A,#N/A,FALSE,"CONTROLE";#N/A,#N/A,FALSE,"CONTROLE"}</definedName>
    <definedName name="XXXXXXX" localSheetId="8" hidden="1">{#N/A,#N/A,FALSE,"CONTROLE";#N/A,#N/A,FALSE,"CONTROLE"}</definedName>
    <definedName name="XXXXXXX" hidden="1">{#N/A,#N/A,FALSE,"CONTROLE";#N/A,#N/A,FALSE,"CONTROLE"}</definedName>
    <definedName name="XXXXXXXXXXXX" hidden="1">#REF!</definedName>
    <definedName name="xxy" localSheetId="9" hidden="1">{#N/A,#N/A,FALSE,"SIM95"}</definedName>
    <definedName name="xxy" localSheetId="5" hidden="1">{#N/A,#N/A,FALSE,"SIM95"}</definedName>
    <definedName name="xxy" localSheetId="4" hidden="1">{#N/A,#N/A,FALSE,"SIM95"}</definedName>
    <definedName name="xxy" localSheetId="8" hidden="1">{#N/A,#N/A,FALSE,"SIM95"}</definedName>
    <definedName name="xxy" hidden="1">{#N/A,#N/A,FALSE,"SIM95"}</definedName>
    <definedName name="Y" localSheetId="9" hidden="1">{#N/A,#N/A,FALSE,"Extra2";#N/A,#N/A,FALSE,"Comp2";#N/A,#N/A,FALSE,"Ret-PL"}</definedName>
    <definedName name="Y" localSheetId="5" hidden="1">{#N/A,#N/A,FALSE,"Extra2";#N/A,#N/A,FALSE,"Comp2";#N/A,#N/A,FALSE,"Ret-PL"}</definedName>
    <definedName name="Y" localSheetId="4" hidden="1">{#N/A,#N/A,FALSE,"Extra2";#N/A,#N/A,FALSE,"Comp2";#N/A,#N/A,FALSE,"Ret-PL"}</definedName>
    <definedName name="Y" localSheetId="8" hidden="1">{#N/A,#N/A,FALSE,"Extra2";#N/A,#N/A,FALSE,"Comp2";#N/A,#N/A,FALSE,"Ret-PL"}</definedName>
    <definedName name="Y" hidden="1">{#N/A,#N/A,FALSE,"Extra2";#N/A,#N/A,FALSE,"Comp2";#N/A,#N/A,FALSE,"Ret-PL"}</definedName>
    <definedName name="yeuyu" localSheetId="9" hidden="1">{#N/A,#N/A,FALSE,"CONTROLE"}</definedName>
    <definedName name="yeuyu" localSheetId="5" hidden="1">{#N/A,#N/A,FALSE,"CONTROLE"}</definedName>
    <definedName name="yeuyu" localSheetId="4" hidden="1">{#N/A,#N/A,FALSE,"CONTROLE"}</definedName>
    <definedName name="yeuyu" localSheetId="8" hidden="1">{#N/A,#N/A,FALSE,"CONTROLE"}</definedName>
    <definedName name="yeuyu" hidden="1">{#N/A,#N/A,FALSE,"CONTROLE"}</definedName>
    <definedName name="yh" localSheetId="9" hidden="1">{#N/A,#N/A,FALSE,"CONTROLE"}</definedName>
    <definedName name="yh" localSheetId="5" hidden="1">{#N/A,#N/A,FALSE,"CONTROLE"}</definedName>
    <definedName name="yh" localSheetId="4" hidden="1">{#N/A,#N/A,FALSE,"CONTROLE"}</definedName>
    <definedName name="yh" localSheetId="8" hidden="1">{#N/A,#N/A,FALSE,"CONTROLE"}</definedName>
    <definedName name="yh" hidden="1">{#N/A,#N/A,FALSE,"CONTROLE"}</definedName>
    <definedName name="yipo" localSheetId="9" hidden="1">{#N/A,#N/A,FALSE,"CONTROLE"}</definedName>
    <definedName name="yipo" localSheetId="5" hidden="1">{#N/A,#N/A,FALSE,"CONTROLE"}</definedName>
    <definedName name="yipo" localSheetId="4" hidden="1">{#N/A,#N/A,FALSE,"CONTROLE"}</definedName>
    <definedName name="yipo" localSheetId="8" hidden="1">{#N/A,#N/A,FALSE,"CONTROLE"}</definedName>
    <definedName name="yipo" hidden="1">{#N/A,#N/A,FALSE,"CONTROLE"}</definedName>
    <definedName name="yjt" localSheetId="9" hidden="1">{#N/A,#N/A,FALSE,"CONTROLE";#N/A,#N/A,FALSE,"CONTROLE"}</definedName>
    <definedName name="yjt" localSheetId="5" hidden="1">{#N/A,#N/A,FALSE,"CONTROLE";#N/A,#N/A,FALSE,"CONTROLE"}</definedName>
    <definedName name="yjt" localSheetId="4" hidden="1">{#N/A,#N/A,FALSE,"CONTROLE";#N/A,#N/A,FALSE,"CONTROLE"}</definedName>
    <definedName name="yjt" localSheetId="8" hidden="1">{#N/A,#N/A,FALSE,"CONTROLE";#N/A,#N/A,FALSE,"CONTROLE"}</definedName>
    <definedName name="yjt" hidden="1">{#N/A,#N/A,FALSE,"CONTROLE";#N/A,#N/A,FALSE,"CONTROLE"}</definedName>
    <definedName name="yoyii" localSheetId="9" hidden="1">{#N/A,#N/A,FALSE,"CONTROLE"}</definedName>
    <definedName name="yoyii" localSheetId="5" hidden="1">{#N/A,#N/A,FALSE,"CONTROLE"}</definedName>
    <definedName name="yoyii" localSheetId="4" hidden="1">{#N/A,#N/A,FALSE,"CONTROLE"}</definedName>
    <definedName name="yoyii" localSheetId="8" hidden="1">{#N/A,#N/A,FALSE,"CONTROLE"}</definedName>
    <definedName name="yoyii" hidden="1">{#N/A,#N/A,FALSE,"CONTROLE"}</definedName>
    <definedName name="yr" localSheetId="9" hidden="1">{"MATRIZES",#N/A,FALSE,"Obras"}</definedName>
    <definedName name="yr" localSheetId="5" hidden="1">{"MATRIZES",#N/A,FALSE,"Obras"}</definedName>
    <definedName name="yr" localSheetId="4" hidden="1">{"MATRIZES",#N/A,FALSE,"Obras"}</definedName>
    <definedName name="yr" localSheetId="8" hidden="1">{"MATRIZES",#N/A,FALSE,"Obras"}</definedName>
    <definedName name="yr" hidden="1">{"MATRIZES",#N/A,FALSE,"Obras"}</definedName>
    <definedName name="yru6" localSheetId="9" hidden="1">{#N/A,#N/A,FALSE,"CONTROLE";#N/A,#N/A,FALSE,"CONTROLE"}</definedName>
    <definedName name="yru6" localSheetId="5" hidden="1">{#N/A,#N/A,FALSE,"CONTROLE";#N/A,#N/A,FALSE,"CONTROLE"}</definedName>
    <definedName name="yru6" localSheetId="4" hidden="1">{#N/A,#N/A,FALSE,"CONTROLE";#N/A,#N/A,FALSE,"CONTROLE"}</definedName>
    <definedName name="yru6" localSheetId="8" hidden="1">{#N/A,#N/A,FALSE,"CONTROLE";#N/A,#N/A,FALSE,"CONTROLE"}</definedName>
    <definedName name="yru6" hidden="1">{#N/A,#N/A,FALSE,"CONTROLE";#N/A,#N/A,FALSE,"CONTROLE"}</definedName>
    <definedName name="ythy" localSheetId="9" hidden="1">{#N/A,#N/A,FALSE,"CONTROLE"}</definedName>
    <definedName name="ythy" localSheetId="5" hidden="1">{#N/A,#N/A,FALSE,"CONTROLE"}</definedName>
    <definedName name="ythy" localSheetId="4" hidden="1">{#N/A,#N/A,FALSE,"CONTROLE"}</definedName>
    <definedName name="ythy" localSheetId="8" hidden="1">{#N/A,#N/A,FALSE,"CONTROLE"}</definedName>
    <definedName name="ythy" hidden="1">{#N/A,#N/A,FALSE,"CONTROLE"}</definedName>
    <definedName name="ytj" localSheetId="9" hidden="1">{#N/A,#N/A,FALSE,"CONTROLE"}</definedName>
    <definedName name="ytj" localSheetId="5" hidden="1">{#N/A,#N/A,FALSE,"CONTROLE"}</definedName>
    <definedName name="ytj" localSheetId="4" hidden="1">{#N/A,#N/A,FALSE,"CONTROLE"}</definedName>
    <definedName name="ytj" localSheetId="8" hidden="1">{#N/A,#N/A,FALSE,"CONTROLE"}</definedName>
    <definedName name="ytj" hidden="1">{#N/A,#N/A,FALSE,"CONTROLE"}</definedName>
    <definedName name="ytjytj" localSheetId="9" hidden="1">{#N/A,#N/A,FALSE,"CONTROLE"}</definedName>
    <definedName name="ytjytj" localSheetId="5" hidden="1">{#N/A,#N/A,FALSE,"CONTROLE"}</definedName>
    <definedName name="ytjytj" localSheetId="4" hidden="1">{#N/A,#N/A,FALSE,"CONTROLE"}</definedName>
    <definedName name="ytjytj" localSheetId="8" hidden="1">{#N/A,#N/A,FALSE,"CONTROLE"}</definedName>
    <definedName name="ytjytj" hidden="1">{#N/A,#N/A,FALSE,"CONTROLE"}</definedName>
    <definedName name="ytuytuyt" localSheetId="9" hidden="1">{#N/A,#N/A,FALSE,"CONTROLE";#N/A,#N/A,FALSE,"CONTROLE"}</definedName>
    <definedName name="ytuytuyt" localSheetId="5" hidden="1">{#N/A,#N/A,FALSE,"CONTROLE";#N/A,#N/A,FALSE,"CONTROLE"}</definedName>
    <definedName name="ytuytuyt" localSheetId="4" hidden="1">{#N/A,#N/A,FALSE,"CONTROLE";#N/A,#N/A,FALSE,"CONTROLE"}</definedName>
    <definedName name="ytuytuyt" localSheetId="8" hidden="1">{#N/A,#N/A,FALSE,"CONTROLE";#N/A,#N/A,FALSE,"CONTROLE"}</definedName>
    <definedName name="ytuytuyt" hidden="1">{#N/A,#N/A,FALSE,"CONTROLE";#N/A,#N/A,FALSE,"CONTROLE"}</definedName>
    <definedName name="ytwer" localSheetId="9" hidden="1">{#N/A,#N/A,FALSE,"CONTROLE"}</definedName>
    <definedName name="ytwer" localSheetId="5" hidden="1">{#N/A,#N/A,FALSE,"CONTROLE"}</definedName>
    <definedName name="ytwer" localSheetId="4" hidden="1">{#N/A,#N/A,FALSE,"CONTROLE"}</definedName>
    <definedName name="ytwer" localSheetId="8" hidden="1">{#N/A,#N/A,FALSE,"CONTROLE"}</definedName>
    <definedName name="ytwer" hidden="1">{#N/A,#N/A,FALSE,"CONTROLE"}</definedName>
    <definedName name="ytytry" localSheetId="9" hidden="1">{#N/A,#N/A,FALSE,"CONTROLE"}</definedName>
    <definedName name="ytytry" localSheetId="5" hidden="1">{#N/A,#N/A,FALSE,"CONTROLE"}</definedName>
    <definedName name="ytytry" localSheetId="4" hidden="1">{#N/A,#N/A,FALSE,"CONTROLE"}</definedName>
    <definedName name="ytytry" localSheetId="8" hidden="1">{#N/A,#N/A,FALSE,"CONTROLE"}</definedName>
    <definedName name="ytytry" hidden="1">{#N/A,#N/A,FALSE,"CONTROLE"}</definedName>
    <definedName name="yuii" localSheetId="9" hidden="1">{#N/A,#N/A,FALSE,"CONTROLE";#N/A,#N/A,FALSE,"CONTROLE"}</definedName>
    <definedName name="yuii" localSheetId="5" hidden="1">{#N/A,#N/A,FALSE,"CONTROLE";#N/A,#N/A,FALSE,"CONTROLE"}</definedName>
    <definedName name="yuii" localSheetId="4" hidden="1">{#N/A,#N/A,FALSE,"CONTROLE";#N/A,#N/A,FALSE,"CONTROLE"}</definedName>
    <definedName name="yuii" localSheetId="8" hidden="1">{#N/A,#N/A,FALSE,"CONTROLE";#N/A,#N/A,FALSE,"CONTROLE"}</definedName>
    <definedName name="yuii" hidden="1">{#N/A,#N/A,FALSE,"CONTROLE";#N/A,#N/A,FALSE,"CONTROLE"}</definedName>
    <definedName name="yuku" localSheetId="9" hidden="1">{#N/A,#N/A,FALSE,"CONTROLE";#N/A,#N/A,FALSE,"CONTROLE"}</definedName>
    <definedName name="yuku" localSheetId="5" hidden="1">{#N/A,#N/A,FALSE,"CONTROLE";#N/A,#N/A,FALSE,"CONTROLE"}</definedName>
    <definedName name="yuku" localSheetId="4" hidden="1">{#N/A,#N/A,FALSE,"CONTROLE";#N/A,#N/A,FALSE,"CONTROLE"}</definedName>
    <definedName name="yuku" localSheetId="8" hidden="1">{#N/A,#N/A,FALSE,"CONTROLE";#N/A,#N/A,FALSE,"CONTROLE"}</definedName>
    <definedName name="yuku" hidden="1">{#N/A,#N/A,FALSE,"CONTROLE";#N/A,#N/A,FALSE,"CONTROLE"}</definedName>
    <definedName name="yy" hidden="1">255</definedName>
    <definedName name="YYY" localSheetId="9" hidden="1">{#N/A,#N/A,FALSE,"SIM95"}</definedName>
    <definedName name="YYY" localSheetId="5" hidden="1">{#N/A,#N/A,FALSE,"SIM95"}</definedName>
    <definedName name="YYY" localSheetId="4" hidden="1">{#N/A,#N/A,FALSE,"SIM95"}</definedName>
    <definedName name="YYY" localSheetId="8" hidden="1">{#N/A,#N/A,FALSE,"SIM95"}</definedName>
    <definedName name="YYY" hidden="1">{#N/A,#N/A,FALSE,"SIM95"}</definedName>
    <definedName name="YYZ" localSheetId="9" hidden="1">{#N/A,#N/A,FALSE,"SIM95"}</definedName>
    <definedName name="YYZ" localSheetId="5" hidden="1">{#N/A,#N/A,FALSE,"SIM95"}</definedName>
    <definedName name="YYZ" localSheetId="4" hidden="1">{#N/A,#N/A,FALSE,"SIM95"}</definedName>
    <definedName name="YYZ" localSheetId="8" hidden="1">{#N/A,#N/A,FALSE,"SIM95"}</definedName>
    <definedName name="YYZ" hidden="1">{#N/A,#N/A,FALSE,"SIM95"}</definedName>
    <definedName name="Z" localSheetId="9" hidden="1">{#N/A,#N/A,FALSE,"Extra2";#N/A,#N/A,FALSE,"Comp2";#N/A,#N/A,FALSE,"Ret-PL"}</definedName>
    <definedName name="Z" localSheetId="5" hidden="1">{#N/A,#N/A,FALSE,"Extra2";#N/A,#N/A,FALSE,"Comp2";#N/A,#N/A,FALSE,"Ret-PL"}</definedName>
    <definedName name="Z" localSheetId="4" hidden="1">{#N/A,#N/A,FALSE,"Extra2";#N/A,#N/A,FALSE,"Comp2";#N/A,#N/A,FALSE,"Ret-PL"}</definedName>
    <definedName name="Z" localSheetId="8" hidden="1">{#N/A,#N/A,FALSE,"Extra2";#N/A,#N/A,FALSE,"Comp2";#N/A,#N/A,FALSE,"Ret-PL"}</definedName>
    <definedName name="Z" hidden="1">{#N/A,#N/A,FALSE,"Extra2";#N/A,#N/A,FALSE,"Comp2";#N/A,#N/A,FALSE,"Ret-PL"}</definedName>
    <definedName name="Z_3992D565_99B5_4DCD_8C90_84644213EB0C_.wvu.Cols" hidden="1">[66]III.C!$D:$D,[66]III.C!$F:$F,[66]III.C!$H:$H,[66]III.C!$J:$J,[66]III.C!$L:$L,[66]III.C!$N:$N,[66]III.C!$P:$P</definedName>
    <definedName name="Z_3992D565_99B5_4DCD_8C90_84644213EB0C_.wvu.Rows" hidden="1">[66]III.C!$7:$119,[66]III.C!$124:$124,[66]III.C!$155:$155</definedName>
    <definedName name="Z_4DC3E8D7_55AC_4598_81C6_B630AACB0160_.wvu.Cols" hidden="1">[66]III.C!$D:$D,[66]III.C!$F:$F,[66]III.C!$H:$H,[66]III.C!$J:$J,[66]III.C!$L:$L,[66]III.C!$N:$N,[66]III.C!$P:$P</definedName>
    <definedName name="Z_4DC3E8D7_55AC_4598_81C6_B630AACB0160_.wvu.Rows" hidden="1">[66]III.C!$7:$119,[66]III.C!$124:$124,[66]III.C!$155:$155</definedName>
    <definedName name="Z_56741B30_9E05_11D4_BE09_0050040BF713_.wvu.Cols" hidden="1">'[37]#REF'!$AL$1:$AM$65536</definedName>
    <definedName name="Z_56741B30_9E05_11D4_BE09_0050040BF713_.wvu.PrintTitles" hidden="1">'[37]#REF'!$A$5:$IV$7</definedName>
    <definedName name="Z_70ACAE61_1F25_11D3_B062_00104BC637D4_.wvu.Cols" hidden="1">#REF!</definedName>
    <definedName name="Z_70ACAE61_1F25_11D3_B062_00104BC637D4_.wvu.PrintArea" hidden="1">#REF!</definedName>
    <definedName name="Z_70ACAE61_1F25_11D3_B062_00104BC637D4_.wvu.PrintTitles" hidden="1">#REF!</definedName>
    <definedName name="Z_9C764411_CC6B_11D4_A50D_00010277FBAA_.wvu.PrintArea" hidden="1">#REF!</definedName>
    <definedName name="Z_A46625B5_2B64_4741_9BD6_64D33D3699F2_.wvu.Cols" hidden="1">'[67]22.  Despesa Uso Sistema Distr '!#REF!</definedName>
    <definedName name="za" hidden="1">[1]SEMANAIS!#REF!</definedName>
    <definedName name="zv\" localSheetId="9" hidden="1">{#N/A,#N/A,FALSE,"CONTROLE";#N/A,#N/A,FALSE,"CONTROLE"}</definedName>
    <definedName name="zv\" localSheetId="5" hidden="1">{#N/A,#N/A,FALSE,"CONTROLE";#N/A,#N/A,FALSE,"CONTROLE"}</definedName>
    <definedName name="zv\" localSheetId="4" hidden="1">{#N/A,#N/A,FALSE,"CONTROLE";#N/A,#N/A,FALSE,"CONTROLE"}</definedName>
    <definedName name="zv\" localSheetId="8" hidden="1">{#N/A,#N/A,FALSE,"CONTROLE";#N/A,#N/A,FALSE,"CONTROLE"}</definedName>
    <definedName name="zv\" hidden="1">{#N/A,#N/A,FALSE,"CONTROLE";#N/A,#N/A,FALSE,"CONTROLE"}</definedName>
    <definedName name="zxcz" localSheetId="9" hidden="1">{#N/A,#N/A,FALSE,"CONTROLE"}</definedName>
    <definedName name="zxcz" localSheetId="5" hidden="1">{#N/A,#N/A,FALSE,"CONTROLE"}</definedName>
    <definedName name="zxcz" localSheetId="4" hidden="1">{#N/A,#N/A,FALSE,"CONTROLE"}</definedName>
    <definedName name="zxcz" localSheetId="8" hidden="1">{#N/A,#N/A,FALSE,"CONTROLE"}</definedName>
    <definedName name="zxcz" hidden="1">{#N/A,#N/A,FALSE,"CONTROLE"}</definedName>
    <definedName name="zzz" localSheetId="9" hidden="1">{"TotalGeralDespesasPorArea",#N/A,FALSE,"VinculosAccessEfetivo"}</definedName>
    <definedName name="zzz" localSheetId="5" hidden="1">{"TotalGeralDespesasPorArea",#N/A,FALSE,"VinculosAccessEfetivo"}</definedName>
    <definedName name="zzz" localSheetId="4" hidden="1">{"TotalGeralDespesasPorArea",#N/A,FALSE,"VinculosAccessEfetivo"}</definedName>
    <definedName name="zzz" localSheetId="8" hidden="1">{"TotalGeralDespesasPorArea",#N/A,FALSE,"VinculosAccessEfetivo"}</definedName>
    <definedName name="zzz" hidden="1">{"TotalGeralDespesasPorArea",#N/A,FALSE,"VinculosAccessEfetivo"}</definedName>
    <definedName name="zzzzz" hidden="1">#REF!</definedName>
    <definedName name="ZZZZZZZZZZZZZZ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8" l="1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H3" i="12"/>
  <c r="G3" i="12"/>
  <c r="F3" i="12"/>
  <c r="E3" i="12"/>
  <c r="D3" i="12"/>
  <c r="C3" i="12"/>
  <c r="G2" i="11"/>
  <c r="F2" i="11"/>
  <c r="E2" i="11"/>
  <c r="D2" i="11"/>
  <c r="C2" i="11"/>
  <c r="B2" i="11"/>
  <c r="I40" i="10"/>
  <c r="H40" i="10"/>
  <c r="G40" i="10"/>
  <c r="F40" i="10"/>
  <c r="E40" i="10"/>
  <c r="D40" i="10"/>
  <c r="I2" i="10"/>
  <c r="H2" i="10"/>
  <c r="G2" i="10"/>
  <c r="F2" i="10"/>
  <c r="E2" i="10"/>
  <c r="D2" i="10"/>
  <c r="AF4" i="2"/>
  <c r="AE4" i="2"/>
  <c r="AD4" i="2"/>
  <c r="AC4" i="2"/>
  <c r="AB4" i="2"/>
  <c r="AA4" i="2"/>
  <c r="Z4" i="2"/>
  <c r="Y4" i="2"/>
  <c r="X4" i="2"/>
  <c r="W4" i="2"/>
  <c r="V4" i="2"/>
  <c r="AB126" i="1"/>
  <c r="AA126" i="1"/>
  <c r="Z126" i="1"/>
  <c r="Y126" i="1"/>
  <c r="X126" i="1"/>
  <c r="W126" i="1"/>
  <c r="V126" i="1"/>
  <c r="U126" i="1"/>
  <c r="T126" i="1"/>
  <c r="S126" i="1"/>
  <c r="R126" i="1"/>
  <c r="AB107" i="1"/>
  <c r="AA107" i="1"/>
  <c r="Z107" i="1"/>
  <c r="Y107" i="1"/>
  <c r="X107" i="1"/>
  <c r="W107" i="1"/>
  <c r="V107" i="1"/>
  <c r="U107" i="1"/>
  <c r="T107" i="1"/>
  <c r="S107" i="1"/>
  <c r="R107" i="1"/>
  <c r="AB81" i="1"/>
  <c r="AA81" i="1"/>
  <c r="Z81" i="1"/>
  <c r="Y81" i="1"/>
  <c r="X81" i="1"/>
  <c r="W81" i="1"/>
  <c r="V81" i="1"/>
  <c r="U81" i="1"/>
  <c r="T81" i="1"/>
  <c r="S81" i="1"/>
  <c r="R81" i="1"/>
  <c r="AB60" i="1"/>
  <c r="AA60" i="1"/>
  <c r="Z60" i="1"/>
  <c r="Y60" i="1"/>
  <c r="X60" i="1"/>
  <c r="W60" i="1"/>
  <c r="V60" i="1"/>
  <c r="U60" i="1"/>
  <c r="T60" i="1"/>
  <c r="S60" i="1"/>
  <c r="R60" i="1"/>
  <c r="AB38" i="1"/>
  <c r="AA38" i="1"/>
  <c r="Z38" i="1"/>
  <c r="Y38" i="1"/>
  <c r="X38" i="1"/>
  <c r="W38" i="1"/>
  <c r="V38" i="1"/>
  <c r="U38" i="1"/>
  <c r="T38" i="1"/>
  <c r="S38" i="1"/>
  <c r="R38" i="1"/>
  <c r="R6" i="1"/>
  <c r="AB6" i="1"/>
  <c r="AA6" i="1"/>
  <c r="Z6" i="1"/>
  <c r="Y6" i="1"/>
  <c r="X6" i="1"/>
  <c r="W6" i="1"/>
  <c r="V6" i="1"/>
  <c r="U6" i="1"/>
  <c r="T6" i="1"/>
  <c r="S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1" i="12"/>
  <c r="K43" i="12"/>
  <c r="K9" i="12"/>
  <c r="K22" i="12"/>
  <c r="K28" i="12"/>
  <c r="K45" i="12"/>
  <c r="K44" i="12"/>
  <c r="K8" i="12"/>
  <c r="J55" i="12"/>
  <c r="J52" i="12"/>
  <c r="J51" i="12"/>
  <c r="J50" i="12"/>
  <c r="J49" i="12"/>
  <c r="J48" i="12"/>
  <c r="J47" i="12"/>
  <c r="J45" i="12"/>
  <c r="J44" i="12"/>
  <c r="J43" i="12"/>
  <c r="J42" i="12"/>
  <c r="J38" i="12"/>
  <c r="J37" i="12"/>
  <c r="J36" i="12"/>
  <c r="J35" i="12"/>
  <c r="J34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F53" i="12"/>
  <c r="F39" i="12"/>
  <c r="K6" i="12"/>
  <c r="G59" i="12"/>
  <c r="K59" i="12" s="1"/>
  <c r="F59" i="12"/>
  <c r="F61" i="12" s="1"/>
  <c r="E59" i="12"/>
  <c r="E61" i="12" s="1"/>
  <c r="H61" i="12"/>
  <c r="K50" i="12"/>
  <c r="K48" i="12"/>
  <c r="K47" i="12"/>
  <c r="K52" i="12"/>
  <c r="K51" i="12"/>
  <c r="K49" i="12"/>
  <c r="K42" i="12"/>
  <c r="G39" i="12"/>
  <c r="K38" i="12"/>
  <c r="K37" i="12"/>
  <c r="K36" i="12"/>
  <c r="K35" i="12"/>
  <c r="K34" i="12"/>
  <c r="K30" i="12"/>
  <c r="K29" i="12"/>
  <c r="K27" i="12"/>
  <c r="K26" i="12"/>
  <c r="K25" i="12"/>
  <c r="K21" i="12"/>
  <c r="K20" i="12"/>
  <c r="K19" i="12"/>
  <c r="K18" i="12"/>
  <c r="K15" i="12"/>
  <c r="K14" i="12"/>
  <c r="K13" i="12"/>
  <c r="K12" i="12"/>
  <c r="K11" i="12"/>
  <c r="K10" i="12"/>
  <c r="K7" i="12"/>
  <c r="K5" i="12"/>
  <c r="K60" i="12"/>
  <c r="K55" i="12"/>
  <c r="K39" i="12" l="1"/>
  <c r="K31" i="12"/>
  <c r="J39" i="12"/>
  <c r="J31" i="12"/>
  <c r="F31" i="12"/>
  <c r="F57" i="12" s="1"/>
  <c r="E39" i="12"/>
  <c r="E31" i="12"/>
  <c r="G61" i="12"/>
  <c r="K61" i="12"/>
  <c r="H53" i="12"/>
  <c r="H31" i="12"/>
  <c r="H39" i="12"/>
  <c r="H57" i="12" l="1"/>
  <c r="G31" i="12" l="1"/>
  <c r="D59" i="12" l="1"/>
  <c r="D61" i="12" s="1"/>
  <c r="G46" i="12"/>
  <c r="C46" i="12"/>
  <c r="J46" i="12" s="1"/>
  <c r="J53" i="12" s="1"/>
  <c r="J57" i="12" s="1"/>
  <c r="C39" i="12"/>
  <c r="C31" i="12"/>
  <c r="C53" i="12" l="1"/>
  <c r="E53" i="12"/>
  <c r="E57" i="12" s="1"/>
  <c r="G53" i="12"/>
  <c r="K46" i="12"/>
  <c r="K53" i="12" s="1"/>
  <c r="K57" i="12" s="1"/>
  <c r="D53" i="12"/>
  <c r="D39" i="12"/>
  <c r="D31" i="12"/>
  <c r="C57" i="12"/>
  <c r="G57" i="12" l="1"/>
  <c r="D57" i="12"/>
  <c r="M19" i="11" l="1"/>
  <c r="M20" i="11"/>
  <c r="M27" i="11"/>
  <c r="M26" i="11"/>
  <c r="M16" i="11" l="1"/>
  <c r="M15" i="11"/>
  <c r="M14" i="11"/>
  <c r="M13" i="11"/>
  <c r="M12" i="11"/>
  <c r="M11" i="11"/>
  <c r="M6" i="11"/>
  <c r="M4" i="11"/>
  <c r="L27" i="11" l="1"/>
  <c r="L26" i="11"/>
  <c r="L25" i="11"/>
  <c r="L20" i="11"/>
  <c r="L19" i="11"/>
  <c r="L16" i="11"/>
  <c r="L15" i="11"/>
  <c r="L14" i="11"/>
  <c r="L13" i="11"/>
  <c r="L12" i="11"/>
  <c r="L11" i="11"/>
  <c r="L8" i="11"/>
  <c r="L6" i="11"/>
  <c r="L4" i="11"/>
  <c r="H77" i="10"/>
  <c r="H68" i="10"/>
  <c r="H57" i="10"/>
  <c r="H79" i="10" s="1"/>
  <c r="G77" i="10"/>
  <c r="G57" i="10"/>
  <c r="H33" i="10"/>
  <c r="H16" i="10"/>
  <c r="H36" i="10" s="1"/>
  <c r="G16" i="10"/>
  <c r="I27" i="11"/>
  <c r="I26" i="11"/>
  <c r="I20" i="11"/>
  <c r="I19" i="11"/>
  <c r="I16" i="11"/>
  <c r="I15" i="11"/>
  <c r="I14" i="11"/>
  <c r="I13" i="11"/>
  <c r="I12" i="11"/>
  <c r="I11" i="11"/>
  <c r="I6" i="11"/>
  <c r="I4" i="11"/>
  <c r="I77" i="10" l="1"/>
  <c r="L77" i="10" s="1"/>
  <c r="I8" i="11"/>
  <c r="M8" i="11"/>
  <c r="I17" i="11"/>
  <c r="I16" i="10"/>
  <c r="L16" i="10" s="1"/>
  <c r="I33" i="10"/>
  <c r="I68" i="10"/>
  <c r="L68" i="10" s="1"/>
  <c r="I57" i="10"/>
  <c r="I79" i="10" s="1"/>
  <c r="L79" i="10" s="1"/>
  <c r="L21" i="11"/>
  <c r="I21" i="11"/>
  <c r="G79" i="10"/>
  <c r="K79" i="10" s="1"/>
  <c r="G68" i="10"/>
  <c r="K68" i="10" s="1"/>
  <c r="G33" i="10"/>
  <c r="G36" i="10" s="1"/>
  <c r="K36" i="10" s="1"/>
  <c r="J8" i="11"/>
  <c r="J27" i="11"/>
  <c r="J26" i="11"/>
  <c r="J20" i="11"/>
  <c r="J19" i="11"/>
  <c r="J16" i="11"/>
  <c r="J15" i="11"/>
  <c r="J14" i="11"/>
  <c r="J13" i="11"/>
  <c r="J11" i="11"/>
  <c r="J6" i="11"/>
  <c r="J4" i="11"/>
  <c r="K77" i="10"/>
  <c r="K76" i="10"/>
  <c r="K75" i="10"/>
  <c r="K74" i="10"/>
  <c r="K73" i="10"/>
  <c r="K72" i="10"/>
  <c r="K67" i="10"/>
  <c r="K66" i="10"/>
  <c r="K65" i="10"/>
  <c r="K64" i="10"/>
  <c r="K63" i="10"/>
  <c r="K62" i="10"/>
  <c r="K61" i="10"/>
  <c r="K60" i="10"/>
  <c r="K59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6" i="10"/>
  <c r="K15" i="10"/>
  <c r="K14" i="10"/>
  <c r="K13" i="10"/>
  <c r="K12" i="10"/>
  <c r="K11" i="10"/>
  <c r="K10" i="10"/>
  <c r="K9" i="10"/>
  <c r="K8" i="10"/>
  <c r="K7" i="10"/>
  <c r="K6" i="10"/>
  <c r="L76" i="10"/>
  <c r="L75" i="10"/>
  <c r="L74" i="10"/>
  <c r="L73" i="10"/>
  <c r="L72" i="10"/>
  <c r="L67" i="10"/>
  <c r="L62" i="10"/>
  <c r="L61" i="10"/>
  <c r="L60" i="10"/>
  <c r="L59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5" i="10"/>
  <c r="L14" i="10"/>
  <c r="L13" i="10"/>
  <c r="L12" i="10"/>
  <c r="L11" i="10"/>
  <c r="L10" i="10"/>
  <c r="L9" i="10"/>
  <c r="L8" i="10"/>
  <c r="L7" i="10"/>
  <c r="L6" i="10"/>
  <c r="L57" i="10" l="1"/>
  <c r="I36" i="10"/>
  <c r="L36" i="10" s="1"/>
  <c r="J21" i="11"/>
  <c r="M21" i="11"/>
  <c r="L17" i="11"/>
  <c r="I23" i="11"/>
  <c r="L23" i="11"/>
  <c r="L29" i="11"/>
  <c r="M17" i="11"/>
  <c r="I29" i="11" l="1"/>
  <c r="J17" i="11"/>
  <c r="M23" i="11" l="1"/>
  <c r="J23" i="11"/>
  <c r="J29" i="11" l="1"/>
  <c r="M29" i="11"/>
  <c r="AA90" i="1"/>
  <c r="AJ55" i="1"/>
  <c r="AJ54" i="1"/>
  <c r="AJ52" i="1"/>
  <c r="AJ51" i="1"/>
  <c r="AJ50" i="1"/>
  <c r="AJ48" i="1"/>
  <c r="AJ47" i="1"/>
  <c r="AJ46" i="1"/>
  <c r="AJ45" i="1"/>
  <c r="AJ44" i="1"/>
  <c r="AJ43" i="1"/>
  <c r="AJ42" i="1"/>
  <c r="AJ41" i="1"/>
  <c r="AJ40" i="1"/>
  <c r="AJ39" i="1"/>
  <c r="AJ34" i="1" l="1"/>
  <c r="AJ33" i="1"/>
  <c r="AJ32" i="1"/>
  <c r="AJ31" i="1"/>
  <c r="AJ27" i="1"/>
  <c r="AJ26" i="1"/>
  <c r="AJ25" i="1"/>
  <c r="AJ23" i="1"/>
  <c r="AJ22" i="1"/>
  <c r="AJ21" i="1"/>
  <c r="AJ20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O5" i="2"/>
  <c r="AA24" i="1"/>
  <c r="AI122" i="1" l="1"/>
  <c r="AI119" i="1"/>
  <c r="AI116" i="1"/>
  <c r="AA122" i="1"/>
  <c r="Z122" i="1"/>
  <c r="Y122" i="1"/>
  <c r="X122" i="1"/>
  <c r="W122" i="1"/>
  <c r="AI103" i="1"/>
  <c r="AI97" i="1"/>
  <c r="AI92" i="1"/>
  <c r="AA103" i="1"/>
  <c r="Z103" i="1" l="1"/>
  <c r="Y103" i="1"/>
  <c r="X103" i="1"/>
  <c r="W103" i="1"/>
  <c r="W97" i="1"/>
  <c r="AA97" i="1"/>
  <c r="Z97" i="1"/>
  <c r="Y97" i="1"/>
  <c r="X97" i="1"/>
  <c r="AI74" i="1"/>
  <c r="AI70" i="1"/>
  <c r="AI77" i="1"/>
  <c r="AA77" i="1"/>
  <c r="Z77" i="1"/>
  <c r="Y77" i="1"/>
  <c r="X77" i="1"/>
  <c r="W77" i="1"/>
  <c r="X74" i="1"/>
  <c r="AA74" i="1"/>
  <c r="Z74" i="1"/>
  <c r="Y74" i="1"/>
  <c r="W74" i="1"/>
  <c r="AI56" i="1"/>
  <c r="AI53" i="1"/>
  <c r="AI49" i="1"/>
  <c r="AA56" i="1"/>
  <c r="Z56" i="1"/>
  <c r="Y56" i="1"/>
  <c r="X56" i="1"/>
  <c r="W56" i="1"/>
  <c r="AI28" i="1"/>
  <c r="AI24" i="1"/>
  <c r="AA28" i="1"/>
  <c r="Z28" i="1"/>
  <c r="Y28" i="1"/>
  <c r="X28" i="1"/>
  <c r="W28" i="1"/>
  <c r="V109" i="8" l="1"/>
  <c r="V108" i="8"/>
  <c r="R105" i="8"/>
  <c r="R109" i="8" s="1"/>
  <c r="Q105" i="8"/>
  <c r="Q109" i="8" s="1"/>
  <c r="P105" i="8"/>
  <c r="P109" i="8" s="1"/>
  <c r="O105" i="8"/>
  <c r="O109" i="8" s="1"/>
  <c r="N105" i="8"/>
  <c r="N109" i="8" s="1"/>
  <c r="M105" i="8"/>
  <c r="M109" i="8" s="1"/>
  <c r="L105" i="8"/>
  <c r="L109" i="8" s="1"/>
  <c r="K105" i="8"/>
  <c r="K109" i="8" s="1"/>
  <c r="J105" i="8"/>
  <c r="I105" i="8"/>
  <c r="H105" i="8"/>
  <c r="G105" i="8"/>
  <c r="F105" i="8"/>
  <c r="E105" i="8"/>
  <c r="D105" i="8"/>
  <c r="V101" i="8"/>
  <c r="V99" i="8"/>
  <c r="Q99" i="8"/>
  <c r="P99" i="8"/>
  <c r="O99" i="8"/>
  <c r="N99" i="8"/>
  <c r="M99" i="8"/>
  <c r="L99" i="8"/>
  <c r="K99" i="8"/>
  <c r="R81" i="8"/>
  <c r="Q81" i="8"/>
  <c r="P81" i="8"/>
  <c r="O81" i="8"/>
  <c r="N81" i="8"/>
  <c r="M81" i="8"/>
  <c r="L81" i="8"/>
  <c r="K81" i="8"/>
  <c r="R60" i="8"/>
  <c r="Q60" i="8"/>
  <c r="P60" i="8"/>
  <c r="O60" i="8"/>
  <c r="N60" i="8"/>
  <c r="M60" i="8"/>
  <c r="M103" i="8" s="1"/>
  <c r="L60" i="8"/>
  <c r="K60" i="8"/>
  <c r="V35" i="8"/>
  <c r="T9" i="8"/>
  <c r="T5" i="8"/>
  <c r="Q103" i="8" l="1"/>
  <c r="R103" i="8"/>
  <c r="K103" i="8"/>
  <c r="L103" i="8"/>
  <c r="N103" i="8"/>
  <c r="AA60" i="8"/>
  <c r="O103" i="8"/>
  <c r="P103" i="8"/>
  <c r="W34" i="4" l="1"/>
  <c r="AG17" i="4"/>
  <c r="AF29" i="4"/>
  <c r="AG29" i="4"/>
  <c r="AG6" i="4"/>
  <c r="W59" i="4" l="1"/>
  <c r="V18" i="2" l="1"/>
  <c r="V15" i="2"/>
  <c r="V9" i="2"/>
  <c r="V5" i="2"/>
  <c r="AG126" i="1"/>
  <c r="AG107" i="1"/>
  <c r="AG81" i="1"/>
  <c r="AG60" i="1"/>
  <c r="AG38" i="1"/>
  <c r="V29" i="5"/>
  <c r="V33" i="5" s="1"/>
  <c r="V21" i="5"/>
  <c r="AG69" i="4"/>
  <c r="AF69" i="4"/>
  <c r="AG78" i="4"/>
  <c r="AG77" i="4"/>
  <c r="AG76" i="4"/>
  <c r="AG75" i="4"/>
  <c r="AG74" i="4"/>
  <c r="AG68" i="4"/>
  <c r="AG67" i="4"/>
  <c r="AG66" i="4"/>
  <c r="AG65" i="4"/>
  <c r="AG64" i="4"/>
  <c r="AG61" i="4"/>
  <c r="AG62" i="4"/>
  <c r="AG58" i="4"/>
  <c r="AG55" i="4"/>
  <c r="AG56" i="4"/>
  <c r="AG53" i="4"/>
  <c r="AG52" i="4"/>
  <c r="AG51" i="4"/>
  <c r="AG50" i="4"/>
  <c r="AG49" i="4"/>
  <c r="AG48" i="4"/>
  <c r="AG47" i="4"/>
  <c r="AG46" i="4"/>
  <c r="AG45" i="4"/>
  <c r="AG44" i="4"/>
  <c r="AG32" i="4"/>
  <c r="AG33" i="4"/>
  <c r="AG31" i="4"/>
  <c r="AG30" i="4"/>
  <c r="AG26" i="4"/>
  <c r="AG25" i="4"/>
  <c r="AG24" i="4"/>
  <c r="AG22" i="4"/>
  <c r="AG23" i="4"/>
  <c r="AG21" i="4"/>
  <c r="AG16" i="4"/>
  <c r="AG14" i="4"/>
  <c r="AG13" i="4"/>
  <c r="AG12" i="4"/>
  <c r="AG11" i="4"/>
  <c r="AG10" i="4"/>
  <c r="AG9" i="4"/>
  <c r="AG8" i="4"/>
  <c r="AG7" i="4"/>
  <c r="W79" i="4"/>
  <c r="AG79" i="4" s="1"/>
  <c r="W70" i="4"/>
  <c r="AG70" i="4" s="1"/>
  <c r="AG34" i="4"/>
  <c r="W81" i="4" l="1"/>
  <c r="AG81" i="4" s="1"/>
  <c r="AG59" i="4"/>
  <c r="W37" i="4"/>
  <c r="AG37" i="4" l="1"/>
  <c r="U34" i="4"/>
  <c r="U37" i="4" l="1"/>
  <c r="U29" i="5"/>
  <c r="U33" i="5" s="1"/>
  <c r="U21" i="5"/>
  <c r="U8" i="5"/>
  <c r="U17" i="5" s="1"/>
  <c r="V79" i="4"/>
  <c r="V70" i="4"/>
  <c r="V59" i="4"/>
  <c r="V34" i="4"/>
  <c r="U18" i="2"/>
  <c r="U15" i="2"/>
  <c r="U9" i="2"/>
  <c r="U5" i="2"/>
  <c r="V81" i="4" l="1"/>
  <c r="V37" i="4"/>
  <c r="Q110" i="1" l="1"/>
  <c r="Q108" i="1"/>
  <c r="Q85" i="1"/>
  <c r="Q82" i="1"/>
  <c r="Q64" i="1"/>
  <c r="Q61" i="1"/>
  <c r="Q38" i="1" l="1"/>
  <c r="U4" i="2"/>
  <c r="Q92" i="1"/>
  <c r="Q73" i="1"/>
  <c r="Q74" i="1" s="1"/>
  <c r="Q53" i="1"/>
  <c r="Q18" i="1"/>
  <c r="Q23" i="1" s="1"/>
  <c r="Q60" i="1"/>
  <c r="Q81" i="1"/>
  <c r="Q107" i="1"/>
  <c r="Q126" i="1"/>
  <c r="T29" i="5"/>
  <c r="T33" i="5" s="1"/>
  <c r="T21" i="5"/>
  <c r="T8" i="5"/>
  <c r="T17" i="5" s="1"/>
  <c r="U79" i="4"/>
  <c r="U70" i="4"/>
  <c r="U59" i="4"/>
  <c r="T18" i="2"/>
  <c r="T15" i="2"/>
  <c r="T9" i="2"/>
  <c r="T5" i="2"/>
  <c r="P110" i="1"/>
  <c r="P108" i="1"/>
  <c r="P118" i="1" s="1"/>
  <c r="P85" i="1"/>
  <c r="P82" i="1"/>
  <c r="P64" i="1"/>
  <c r="P61" i="1"/>
  <c r="P53" i="1"/>
  <c r="Q70" i="1" l="1"/>
  <c r="P96" i="1"/>
  <c r="P73" i="1"/>
  <c r="P74" i="1" s="1"/>
  <c r="P49" i="1"/>
  <c r="Q118" i="1"/>
  <c r="Q119" i="1" s="1"/>
  <c r="Q116" i="1"/>
  <c r="U81" i="4"/>
  <c r="Q96" i="1"/>
  <c r="Q99" i="1" s="1"/>
  <c r="Q100" i="1" s="1"/>
  <c r="Q49" i="1"/>
  <c r="Q19" i="1"/>
  <c r="Q24" i="1"/>
  <c r="Q29" i="1"/>
  <c r="Q30" i="1" s="1"/>
  <c r="P92" i="1" l="1"/>
  <c r="P70" i="1"/>
  <c r="P99" i="1"/>
  <c r="P100" i="1" s="1"/>
  <c r="P97" i="1"/>
  <c r="Q97" i="1"/>
  <c r="P18" i="1"/>
  <c r="P107" i="1" l="1"/>
  <c r="P81" i="1"/>
  <c r="P38" i="1"/>
  <c r="T4" i="2"/>
  <c r="P126" i="1"/>
  <c r="P60" i="1"/>
  <c r="P23" i="1"/>
  <c r="P19" i="1"/>
  <c r="S21" i="5"/>
  <c r="S8" i="5"/>
  <c r="S17" i="5" s="1"/>
  <c r="T79" i="4"/>
  <c r="T70" i="4"/>
  <c r="T59" i="4"/>
  <c r="T34" i="4"/>
  <c r="S5" i="2"/>
  <c r="S29" i="5" l="1"/>
  <c r="S33" i="5" s="1"/>
  <c r="P29" i="1"/>
  <c r="P30" i="1" s="1"/>
  <c r="P24" i="1"/>
  <c r="T81" i="4"/>
  <c r="T37" i="4"/>
  <c r="S18" i="2"/>
  <c r="S15" i="2"/>
  <c r="S9" i="2"/>
  <c r="O110" i="1" l="1"/>
  <c r="O108" i="1"/>
  <c r="O85" i="1"/>
  <c r="O82" i="1"/>
  <c r="O64" i="1"/>
  <c r="O61" i="1"/>
  <c r="O18" i="1" l="1"/>
  <c r="O23" i="1" s="1"/>
  <c r="AG24" i="1" s="1"/>
  <c r="O81" i="1"/>
  <c r="S4" i="2"/>
  <c r="O60" i="1"/>
  <c r="O126" i="1"/>
  <c r="O38" i="1"/>
  <c r="O107" i="1"/>
  <c r="L85" i="1"/>
  <c r="M85" i="1"/>
  <c r="K85" i="1"/>
  <c r="N85" i="1"/>
  <c r="N82" i="1"/>
  <c r="M82" i="1"/>
  <c r="L82" i="1"/>
  <c r="K82" i="1"/>
  <c r="L110" i="1"/>
  <c r="L108" i="1"/>
  <c r="N110" i="1"/>
  <c r="M110" i="1"/>
  <c r="K110" i="1"/>
  <c r="N108" i="1"/>
  <c r="M108" i="1"/>
  <c r="K108" i="1"/>
  <c r="AF78" i="4"/>
  <c r="AF77" i="4"/>
  <c r="AF76" i="4"/>
  <c r="AF75" i="4"/>
  <c r="AF74" i="4"/>
  <c r="AF67" i="4"/>
  <c r="AF68" i="4"/>
  <c r="AF61" i="4"/>
  <c r="AF64" i="4"/>
  <c r="AF65" i="4"/>
  <c r="AF66" i="4"/>
  <c r="AF62" i="4"/>
  <c r="AF58" i="4"/>
  <c r="AF55" i="4"/>
  <c r="AF56" i="4"/>
  <c r="AF53" i="4"/>
  <c r="AF52" i="4"/>
  <c r="AF51" i="4"/>
  <c r="AF50" i="4"/>
  <c r="AF49" i="4"/>
  <c r="AF48" i="4"/>
  <c r="AF47" i="4"/>
  <c r="AF46" i="4"/>
  <c r="AF45" i="4"/>
  <c r="AF44" i="4"/>
  <c r="AF33" i="4"/>
  <c r="AF31" i="4"/>
  <c r="AF30" i="4"/>
  <c r="AF26" i="4"/>
  <c r="AF24" i="4"/>
  <c r="AF23" i="4"/>
  <c r="AF21" i="4"/>
  <c r="AF16" i="4"/>
  <c r="AF14" i="4"/>
  <c r="AF12" i="4"/>
  <c r="AF11" i="4"/>
  <c r="AF10" i="4"/>
  <c r="AF9" i="4"/>
  <c r="AF8" i="4"/>
  <c r="AF7" i="4"/>
  <c r="AF22" i="4"/>
  <c r="AF54" i="4"/>
  <c r="AF25" i="4"/>
  <c r="AF13" i="4"/>
  <c r="R21" i="5"/>
  <c r="R8" i="5"/>
  <c r="AG19" i="1" l="1"/>
  <c r="O19" i="1"/>
  <c r="O96" i="1"/>
  <c r="AG92" i="1"/>
  <c r="O118" i="1"/>
  <c r="AG116" i="1"/>
  <c r="N96" i="1"/>
  <c r="O52" i="1"/>
  <c r="AG49" i="1"/>
  <c r="O70" i="1"/>
  <c r="AG70" i="1"/>
  <c r="O92" i="1"/>
  <c r="O73" i="1"/>
  <c r="O49" i="1"/>
  <c r="O29" i="1"/>
  <c r="AG30" i="1" s="1"/>
  <c r="O24" i="1"/>
  <c r="L92" i="1"/>
  <c r="M92" i="1"/>
  <c r="K96" i="1"/>
  <c r="M118" i="1"/>
  <c r="N118" i="1"/>
  <c r="K116" i="1"/>
  <c r="S70" i="4"/>
  <c r="AF70" i="4" s="1"/>
  <c r="S59" i="4"/>
  <c r="S79" i="4"/>
  <c r="AF79" i="4" s="1"/>
  <c r="S34" i="4"/>
  <c r="AF17" i="4"/>
  <c r="AF6" i="4"/>
  <c r="AF32" i="4"/>
  <c r="R17" i="5"/>
  <c r="AG119" i="1" l="1"/>
  <c r="AG97" i="1"/>
  <c r="M96" i="1"/>
  <c r="M99" i="1" s="1"/>
  <c r="M100" i="1" s="1"/>
  <c r="N92" i="1"/>
  <c r="O97" i="1"/>
  <c r="O99" i="1"/>
  <c r="O30" i="1"/>
  <c r="O74" i="1"/>
  <c r="AG74" i="1"/>
  <c r="O53" i="1"/>
  <c r="AG53" i="1"/>
  <c r="L96" i="1"/>
  <c r="L97" i="1" s="1"/>
  <c r="N99" i="1"/>
  <c r="N100" i="1" s="1"/>
  <c r="N97" i="1"/>
  <c r="K92" i="1"/>
  <c r="K97" i="1"/>
  <c r="K99" i="1"/>
  <c r="K100" i="1" s="1"/>
  <c r="L116" i="1"/>
  <c r="L118" i="1"/>
  <c r="L119" i="1" s="1"/>
  <c r="K118" i="1"/>
  <c r="K119" i="1" s="1"/>
  <c r="AF59" i="4"/>
  <c r="S81" i="4"/>
  <c r="AF81" i="4" s="1"/>
  <c r="S37" i="4"/>
  <c r="AF34" i="4"/>
  <c r="R23" i="5"/>
  <c r="M97" i="1" l="1"/>
  <c r="O100" i="1"/>
  <c r="AG100" i="1"/>
  <c r="L99" i="1"/>
  <c r="L100" i="1" s="1"/>
  <c r="AF37" i="4"/>
  <c r="R29" i="5"/>
  <c r="R33" i="5" l="1"/>
  <c r="P18" i="2"/>
  <c r="P9" i="2"/>
  <c r="Q9" i="2"/>
  <c r="R5" i="2"/>
  <c r="Q5" i="2"/>
  <c r="P5" i="2"/>
  <c r="D18" i="2"/>
  <c r="E18" i="2"/>
  <c r="F18" i="2"/>
  <c r="G18" i="2"/>
  <c r="H18" i="2"/>
  <c r="I18" i="2"/>
  <c r="J18" i="2"/>
  <c r="K18" i="2"/>
  <c r="L18" i="2"/>
  <c r="M18" i="2"/>
  <c r="N18" i="2"/>
  <c r="O18" i="2"/>
  <c r="Q18" i="2"/>
  <c r="R18" i="2"/>
  <c r="C18" i="2"/>
  <c r="D15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C15" i="2"/>
  <c r="D9" i="2"/>
  <c r="E9" i="2"/>
  <c r="F9" i="2"/>
  <c r="G9" i="2"/>
  <c r="H9" i="2"/>
  <c r="I9" i="2"/>
  <c r="J9" i="2"/>
  <c r="K9" i="2"/>
  <c r="L9" i="2"/>
  <c r="M9" i="2"/>
  <c r="N9" i="2"/>
  <c r="C9" i="2"/>
  <c r="O5" i="2"/>
  <c r="N5" i="2"/>
  <c r="M5" i="2"/>
  <c r="L5" i="2"/>
  <c r="K5" i="2"/>
  <c r="J5" i="2"/>
  <c r="I5" i="2"/>
  <c r="H5" i="2"/>
  <c r="G5" i="2"/>
  <c r="F5" i="2"/>
  <c r="E5" i="2"/>
  <c r="D5" i="2"/>
  <c r="K64" i="1"/>
  <c r="L61" i="1"/>
  <c r="M61" i="1"/>
  <c r="K61" i="1"/>
  <c r="L64" i="1"/>
  <c r="M64" i="1"/>
  <c r="N64" i="1"/>
  <c r="N61" i="1"/>
  <c r="L18" i="1"/>
  <c r="L23" i="1" s="1"/>
  <c r="K70" i="1" l="1"/>
  <c r="L70" i="1"/>
  <c r="L53" i="1"/>
  <c r="K53" i="1"/>
  <c r="M70" i="1"/>
  <c r="N70" i="1"/>
  <c r="N73" i="1"/>
  <c r="N74" i="1" s="1"/>
  <c r="N18" i="1"/>
  <c r="N23" i="1" s="1"/>
  <c r="N24" i="1" s="1"/>
  <c r="M18" i="1"/>
  <c r="M23" i="1" s="1"/>
  <c r="M29" i="1" s="1"/>
  <c r="M30" i="1" s="1"/>
  <c r="L24" i="1"/>
  <c r="L29" i="1"/>
  <c r="L30" i="1" s="1"/>
  <c r="L19" i="1"/>
  <c r="O15" i="2"/>
  <c r="R9" i="2"/>
  <c r="O9" i="2"/>
  <c r="K18" i="1"/>
  <c r="K49" i="1" l="1"/>
  <c r="M73" i="1"/>
  <c r="M74" i="1" s="1"/>
  <c r="L49" i="1"/>
  <c r="L73" i="1"/>
  <c r="L74" i="1" s="1"/>
  <c r="K73" i="1"/>
  <c r="K74" i="1" s="1"/>
  <c r="M24" i="1"/>
  <c r="N19" i="1"/>
  <c r="M19" i="1"/>
  <c r="N29" i="1"/>
  <c r="N30" i="1" s="1"/>
  <c r="K19" i="1"/>
  <c r="K23" i="1"/>
  <c r="AE33" i="5"/>
  <c r="K24" i="1" l="1"/>
  <c r="K29" i="1"/>
  <c r="K30" i="1" s="1"/>
  <c r="N126" i="1" l="1"/>
  <c r="R4" i="2"/>
  <c r="AF24" i="1"/>
  <c r="AF119" i="1"/>
  <c r="AF116" i="1"/>
  <c r="AF92" i="1"/>
  <c r="AF100" i="1"/>
  <c r="AF97" i="1"/>
  <c r="AF70" i="1"/>
  <c r="AF74" i="1"/>
  <c r="AF19" i="1"/>
  <c r="AF30" i="1"/>
  <c r="N38" i="1"/>
  <c r="N60" i="1"/>
  <c r="N81" i="1"/>
  <c r="N107" i="1"/>
  <c r="M107" i="1"/>
  <c r="Q4" i="2" l="1"/>
  <c r="M38" i="1"/>
  <c r="M126" i="1"/>
  <c r="M60" i="1"/>
  <c r="M81" i="1"/>
  <c r="AF126" i="1" l="1"/>
  <c r="AF107" i="1"/>
  <c r="AF81" i="1"/>
  <c r="AF60" i="1"/>
  <c r="AF38" i="1"/>
  <c r="K81" i="1" l="1"/>
  <c r="K107" i="1" l="1"/>
  <c r="K126" i="1"/>
  <c r="K60" i="1"/>
  <c r="K38" i="1"/>
  <c r="L107" i="1"/>
  <c r="P4" i="2" l="1"/>
  <c r="L60" i="1"/>
  <c r="L81" i="1"/>
  <c r="L126" i="1"/>
  <c r="L38" i="1"/>
  <c r="B20" i="2" l="1"/>
  <c r="B19" i="2"/>
  <c r="B18" i="2"/>
  <c r="B17" i="2"/>
  <c r="B16" i="2"/>
  <c r="B15" i="2"/>
  <c r="B14" i="2"/>
  <c r="O4" i="2"/>
  <c r="J38" i="1" l="1"/>
  <c r="I60" i="1"/>
  <c r="H81" i="1"/>
  <c r="G107" i="1"/>
  <c r="F107" i="1"/>
  <c r="E81" i="1"/>
  <c r="D60" i="1"/>
  <c r="C6" i="1"/>
  <c r="C126" i="1" s="1"/>
  <c r="AE126" i="1"/>
  <c r="AD126" i="1"/>
  <c r="AE107" i="1"/>
  <c r="AD107" i="1"/>
  <c r="AE81" i="1"/>
  <c r="AD81" i="1"/>
  <c r="AE60" i="1"/>
  <c r="AD60" i="1"/>
  <c r="AE38" i="1"/>
  <c r="AD38" i="1"/>
  <c r="B13" i="2"/>
  <c r="B12" i="2"/>
  <c r="B11" i="2"/>
  <c r="B10" i="2"/>
  <c r="B9" i="2"/>
  <c r="B8" i="2"/>
  <c r="B7" i="2"/>
  <c r="B6" i="2"/>
  <c r="B5" i="2"/>
  <c r="B4" i="2"/>
  <c r="K4" i="2" l="1"/>
  <c r="M4" i="2"/>
  <c r="N4" i="2"/>
  <c r="L4" i="2"/>
  <c r="G4" i="2"/>
  <c r="H4" i="2"/>
  <c r="I4" i="2"/>
  <c r="J4" i="2"/>
  <c r="J107" i="1"/>
  <c r="D126" i="1"/>
  <c r="D38" i="1"/>
  <c r="J60" i="1"/>
  <c r="J81" i="1"/>
  <c r="J126" i="1"/>
  <c r="I81" i="1"/>
  <c r="I107" i="1"/>
  <c r="I38" i="1"/>
  <c r="I126" i="1"/>
  <c r="H38" i="1"/>
  <c r="H107" i="1"/>
  <c r="H60" i="1"/>
  <c r="H126" i="1"/>
  <c r="G38" i="1"/>
  <c r="G81" i="1"/>
  <c r="G126" i="1"/>
  <c r="G60" i="1"/>
  <c r="F81" i="1"/>
  <c r="F38" i="1"/>
  <c r="F60" i="1"/>
  <c r="F126" i="1"/>
  <c r="E60" i="1"/>
  <c r="E38" i="1"/>
  <c r="E126" i="1"/>
  <c r="E107" i="1"/>
  <c r="D107" i="1"/>
  <c r="D81" i="1"/>
  <c r="C38" i="1"/>
  <c r="C60" i="1"/>
  <c r="C81" i="1"/>
  <c r="C107" i="1"/>
  <c r="F4" i="2" l="1"/>
  <c r="E4" i="2"/>
  <c r="D4" i="2"/>
  <c r="C4" i="2"/>
  <c r="C76" i="3" l="1"/>
  <c r="C57" i="3"/>
  <c r="C18" i="3"/>
  <c r="C5" i="2" l="1"/>
  <c r="N49" i="1" l="1"/>
  <c r="N53" i="1"/>
  <c r="M49" i="1" l="1"/>
  <c r="AF49" i="1"/>
  <c r="M53" i="1" l="1"/>
  <c r="AF53" i="1"/>
</calcChain>
</file>

<file path=xl/sharedStrings.xml><?xml version="1.0" encoding="utf-8"?>
<sst xmlns="http://schemas.openxmlformats.org/spreadsheetml/2006/main" count="1208" uniqueCount="306">
  <si>
    <t>Hidrovias do Brasil</t>
  </si>
  <si>
    <t>Select Language / Escolha Idioma</t>
  </si>
  <si>
    <t>PORTUGUÊS</t>
  </si>
  <si>
    <t>Novo conceito de EBITDA</t>
  </si>
  <si>
    <t>4T22</t>
  </si>
  <si>
    <t>1T23</t>
  </si>
  <si>
    <t>2T23</t>
  </si>
  <si>
    <t>3T23</t>
  </si>
  <si>
    <t>4T23</t>
  </si>
  <si>
    <t>Receita Líquida</t>
  </si>
  <si>
    <t>Receita Líquida Operacional</t>
  </si>
  <si>
    <t>Transporte Rodoviário (OTM)</t>
  </si>
  <si>
    <t>Hedge Accounting</t>
  </si>
  <si>
    <t>Custos Operacionais</t>
  </si>
  <si>
    <t>-</t>
  </si>
  <si>
    <t>Despesas Operacionais</t>
  </si>
  <si>
    <t>AFRMM e Outros Créditos Fiscais</t>
  </si>
  <si>
    <t>Equivalência Patrimonial</t>
  </si>
  <si>
    <t>Outros</t>
  </si>
  <si>
    <t>EBITDA</t>
  </si>
  <si>
    <t>Margem %</t>
  </si>
  <si>
    <t>Não Recorrentes</t>
  </si>
  <si>
    <t>EBITDA Ajustado</t>
  </si>
  <si>
    <t>EBITDA JVs</t>
  </si>
  <si>
    <t>EBITDA incluindo impacto das JVs</t>
  </si>
  <si>
    <t>Corredor Norte</t>
  </si>
  <si>
    <t>OTM</t>
  </si>
  <si>
    <t>Navegação Costeira</t>
  </si>
  <si>
    <t>Corredor Sul</t>
  </si>
  <si>
    <t>Terminal de Santos</t>
  </si>
  <si>
    <t>N/A</t>
  </si>
  <si>
    <t>Consolidated</t>
  </si>
  <si>
    <t>a</t>
  </si>
  <si>
    <t>f</t>
  </si>
  <si>
    <t>b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</si>
  <si>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</si>
  <si>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</si>
  <si>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</si>
  <si>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</si>
  <si>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</si>
  <si>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</si>
  <si>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</si>
  <si>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</si>
  <si>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</si>
  <si>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 xml:space="preserve">                   - 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</si>
  <si>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</si>
  <si>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</si>
  <si>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</si>
  <si>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</si>
  <si>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</si>
  <si>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</si>
  <si>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</si>
  <si>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</si>
  <si>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</si>
  <si>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</si>
  <si>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ENGLISH</t>
  </si>
  <si>
    <t>Consolidado</t>
  </si>
  <si>
    <t>Volume (kt)</t>
  </si>
  <si>
    <t>Net Revenue</t>
  </si>
  <si>
    <t>North Corridor</t>
  </si>
  <si>
    <t>Operating Net Revenue</t>
  </si>
  <si>
    <t>Grains</t>
  </si>
  <si>
    <t>Grãos</t>
  </si>
  <si>
    <t>Road Transportation (OTM)</t>
  </si>
  <si>
    <t>Fertilizers</t>
  </si>
  <si>
    <t>Fertilizantes</t>
  </si>
  <si>
    <t>RodoTUP</t>
  </si>
  <si>
    <t>Operating Costs</t>
  </si>
  <si>
    <t>South Corridor</t>
  </si>
  <si>
    <t>Iron Ore</t>
  </si>
  <si>
    <t>Minério de Ferro</t>
  </si>
  <si>
    <t>Operating Expenses</t>
  </si>
  <si>
    <t>AFRMM &amp; Other Tax Credits</t>
  </si>
  <si>
    <t>Others</t>
  </si>
  <si>
    <t>Equity Accounting</t>
  </si>
  <si>
    <t>Joint-Ventures (% HBSA)</t>
  </si>
  <si>
    <t>Coastal Navigation</t>
  </si>
  <si>
    <t>Bauxite</t>
  </si>
  <si>
    <t>Bauxita</t>
  </si>
  <si>
    <t>Margin %</t>
  </si>
  <si>
    <t>Santos Terminal</t>
  </si>
  <si>
    <t>Non-recurring</t>
  </si>
  <si>
    <t>Salt</t>
  </si>
  <si>
    <t>Sal</t>
  </si>
  <si>
    <t>Adjusted EBITDA</t>
  </si>
  <si>
    <t>JVs EBITDA</t>
  </si>
  <si>
    <t>EBITDA Including JVs impact</t>
  </si>
  <si>
    <t>Holding</t>
  </si>
  <si>
    <t>1S24</t>
  </si>
  <si>
    <t>1S25</t>
  </si>
  <si>
    <t>Net Operating Revenue</t>
  </si>
  <si>
    <t>AFRMM and Other Tax Credits</t>
  </si>
  <si>
    <t>Equity Income</t>
  </si>
  <si>
    <t>Non-Recurring</t>
  </si>
  <si>
    <t>Recurring Adjusted EBITDA</t>
  </si>
  <si>
    <t>EBITDA including the impact of JVs</t>
  </si>
  <si>
    <t>Depreciation and Amortization</t>
  </si>
  <si>
    <t>Financial Result</t>
  </si>
  <si>
    <t>Income Tax and Social Contribution</t>
  </si>
  <si>
    <t>Net Income</t>
  </si>
  <si>
    <t>Transportation (OTM)</t>
  </si>
  <si>
    <t>EBITDA including JV impact</t>
  </si>
  <si>
    <t>Corporate</t>
  </si>
  <si>
    <t>ASSETS</t>
  </si>
  <si>
    <t>Cash and cash equivalents</t>
  </si>
  <si>
    <t>Marketable securities</t>
  </si>
  <si>
    <t>Accounts receivable from customers</t>
  </si>
  <si>
    <t>Inventories</t>
  </si>
  <si>
    <t>Taxes recoverable</t>
  </si>
  <si>
    <t>Prepaid expenses and advances</t>
  </si>
  <si>
    <t>Related party credits</t>
  </si>
  <si>
    <t>Guarantees and security deposits</t>
  </si>
  <si>
    <t>Dividends receivable</t>
  </si>
  <si>
    <t>Other assets</t>
  </si>
  <si>
    <t>Total current assets</t>
  </si>
  <si>
    <t>Related securities</t>
  </si>
  <si>
    <t>Accounts receivable from customers (LP)</t>
  </si>
  <si>
    <t>Credits with related parties (LP)</t>
  </si>
  <si>
    <t>Judicial deposits</t>
  </si>
  <si>
    <t>Financial instruments - assets</t>
  </si>
  <si>
    <t>Deferred tax assets</t>
  </si>
  <si>
    <t>Taxes recoverable (LP)</t>
  </si>
  <si>
    <t>Prepaid expenses and advances (LP)</t>
  </si>
  <si>
    <t>Other assets (LP)</t>
  </si>
  <si>
    <t>Investments</t>
  </si>
  <si>
    <t>Fixed assets</t>
  </si>
  <si>
    <t>Intangible assets</t>
  </si>
  <si>
    <t>Right-of-use assets</t>
  </si>
  <si>
    <t>Total non-current assets</t>
  </si>
  <si>
    <t>Total assets</t>
  </si>
  <si>
    <t>LIABILITIES AND NET WORTH</t>
  </si>
  <si>
    <t>Suppliers</t>
  </si>
  <si>
    <t>Payables</t>
  </si>
  <si>
    <t>Loans, financing, and debentures</t>
  </si>
  <si>
    <t>Social and labor obligations</t>
  </si>
  <si>
    <t>Legal proceedings</t>
  </si>
  <si>
    <t>Tax obligations</t>
  </si>
  <si>
    <t>Income tax and social contribution</t>
  </si>
  <si>
    <t>Provision for investment losses</t>
  </si>
  <si>
    <t>Accounts payable to related parties</t>
  </si>
  <si>
    <t>Advances from customers</t>
  </si>
  <si>
    <t>Dividends payable</t>
  </si>
  <si>
    <t>Obligation with concession - grant</t>
  </si>
  <si>
    <t>Lease liability</t>
  </si>
  <si>
    <t>Other accounts payable</t>
  </si>
  <si>
    <t>Total current liabilities</t>
  </si>
  <si>
    <t>Loans, financing, and debentures (LP)</t>
  </si>
  <si>
    <t>Derivative financial instruments</t>
  </si>
  <si>
    <t>Legal proceedings (LP)</t>
  </si>
  <si>
    <t>Lease liabilities (LP)</t>
  </si>
  <si>
    <t>Deferred taxes</t>
  </si>
  <si>
    <t>Taxes and contributions</t>
  </si>
  <si>
    <t>Accounts payable to related parties (LP)</t>
  </si>
  <si>
    <t>Other accounts payable (LP)</t>
  </si>
  <si>
    <t>Total non-current liabilities</t>
  </si>
  <si>
    <t>NET WORTH</t>
  </si>
  <si>
    <t>Share capital</t>
  </si>
  <si>
    <t>Capital reserves</t>
  </si>
  <si>
    <t>Proposed additional dividends</t>
  </si>
  <si>
    <t>Accumulated loss</t>
  </si>
  <si>
    <t>Equity valuation adjustment</t>
  </si>
  <si>
    <t>Total net equity</t>
  </si>
  <si>
    <t>Total liabilities and equity</t>
  </si>
  <si>
    <t>Net income</t>
  </si>
  <si>
    <t>Costs of services provided</t>
  </si>
  <si>
    <t>Gross profit</t>
  </si>
  <si>
    <t>OPERATING EXPENSES</t>
  </si>
  <si>
    <t>General and administrative</t>
  </si>
  <si>
    <t>Provision for credit risk</t>
  </si>
  <si>
    <t>Estimated expected losses on doubtful accounts</t>
  </si>
  <si>
    <t>Equity method results</t>
  </si>
  <si>
    <t>Impairment losses</t>
  </si>
  <si>
    <t>Other expenses/income</t>
  </si>
  <si>
    <t>Result before financial results and taxes</t>
  </si>
  <si>
    <t>Financial income</t>
  </si>
  <si>
    <t>Financial expenses</t>
  </si>
  <si>
    <t>Financial result</t>
  </si>
  <si>
    <t>Income before income tax and social contribution</t>
  </si>
  <si>
    <t>Income tax and social security contributions</t>
  </si>
  <si>
    <t>Current</t>
  </si>
  <si>
    <t>Deferred</t>
  </si>
  <si>
    <t>Net profit (loss) for the period</t>
  </si>
  <si>
    <t>Basic earnings per share - R$</t>
  </si>
  <si>
    <t>Accounting DFC - Consolidated</t>
  </si>
  <si>
    <t>Cash flow from operating activities</t>
  </si>
  <si>
    <t>(Loss) / Net income for the period</t>
  </si>
  <si>
    <t>Other provisions</t>
  </si>
  <si>
    <t>Current and deferred income tax and social contribution</t>
  </si>
  <si>
    <t>Amortization of right-of-use assets</t>
  </si>
  <si>
    <t>Interest, monetary and exchange rate variations</t>
  </si>
  <si>
    <t>Long-term stock incentive plan with restricted shares</t>
  </si>
  <si>
    <t>Depreciation and amortization</t>
  </si>
  <si>
    <t>Equity income</t>
  </si>
  <si>
    <t>Effect of hedge accounting on net revenue</t>
  </si>
  <si>
    <t>Impairment of assets</t>
  </si>
  <si>
    <t>Impairment of fixed and intangible assets</t>
  </si>
  <si>
    <t>(Increase) decrease in operating assets:</t>
  </si>
  <si>
    <t>Accounts receivable</t>
  </si>
  <si>
    <t>Related parties</t>
  </si>
  <si>
    <t>Increase (decrease) in operating liabilities:</t>
  </si>
  <si>
    <t>Other accounts payable to related parties</t>
  </si>
  <si>
    <t>Income taxes and social contributions paid</t>
  </si>
  <si>
    <t>Net cash (used in) generated by operating activities</t>
  </si>
  <si>
    <t>Cash flows from investing activities</t>
  </si>
  <si>
    <t>Acquisition of fixed and intangible assets</t>
  </si>
  <si>
    <t>Cost of initial lease acceptance</t>
  </si>
  <si>
    <t>Financial investments, net of redemptions</t>
  </si>
  <si>
    <t>Gains from sale of fixed assets</t>
  </si>
  <si>
    <t>Receipt of dividends</t>
  </si>
  <si>
    <t>Net cash (used in) generated by investing activities</t>
  </si>
  <si>
    <t>Cash flows from financing activities</t>
  </si>
  <si>
    <t>Advance for future capital increase</t>
  </si>
  <si>
    <t>Borrowing, financing, debentures</t>
  </si>
  <si>
    <t>Amortization of loan principal</t>
  </si>
  <si>
    <t>Interest paid on loans, financing, and debentures</t>
  </si>
  <si>
    <t>Principal - lease</t>
  </si>
  <si>
    <t>Interest paid</t>
  </si>
  <si>
    <t>Settlement of derivative financial instruments - Hedge</t>
  </si>
  <si>
    <t>Dividend payment</t>
  </si>
  <si>
    <t>Repurchase of securities - Bond</t>
  </si>
  <si>
    <t>Loans between related parties</t>
  </si>
  <si>
    <t>Capital increase</t>
  </si>
  <si>
    <t>Net cash generated by (applied to) financing activities</t>
  </si>
  <si>
    <t>Effects of exchange rate changes on cash balances held in foreign currency</t>
  </si>
  <si>
    <t>(Reduction) / increase in cash and cash equivalents</t>
  </si>
  <si>
    <t>Cash and cash equivalents at the beginning of the period</t>
  </si>
  <si>
    <t>Cash and cash equivalents at the end of the period</t>
  </si>
  <si>
    <t>(Decrease)/Increase in cash and cash equivalents</t>
  </si>
  <si>
    <t># Shares (thousand)</t>
  </si>
  <si>
    <t>Assets of subsidiaries held for sale</t>
  </si>
  <si>
    <t>Bonds and related securities</t>
  </si>
  <si>
    <t>Recoverable taxes</t>
  </si>
  <si>
    <t>Provision for legal and administrative claims</t>
  </si>
  <si>
    <t>Obligation with concession - obligation with grant</t>
  </si>
  <si>
    <t>Lease liabilities</t>
  </si>
  <si>
    <t>Liabilities of subsidiaries held for sale</t>
  </si>
  <si>
    <t>Concession obligations</t>
  </si>
  <si>
    <t>Equity method result</t>
  </si>
  <si>
    <t>Impairment reversal</t>
  </si>
  <si>
    <t>Result before financial result and taxes</t>
  </si>
  <si>
    <t>Profit (loss) from continuing operations</t>
  </si>
  <si>
    <t>Discontinued operations</t>
  </si>
  <si>
    <t>Explanatory note</t>
  </si>
  <si>
    <t>Present value adjustment of leases and concessions</t>
  </si>
  <si>
    <t>Loss on derivative financial instruments</t>
  </si>
  <si>
    <t>Results on derivative financial instruments</t>
  </si>
  <si>
    <t>Reversal of Provision for Risk</t>
  </si>
  <si>
    <t>Interest on loans, loans, and leases</t>
  </si>
  <si>
    <t>Reversal of the constitution of right-of-use</t>
  </si>
  <si>
    <t>Amortization of borrowing costs</t>
  </si>
  <si>
    <t>Monetary and exchange adjustments on debt</t>
  </si>
  <si>
    <t>Results from bargain purchases</t>
  </si>
  <si>
    <t>(Gains) losses on financial investments</t>
  </si>
  <si>
    <t>Recording of provision for losses</t>
  </si>
  <si>
    <t>Gain from Bond Repurchase</t>
  </si>
  <si>
    <t>Realized Hedge Revenue</t>
  </si>
  <si>
    <t>Write-Off of Right of Use, Net of Lease Liability</t>
  </si>
  <si>
    <t>Write-Off of Assets Due to Loss (Impairment)</t>
  </si>
  <si>
    <t>Hedge Accounting Adjustment</t>
  </si>
  <si>
    <t>Capital Gains on Acquired Assets</t>
  </si>
  <si>
    <t>Delinquency - Risk Drawdown</t>
  </si>
  <si>
    <t>Income from Marketable Securities</t>
  </si>
  <si>
    <t>Lease Write-Off</t>
  </si>
  <si>
    <t>Sale and Write-Off of Fixed and Intangible Assets</t>
  </si>
  <si>
    <t>Estimated Expected Losses on Doubtful Accounts</t>
  </si>
  <si>
    <t>Earn-Out Reversal</t>
  </si>
  <si>
    <t>Provision for Expired Tax Losses</t>
  </si>
  <si>
    <t>Write-Off of Assets Due to Loss</t>
  </si>
  <si>
    <t>Other Adjustments</t>
  </si>
  <si>
    <t>Escrow deposits</t>
  </si>
  <si>
    <t>Payment of drawn risk</t>
  </si>
  <si>
    <t>Accounts payable with banking intermediation</t>
  </si>
  <si>
    <t>Other accounts payable with related parties</t>
  </si>
  <si>
    <t>Interest payment on loans and financing</t>
  </si>
  <si>
    <t>Income tax and social contributions paid</t>
  </si>
  <si>
    <t>Net cash (used in) from continuing operating activities</t>
  </si>
  <si>
    <t>Net cash generated by discontinued operating activities</t>
  </si>
  <si>
    <t>Net cash (used in) from operating activities</t>
  </si>
  <si>
    <t>Acquisition of property, plant and equipment and intangible assets</t>
  </si>
  <si>
    <t>Investment in marketable securities</t>
  </si>
  <si>
    <t>Redemption of marketable securities</t>
  </si>
  <si>
    <t>Advances to suppliers</t>
  </si>
  <si>
    <t>Other write-offs of fixed assets</t>
  </si>
  <si>
    <t>Acquisition of subsidiary, net of cash acquired in the consolidated financial statements</t>
  </si>
  <si>
    <t>Gains from sale of property, plant and equipment</t>
  </si>
  <si>
    <t>Loan (granted) received from related parties</t>
  </si>
  <si>
    <t>Acquisition of right-of-use asset</t>
  </si>
  <si>
    <t>Restricted financial investments</t>
  </si>
  <si>
    <t>Acquisition of parent companies</t>
  </si>
  <si>
    <t>Acquisition of jointly controlled investment</t>
  </si>
  <si>
    <t>Net equity valuation of the effects of derivative instruments</t>
  </si>
  <si>
    <t>Capital increase (decrease) in subsidiaries</t>
  </si>
  <si>
    <t>Net cash (used in) generated by continuing investing activities</t>
  </si>
  <si>
    <t>Net cash (used in) discontinued investing activities</t>
  </si>
  <si>
    <t>Loans, financing, and debentures raised, net of funding costs</t>
  </si>
  <si>
    <t>Addition to the cost of funding on loans and financing</t>
  </si>
  <si>
    <t>Concession lease payments</t>
  </si>
  <si>
    <t>Payment of lease contracts</t>
  </si>
  <si>
    <t>Payment of loans, financing, and debentures</t>
  </si>
  <si>
    <t>Investments in long-term securities</t>
  </si>
  <si>
    <t>Payment of dividends</t>
  </si>
  <si>
    <t>Net cash generated by (applied in) continuing financing activities</t>
  </si>
  <si>
    <t>Net cash generated by (applied in) discontinued financing activities</t>
  </si>
  <si>
    <t>Net cash generated by (applied in) financing activities</t>
  </si>
  <si>
    <t>Cash and cash equivalents at the end of the period from continuing operations</t>
  </si>
  <si>
    <t>Cash and cash equivalents at the end of the period from discontinued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</si>
</sst>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#,##0.0;\(#,##0.0\);&quot;-&quot;"/>
    <numFmt numFmtId="166" formatCode="#,##0.0"/>
    <numFmt numFmtId="167" formatCode="0%;\(0%\)"/>
    <numFmt numFmtId="168" formatCode="#,##0;\(#,##0\);&quot;-&quot;"/>
    <numFmt numFmtId="169" formatCode="_-* #,##0_-;\-* #,##0_-;_-* &quot;-&quot;??_-;_-@_-"/>
    <numFmt numFmtId="170" formatCode="_(* #,##0.0_);_(* \(#,##0.0\);_(* &quot;-&quot;_);_(@_)"/>
    <numFmt numFmtId="171" formatCode="#,##0;\(#,##0\);_-* &quot;-&quot;??_-;_-@_-"/>
    <numFmt numFmtId="172" formatCode="_-* #,##0.000_-;\-* #,##0.000_-;_-* &quot;-&quot;???_-;_-@_-"/>
    <numFmt numFmtId="173" formatCode="0_ ;\-0\ "/>
    <numFmt numFmtId="174" formatCode="_(* #,##0.000_);_(* \(#,##0.000\);_(* &quot;-&quot;_);_(@_)"/>
    <numFmt numFmtId="175" formatCode="_-* #,##0.0_-;\-* #,##0.0_-;_-* &quot;-&quot;?_-;_-@_-"/>
    <numFmt numFmtId="176" formatCode="#,##0.000"/>
    <numFmt numFmtId="177" formatCode="_-* #,##0.0000_-;\-* #,##0.0000_-;_-* &quot;-&quot;??_-;_-@_-"/>
    <numFmt numFmtId="178" formatCode="0.0%;\(0.0%\)"/>
    <numFmt numFmtId="179" formatCode="#,##0.000;\(#,##0.000\);&quot;-&quot;"/>
    <numFmt numFmtId="180" formatCode="#,##0.0000;\(#,##0.0000\);&quot;-&quot;"/>
    <numFmt numFmtId="181" formatCode="0.000"/>
    <numFmt numFmtId="182" formatCode="_-* #,##0.0_-;\-* #,##0.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i/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name val="Arial"/>
      <family val="2"/>
    </font>
    <font>
      <b/>
      <sz val="11"/>
      <color theme="0" tint="-0.499984740745262"/>
      <name val="Sego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9"/>
      <name val="Segoe UI"/>
      <family val="2"/>
    </font>
    <font>
      <i/>
      <sz val="9"/>
      <name val="Segoe UI"/>
      <family val="2"/>
    </font>
    <font>
      <i/>
      <sz val="11"/>
      <color theme="0"/>
      <name val="Segoe UI"/>
      <family val="2"/>
    </font>
    <font>
      <sz val="11"/>
      <color theme="0"/>
      <name val="Segoe U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11"/>
      <name val="Arial"/>
      <family val="2"/>
    </font>
    <font>
      <b/>
      <u val="doubleAccounting"/>
      <sz val="11"/>
      <name val="Arial"/>
      <family val="2"/>
    </font>
    <font>
      <b/>
      <sz val="9"/>
      <color rgb="FF000000"/>
      <name val="Roboto"/>
    </font>
    <font>
      <b/>
      <sz val="9"/>
      <color theme="1"/>
      <name val="Roboto"/>
    </font>
    <font>
      <sz val="9"/>
      <color rgb="FF000000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8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65" fontId="5" fillId="0" borderId="0" xfId="0" applyNumberFormat="1" applyFont="1"/>
    <xf numFmtId="0" fontId="1" fillId="2" borderId="0" xfId="0" applyFont="1" applyFill="1" applyAlignment="1">
      <alignment horizontal="left" indent="2"/>
    </xf>
    <xf numFmtId="165" fontId="6" fillId="2" borderId="0" xfId="0" applyNumberFormat="1" applyFont="1" applyFill="1"/>
    <xf numFmtId="0" fontId="7" fillId="2" borderId="0" xfId="0" applyFont="1" applyFill="1" applyAlignment="1">
      <alignment horizontal="left" indent="2"/>
    </xf>
    <xf numFmtId="165" fontId="6" fillId="0" borderId="0" xfId="0" applyNumberFormat="1" applyFont="1"/>
    <xf numFmtId="0" fontId="8" fillId="0" borderId="2" xfId="0" applyFont="1" applyBorder="1" applyAlignment="1">
      <alignment vertical="center"/>
    </xf>
    <xf numFmtId="168" fontId="4" fillId="0" borderId="0" xfId="0" applyNumberFormat="1" applyFont="1"/>
    <xf numFmtId="168" fontId="6" fillId="2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/>
    <xf numFmtId="0" fontId="11" fillId="0" borderId="4" xfId="0" applyFont="1" applyBorder="1"/>
    <xf numFmtId="169" fontId="11" fillId="0" borderId="4" xfId="1" applyNumberFormat="1" applyFont="1" applyFill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38" fontId="11" fillId="0" borderId="4" xfId="0" applyNumberFormat="1" applyFont="1" applyBorder="1"/>
    <xf numFmtId="38" fontId="11" fillId="0" borderId="0" xfId="0" applyNumberFormat="1" applyFont="1" applyAlignment="1">
      <alignment horizontal="center"/>
    </xf>
    <xf numFmtId="169" fontId="14" fillId="4" borderId="0" xfId="1" applyNumberFormat="1" applyFont="1" applyFill="1" applyBorder="1" applyAlignment="1">
      <alignment horizontal="center"/>
    </xf>
    <xf numFmtId="0" fontId="15" fillId="0" borderId="0" xfId="0" applyFont="1"/>
    <xf numFmtId="14" fontId="16" fillId="0" borderId="0" xfId="0" quotePrefix="1" applyNumberFormat="1" applyFont="1"/>
    <xf numFmtId="14" fontId="16" fillId="0" borderId="0" xfId="0" quotePrefix="1" applyNumberFormat="1" applyFont="1" applyAlignment="1">
      <alignment horizontal="center"/>
    </xf>
    <xf numFmtId="38" fontId="11" fillId="0" borderId="0" xfId="0" applyNumberFormat="1" applyFont="1" applyAlignment="1">
      <alignment horizontal="left"/>
    </xf>
    <xf numFmtId="38" fontId="11" fillId="0" borderId="0" xfId="0" applyNumberFormat="1" applyFont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vertical="top"/>
    </xf>
    <xf numFmtId="164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164" fontId="17" fillId="0" borderId="0" xfId="1" applyNumberFormat="1" applyFont="1" applyFill="1" applyBorder="1" applyAlignment="1">
      <alignment horizontal="left" vertical="center"/>
    </xf>
    <xf numFmtId="164" fontId="17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169" fontId="17" fillId="0" borderId="0" xfId="1" applyNumberFormat="1" applyFont="1" applyFill="1" applyBorder="1" applyAlignment="1">
      <alignment horizontal="left" vertical="center"/>
    </xf>
    <xf numFmtId="169" fontId="11" fillId="0" borderId="0" xfId="1" applyNumberFormat="1" applyFont="1" applyFill="1"/>
    <xf numFmtId="169" fontId="11" fillId="0" borderId="0" xfId="1" applyNumberFormat="1" applyFont="1" applyFill="1" applyBorder="1" applyAlignment="1" applyProtection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169" fontId="18" fillId="0" borderId="0" xfId="1" applyNumberFormat="1" applyFont="1" applyFill="1" applyBorder="1" applyAlignment="1">
      <alignment horizontal="left" vertical="center"/>
    </xf>
    <xf numFmtId="38" fontId="11" fillId="0" borderId="0" xfId="0" applyNumberFormat="1" applyFont="1"/>
    <xf numFmtId="169" fontId="13" fillId="0" borderId="0" xfId="1" applyNumberFormat="1" applyFont="1" applyFill="1"/>
    <xf numFmtId="1" fontId="11" fillId="0" borderId="0" xfId="0" applyNumberFormat="1" applyFont="1" applyAlignment="1">
      <alignment horizontal="left" wrapText="1"/>
    </xf>
    <xf numFmtId="38" fontId="11" fillId="0" borderId="0" xfId="0" applyNumberFormat="1" applyFont="1" applyAlignment="1">
      <alignment horizontal="left" wrapText="1"/>
    </xf>
    <xf numFmtId="170" fontId="11" fillId="0" borderId="0" xfId="0" applyNumberFormat="1" applyFont="1" applyAlignment="1">
      <alignment horizontal="left" vertical="center"/>
    </xf>
    <xf numFmtId="164" fontId="17" fillId="0" borderId="0" xfId="3" applyNumberFormat="1" applyFont="1" applyAlignment="1">
      <alignment horizontal="left" vertical="center"/>
    </xf>
    <xf numFmtId="164" fontId="11" fillId="0" borderId="0" xfId="0" quotePrefix="1" applyNumberFormat="1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horizontal="left" vertical="center"/>
    </xf>
    <xf numFmtId="164" fontId="11" fillId="0" borderId="0" xfId="3" applyNumberFormat="1" applyFont="1" applyAlignment="1">
      <alignment horizontal="left" vertical="center"/>
    </xf>
    <xf numFmtId="170" fontId="11" fillId="0" borderId="0" xfId="3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64" fontId="12" fillId="0" borderId="0" xfId="0" applyNumberFormat="1" applyFont="1"/>
    <xf numFmtId="170" fontId="18" fillId="0" borderId="0" xfId="0" applyNumberFormat="1" applyFont="1" applyAlignment="1">
      <alignment horizontal="left" vertical="center" indent="2"/>
    </xf>
    <xf numFmtId="0" fontId="11" fillId="0" borderId="0" xfId="3" applyFont="1" applyAlignment="1">
      <alignment vertical="top" wrapText="1"/>
    </xf>
    <xf numFmtId="3" fontId="12" fillId="0" borderId="0" xfId="0" applyNumberFormat="1" applyFont="1"/>
    <xf numFmtId="0" fontId="0" fillId="6" borderId="0" xfId="0" applyFill="1"/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14" fontId="11" fillId="0" borderId="4" xfId="3" applyNumberFormat="1" applyFont="1" applyBorder="1" applyAlignment="1">
      <alignment horizontal="center" vertical="center"/>
    </xf>
    <xf numFmtId="170" fontId="17" fillId="0" borderId="0" xfId="3" applyNumberFormat="1" applyFont="1" applyAlignment="1">
      <alignment horizontal="left" vertical="center"/>
    </xf>
    <xf numFmtId="170" fontId="11" fillId="0" borderId="0" xfId="0" quotePrefix="1" applyNumberFormat="1" applyFont="1" applyAlignment="1">
      <alignment horizontal="left" vertical="center"/>
    </xf>
    <xf numFmtId="170" fontId="12" fillId="0" borderId="0" xfId="0" applyNumberFormat="1" applyFont="1"/>
    <xf numFmtId="2" fontId="11" fillId="0" borderId="0" xfId="3" applyNumberFormat="1" applyFont="1" applyAlignment="1">
      <alignment horizontal="left" vertical="center"/>
    </xf>
    <xf numFmtId="172" fontId="12" fillId="0" borderId="0" xfId="0" applyNumberFormat="1" applyFont="1"/>
    <xf numFmtId="173" fontId="14" fillId="4" borderId="0" xfId="1" applyNumberFormat="1" applyFont="1" applyFill="1" applyBorder="1" applyAlignment="1">
      <alignment horizontal="center"/>
    </xf>
    <xf numFmtId="169" fontId="21" fillId="4" borderId="0" xfId="1" applyNumberFormat="1" applyFont="1" applyFill="1" applyBorder="1" applyAlignment="1">
      <alignment horizontal="center"/>
    </xf>
    <xf numFmtId="173" fontId="21" fillId="4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71" fontId="23" fillId="0" borderId="0" xfId="0" applyNumberFormat="1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71" fontId="25" fillId="0" borderId="0" xfId="0" applyNumberFormat="1" applyFont="1" applyAlignment="1">
      <alignment horizontal="right" vertical="center"/>
    </xf>
    <xf numFmtId="0" fontId="26" fillId="0" borderId="0" xfId="0" applyFont="1"/>
    <xf numFmtId="171" fontId="25" fillId="0" borderId="5" xfId="0" applyNumberFormat="1" applyFont="1" applyBorder="1" applyAlignment="1">
      <alignment horizontal="right" vertical="center"/>
    </xf>
    <xf numFmtId="171" fontId="22" fillId="0" borderId="0" xfId="0" quotePrefix="1" applyNumberFormat="1" applyFont="1" applyAlignment="1">
      <alignment vertical="center"/>
    </xf>
    <xf numFmtId="3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71" fontId="24" fillId="0" borderId="0" xfId="0" applyNumberFormat="1" applyFont="1" applyAlignment="1">
      <alignment horizontal="left" vertical="center" indent="1"/>
    </xf>
    <xf numFmtId="171" fontId="22" fillId="0" borderId="0" xfId="0" applyNumberFormat="1" applyFont="1" applyAlignment="1">
      <alignment horizontal="left" vertical="center" indent="1"/>
    </xf>
    <xf numFmtId="171" fontId="24" fillId="5" borderId="0" xfId="0" applyNumberFormat="1" applyFont="1" applyFill="1" applyAlignment="1">
      <alignment horizontal="left" vertical="center" indent="1"/>
    </xf>
    <xf numFmtId="171" fontId="24" fillId="0" borderId="0" xfId="0" applyNumberFormat="1" applyFont="1" applyAlignment="1">
      <alignment horizontal="left" vertical="center" wrapText="1" indent="1"/>
    </xf>
    <xf numFmtId="171" fontId="24" fillId="5" borderId="0" xfId="0" applyNumberFormat="1" applyFont="1" applyFill="1" applyAlignment="1">
      <alignment horizontal="left" vertical="center" wrapText="1" indent="1"/>
    </xf>
    <xf numFmtId="17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/>
    <xf numFmtId="43" fontId="12" fillId="0" borderId="0" xfId="0" applyNumberFormat="1" applyFont="1"/>
    <xf numFmtId="165" fontId="5" fillId="0" borderId="6" xfId="0" applyNumberFormat="1" applyFont="1" applyBorder="1"/>
    <xf numFmtId="2" fontId="28" fillId="0" borderId="0" xfId="3" applyNumberFormat="1" applyFont="1" applyAlignment="1">
      <alignment horizontal="left" vertical="center"/>
    </xf>
    <xf numFmtId="3" fontId="28" fillId="0" borderId="0" xfId="0" applyNumberFormat="1" applyFont="1"/>
    <xf numFmtId="2" fontId="28" fillId="0" borderId="0" xfId="0" applyNumberFormat="1" applyFont="1" applyAlignment="1">
      <alignment horizontal="right"/>
    </xf>
    <xf numFmtId="2" fontId="28" fillId="0" borderId="0" xfId="0" applyNumberFormat="1" applyFont="1"/>
    <xf numFmtId="175" fontId="12" fillId="0" borderId="0" xfId="0" applyNumberFormat="1" applyFont="1"/>
    <xf numFmtId="177" fontId="12" fillId="0" borderId="0" xfId="0" applyNumberFormat="1" applyFont="1"/>
    <xf numFmtId="173" fontId="1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29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indent="2"/>
    </xf>
    <xf numFmtId="176" fontId="6" fillId="0" borderId="0" xfId="0" applyNumberFormat="1" applyFont="1"/>
    <xf numFmtId="0" fontId="30" fillId="0" borderId="2" xfId="0" applyFont="1" applyBorder="1" applyAlignment="1">
      <alignment vertical="center"/>
    </xf>
    <xf numFmtId="167" fontId="30" fillId="0" borderId="2" xfId="0" applyNumberFormat="1" applyFont="1" applyBorder="1" applyAlignment="1">
      <alignment horizontal="right" vertical="center"/>
    </xf>
    <xf numFmtId="166" fontId="6" fillId="0" borderId="0" xfId="0" applyNumberFormat="1" applyFont="1"/>
    <xf numFmtId="166" fontId="5" fillId="0" borderId="0" xfId="0" applyNumberFormat="1" applyFont="1"/>
    <xf numFmtId="0" fontId="31" fillId="0" borderId="0" xfId="0" applyFont="1" applyAlignment="1">
      <alignment horizontal="center"/>
    </xf>
    <xf numFmtId="0" fontId="32" fillId="3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171" fontId="35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left" vertical="center" wrapText="1"/>
    </xf>
    <xf numFmtId="165" fontId="6" fillId="0" borderId="0" xfId="0" quotePrefix="1" applyNumberFormat="1" applyFont="1" applyAlignment="1">
      <alignment horizontal="right"/>
    </xf>
    <xf numFmtId="0" fontId="11" fillId="0" borderId="5" xfId="0" applyFont="1" applyBorder="1"/>
    <xf numFmtId="171" fontId="22" fillId="5" borderId="0" xfId="0" applyNumberFormat="1" applyFont="1" applyFill="1" applyAlignment="1">
      <alignment horizontal="right" vertical="center"/>
    </xf>
    <xf numFmtId="0" fontId="12" fillId="5" borderId="0" xfId="0" applyFont="1" applyFill="1"/>
    <xf numFmtId="0" fontId="33" fillId="5" borderId="0" xfId="0" applyFont="1" applyFill="1"/>
    <xf numFmtId="165" fontId="6" fillId="2" borderId="0" xfId="0" applyNumberFormat="1" applyFont="1" applyFill="1" applyAlignment="1">
      <alignment horizontal="right"/>
    </xf>
    <xf numFmtId="178" fontId="30" fillId="0" borderId="2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left" vertical="center"/>
    </xf>
    <xf numFmtId="164" fontId="17" fillId="5" borderId="0" xfId="2" applyNumberFormat="1" applyFont="1" applyFill="1" applyBorder="1" applyAlignment="1">
      <alignment horizontal="left" vertical="center"/>
    </xf>
    <xf numFmtId="169" fontId="17" fillId="5" borderId="0" xfId="1" applyNumberFormat="1" applyFont="1" applyFill="1" applyBorder="1" applyAlignment="1">
      <alignment horizontal="left" vertical="center"/>
    </xf>
    <xf numFmtId="164" fontId="17" fillId="5" borderId="0" xfId="1" applyNumberFormat="1" applyFont="1" applyFill="1" applyBorder="1" applyAlignment="1">
      <alignment horizontal="left" vertical="center"/>
    </xf>
    <xf numFmtId="169" fontId="18" fillId="5" borderId="0" xfId="1" applyNumberFormat="1" applyFont="1" applyFill="1" applyBorder="1" applyAlignment="1">
      <alignment horizontal="left" vertical="center"/>
    </xf>
    <xf numFmtId="164" fontId="11" fillId="5" borderId="4" xfId="1" applyNumberFormat="1" applyFont="1" applyFill="1" applyBorder="1" applyAlignment="1">
      <alignment horizontal="left" vertical="center"/>
    </xf>
    <xf numFmtId="0" fontId="11" fillId="5" borderId="0" xfId="0" applyFont="1" applyFill="1"/>
    <xf numFmtId="169" fontId="11" fillId="5" borderId="0" xfId="1" applyNumberFormat="1" applyFont="1" applyFill="1" applyBorder="1" applyAlignment="1" applyProtection="1">
      <alignment horizontal="left" vertical="center"/>
    </xf>
    <xf numFmtId="164" fontId="11" fillId="5" borderId="0" xfId="1" applyNumberFormat="1" applyFont="1" applyFill="1" applyBorder="1" applyAlignment="1">
      <alignment horizontal="left" vertical="center" wrapText="1"/>
    </xf>
    <xf numFmtId="169" fontId="11" fillId="5" borderId="0" xfId="1" applyNumberFormat="1" applyFont="1" applyFill="1"/>
    <xf numFmtId="38" fontId="11" fillId="5" borderId="0" xfId="0" applyNumberFormat="1" applyFont="1" applyFill="1"/>
    <xf numFmtId="171" fontId="25" fillId="5" borderId="5" xfId="0" applyNumberFormat="1" applyFont="1" applyFill="1" applyBorder="1" applyAlignment="1">
      <alignment horizontal="right" vertical="center"/>
    </xf>
    <xf numFmtId="179" fontId="5" fillId="0" borderId="0" xfId="0" applyNumberFormat="1" applyFont="1"/>
    <xf numFmtId="180" fontId="5" fillId="0" borderId="0" xfId="0" applyNumberFormat="1" applyFont="1"/>
    <xf numFmtId="0" fontId="6" fillId="0" borderId="0" xfId="0" applyFont="1" applyAlignment="1">
      <alignment horizontal="right"/>
    </xf>
    <xf numFmtId="14" fontId="10" fillId="0" borderId="0" xfId="0" applyNumberFormat="1" applyFont="1" applyAlignment="1">
      <alignment horizontal="center" vertical="center"/>
    </xf>
    <xf numFmtId="169" fontId="11" fillId="5" borderId="4" xfId="1" applyNumberFormat="1" applyFont="1" applyFill="1" applyBorder="1"/>
    <xf numFmtId="164" fontId="11" fillId="5" borderId="0" xfId="1" applyNumberFormat="1" applyFont="1" applyFill="1" applyBorder="1" applyAlignment="1">
      <alignment horizontal="right" vertical="center"/>
    </xf>
    <xf numFmtId="0" fontId="6" fillId="5" borderId="0" xfId="0" applyFont="1" applyFill="1"/>
    <xf numFmtId="170" fontId="11" fillId="0" borderId="0" xfId="0" applyNumberFormat="1" applyFont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71" fontId="25" fillId="5" borderId="0" xfId="0" applyNumberFormat="1" applyFont="1" applyFill="1" applyAlignment="1">
      <alignment horizontal="right" vertical="center"/>
    </xf>
    <xf numFmtId="164" fontId="39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5" fontId="6" fillId="0" borderId="2" xfId="0" applyNumberFormat="1" applyFont="1" applyBorder="1"/>
    <xf numFmtId="166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/>
    <xf numFmtId="0" fontId="5" fillId="0" borderId="2" xfId="0" applyFont="1" applyBorder="1"/>
    <xf numFmtId="38" fontId="15" fillId="0" borderId="0" xfId="0" applyNumberFormat="1" applyFont="1" applyAlignment="1">
      <alignment horizontal="left" wrapText="1"/>
    </xf>
    <xf numFmtId="164" fontId="15" fillId="0" borderId="0" xfId="0" applyNumberFormat="1" applyFont="1" applyAlignment="1">
      <alignment horizontal="left" vertical="center"/>
    </xf>
    <xf numFmtId="170" fontId="15" fillId="0" borderId="0" xfId="0" applyNumberFormat="1" applyFont="1" applyAlignment="1">
      <alignment horizontal="left" vertical="center"/>
    </xf>
    <xf numFmtId="164" fontId="15" fillId="0" borderId="0" xfId="3" applyNumberFormat="1" applyFont="1" applyAlignment="1">
      <alignment horizontal="left" vertical="center"/>
    </xf>
    <xf numFmtId="170" fontId="15" fillId="0" borderId="0" xfId="3" applyNumberFormat="1" applyFont="1" applyAlignment="1">
      <alignment horizontal="left" vertical="center"/>
    </xf>
    <xf numFmtId="170" fontId="40" fillId="0" borderId="0" xfId="0" applyNumberFormat="1" applyFont="1" applyAlignment="1">
      <alignment horizontal="left" vertical="center" indent="2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170" fontId="39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174" fontId="17" fillId="0" borderId="0" xfId="0" applyNumberFormat="1" applyFont="1" applyAlignment="1">
      <alignment horizontal="left" vertical="center"/>
    </xf>
    <xf numFmtId="174" fontId="15" fillId="0" borderId="0" xfId="0" applyNumberFormat="1" applyFont="1" applyAlignment="1">
      <alignment horizontal="left" vertical="center"/>
    </xf>
    <xf numFmtId="181" fontId="12" fillId="0" borderId="0" xfId="0" applyNumberFormat="1" applyFont="1"/>
    <xf numFmtId="3" fontId="11" fillId="0" borderId="4" xfId="0" applyNumberFormat="1" applyFont="1" applyBorder="1"/>
    <xf numFmtId="182" fontId="40" fillId="0" borderId="0" xfId="1" applyNumberFormat="1" applyFont="1" applyAlignment="1">
      <alignment horizontal="left" vertical="center" indent="2"/>
    </xf>
    <xf numFmtId="170" fontId="14" fillId="4" borderId="0" xfId="1" applyNumberFormat="1" applyFont="1" applyFill="1" applyBorder="1" applyAlignment="1">
      <alignment horizontal="center"/>
    </xf>
    <xf numFmtId="169" fontId="12" fillId="0" borderId="0" xfId="1" applyNumberFormat="1" applyFont="1"/>
    <xf numFmtId="169" fontId="12" fillId="0" borderId="0" xfId="1" applyNumberFormat="1" applyFont="1" applyFill="1"/>
    <xf numFmtId="169" fontId="26" fillId="0" borderId="0" xfId="1" applyNumberFormat="1" applyFont="1"/>
  </cellXfs>
  <cellStyles count="4">
    <cellStyle name="Comma 2 7" xfId="2" xr:uid="{00000000-0005-0000-0000-000000000000}"/>
    <cellStyle name="Normal" xfId="0" builtinId="0"/>
    <cellStyle name="Normal 2 11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63" Type="http://schemas.openxmlformats.org/officeDocument/2006/relationships/externalLink" Target="externalLinks/externalLink52.xml"/><Relationship Id="rId68" Type="http://schemas.openxmlformats.org/officeDocument/2006/relationships/externalLink" Target="externalLinks/externalLink57.xml"/><Relationship Id="rId84" Type="http://schemas.openxmlformats.org/officeDocument/2006/relationships/customXml" Target="../customXml/item1.xml"/><Relationship Id="rId16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74" Type="http://schemas.openxmlformats.org/officeDocument/2006/relationships/externalLink" Target="externalLinks/externalLink63.xml"/><Relationship Id="rId79" Type="http://schemas.openxmlformats.org/officeDocument/2006/relationships/externalLink" Target="externalLinks/externalLink68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53.xml"/><Relationship Id="rId69" Type="http://schemas.openxmlformats.org/officeDocument/2006/relationships/externalLink" Target="externalLinks/externalLink58.xml"/><Relationship Id="rId77" Type="http://schemas.openxmlformats.org/officeDocument/2006/relationships/externalLink" Target="externalLinks/externalLink6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72" Type="http://schemas.openxmlformats.org/officeDocument/2006/relationships/externalLink" Target="externalLinks/externalLink61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48.xml"/><Relationship Id="rId67" Type="http://schemas.openxmlformats.org/officeDocument/2006/relationships/externalLink" Target="externalLinks/externalLink56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62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59.xml"/><Relationship Id="rId75" Type="http://schemas.openxmlformats.org/officeDocument/2006/relationships/externalLink" Target="externalLinks/externalLink64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73" Type="http://schemas.openxmlformats.org/officeDocument/2006/relationships/externalLink" Target="externalLinks/externalLink62.xml"/><Relationship Id="rId78" Type="http://schemas.openxmlformats.org/officeDocument/2006/relationships/externalLink" Target="externalLinks/externalLink67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8.xml"/><Relationship Id="rId34" Type="http://schemas.openxmlformats.org/officeDocument/2006/relationships/externalLink" Target="externalLinks/externalLink23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6" Type="http://schemas.openxmlformats.org/officeDocument/2006/relationships/externalLink" Target="externalLinks/externalLink65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8.xml"/><Relationship Id="rId24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55.xml"/><Relationship Id="rId61" Type="http://schemas.openxmlformats.org/officeDocument/2006/relationships/externalLink" Target="externalLinks/externalLink50.xml"/><Relationship Id="rId8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LCHS\Local%20Settings\Temporary%20Internet%20Files\OLK28D\Financial%20Models\Existing%20PPA\Existing_%20PPArev1stri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_Finance_Europe/2_TB/20_Revue_de_performance/2012/07%20-%202012/Sent/04%20-%20Poland/Reporting_Tool_RDP_master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GLCHS\Local%20Settings\Temporary%20Internet%20Files\OLK28D\Financial%20Models\Existing%20PPA\Existing_%20PPArev1stri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GLCHS\Local%20Settings\Temporary%20Internet%20Files\OLK28D\Financial%20Models\Existing%20PPA\Existing_%20PPArev1stri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&#199;&#195;O%20FINANCEIRA/Teste%20-%20ACUMUL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PROGRAMA&#199;&#195;O%20FINANCEIRA\Teste%20-%20ACUMUL09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_SERVER\GRUPOS\GFC\REL_MEN\01Jan\MACETE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rges\Desktop\Documents%20and%20Settings\borges\Configura&#231;&#245;es%20locais\Temporary%20Internet%20Files\OLK14\Documents%20and%20Settings\junqueir\Configura&#231;&#245;es%20locais\Temporary%20Internet%20Files\OLK5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081142\m081142\ARQUIVO%20DE%20TRABALHO\MARY\Luci\G7AB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A&#199;&#195;O%20FINANCEIRA\Teste%20-%20ACUMUL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AA%20-%20RECEITAS%20HOSPEDAGEM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DOS\SETORES\G_CST\FPG\2310DJDE_h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e\model3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zsrv012\Scon_CONTABIL\Coligada\ELDORADO\2002\10_02\Diversos\PIS_COFINS_CONSOLIDADO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oligada/ELDORADO/2002/10_02/Diversos/PIS_COFINS_CONSOLIDADO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\ESTATIST\PROJETOS\ESTATIST\VENDAS\SEMANA98\CHI02UR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a\Danaher\Project%20Airflow\Comps\Medical%20Products%20Comps%204.6.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do%20e%20Conso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j\Corporate%20Development\Localiza\Modelos\riscobr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Caixa%20Sema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NTN_NBCE_Swa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idor_fsv\contabilidade\TRANS\AIRLINE\NWA%20Express\Project%20Superior\2003\Comps\Comps%209-15-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j/Corporate%20Development/Localiza/Modelos/riscob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bfe001/CONFIG~1/Temp/Audit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rojet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F\Situat_Treso\2002\09\SIT-TRESO\Reporting\TRANSCONSOLIDE%2007_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jz\TrainingTheStreet\Presentations\Valuation\DCF%20&amp;%20LBO\Worksheet%20in%20Master%20Version%20DCF%20&amp;%20LBO%20for%20Fordham%20v2.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PPOR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02%20Deferred%20Tax%20%20Assets%20Short%20Term%20Combined%20Leadsheet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ramos\Configura&#231;&#245;es%20locais\Temporary%20Internet%20Files\OLK66\Template%20PPA%20Pr&#233;vio_UOp%20e%20Hol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DRA%20DIVERSOS\DOAR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1%20Contas%20a%20Receber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2274%20Mapa%20de%20consolida&#231;&#227;o%20-%2030%2009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Goodwill%20(A10000)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Unipar/2002/Imobilizado%20DQ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%20Combined%20Leadsheet%20-%20S&#227;o%20Carl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SE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1602%20Revis&#227;o%20anal&#237;tica%202o%20ITR%20-%2030%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1%20EMPR&#201;STIMOS%20E%20FINANCIAMENTOS%20Leadshee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1%20Ajustes%20off%20book%20-%20Imobilizado%20-%20Jun07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Biosint&#233;tica/31.12.03/Administra&#231;&#227;o%20do%20JOB/Comparativo%20dez02%20x%20dez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Armado%20de%20estados%20contables%20locales%20SIC%2030%202007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vyocida\My%20Documents\Clientes\S&#227;o%20Carlos\Outras%20Obriga&#231;&#245;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0%20An&#225;lisis%20de%20Ajuste%20por%20Inflaci&#243;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%20Verificaci&#243;n%20Estados%20Contable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(P34000)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loushiro\Configura&#231;&#245;es%20locais\Temporary%20Internet%20Files\Content.Outlook\17GCIF3N\DOCUME~1\isb16262\CONFIG~1\Temp\Bal-0920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Verificaci&#243;n%20del%20armado%20de%20los%20Estados%20Contable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A%205310%201%20Contas%20a%20Receber%20(An&#225;lise)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%20-%20Concilia&#231;&#245;es%20Cont&#225;beis\03-%20Mar&#231;o\01%20-%20Caixa%20e%20Bancos\Reginaldo\Clientes\Lopes\Concilia&#231;&#245;es%20Junho%202005\3284%20Resumo%20dos%20advogad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&#231;&#227;o%20311204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ixa%20e%20Bancos%20Combined%20Leadsheet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2\Export\TS%20Gas\dez09\2231%20Pe&#231;as%20TS%20G&#225;s%2031.12.2009%20-%20Marti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nagement%20Report\Or&#231;amento%202009\GOL%20Financial%20Model_ORC2009V3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arialuiza\Configura&#231;&#245;es%20locais\Temporary%20Internet%20Files\OLKA\ENERSUL_2_CICLO_DADOS_INICIAIS_An&#225;lise.XLS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BR%20SP%20RI\2023-Q2\Quadros%20para%20RI%20-%202Q23%20v2.xlsx" TargetMode="External"/><Relationship Id="rId1" Type="http://schemas.openxmlformats.org/officeDocument/2006/relationships/externalLinkPath" Target="file:///G:\Drives%20compartilhados\BR%20SP%20RI\2023-Q2\Quadros%20para%20RI%20-%202Q23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elisclaudio\Configura&#231;&#245;es%20locais\Temporary%20Internet%20Files\Content.Outlook\8SBJ20OJ\informe\RELATORIO%20EXECUTIVO\2004\%23REV%20ORC%202004\home\EMM16482\Orc2003\Custo%20de%20Produ&#231;&#227;o\Custo_indust\pap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%20DE%20TRABALHO\CARTEIRA%20DE%20CLIENTES\CNH%20LATINO%20AMERICANA\Trabalho%20Preliminar%20-%201a.%20visita\Analise%20DTT\CENARIO%20CNH%20LA\FC2L-Monfa\Financei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gyemldr01\users\hmedina\MisDocumentos\henry\Traslaci&#243;n\gaap11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heet1"/>
      <sheetName val="DADPS"/>
      <sheetName val="CONS_AT"/>
      <sheetName val="CONS_ PA"/>
      <sheetName val=" CONS_DRE"/>
      <sheetName val="DASA"/>
      <sheetName val="Plan4"/>
      <sheetName val="CDPI"/>
      <sheetName val="CRMI"/>
      <sheetName val="LSF"/>
      <sheetName val="DASA BRASIL PREVILAB"/>
      <sheetName val="CYTOLAB"/>
      <sheetName val="CIENTIFICA"/>
      <sheetName val="DASAFC"/>
      <sheetName val="DASARE"/>
      <sheetName val="CERPE"/>
      <sheetName val="ELIMINAÇÕES"/>
      <sheetName val="ELIMINAÇÕES I"/>
      <sheetName val="ELIMINAÇÕES CERPE"/>
      <sheetName val="Análises"/>
      <sheetName val="DRE - 3T11"/>
      <sheetName val="DRE - MOV. 4T11"/>
      <sheetName val="DRE 12 COL POR EMPRESA"/>
      <sheetName val="DRE - Movimento 03-2012"/>
      <sheetName val="DRE - 02-2012"/>
      <sheetName val="MEP"/>
      <sheetName val="Analises"/>
      <sheetName val="Eliminações antigo"/>
      <sheetName val="ATIVO_12 COL"/>
      <sheetName val="PASSIVO_12 COL"/>
      <sheetName val="DRE 12 COL CONSOLIDADO"/>
      <sheetName val="PATRIMONIAL"/>
      <sheetName val="Indices de Liquidez"/>
      <sheetName val="BD"/>
      <sheetName val="DAPAR"/>
      <sheetName val="MD1- combinado"/>
      <sheetName val="EMPRESAS DE MD1"/>
      <sheetName val="MD1"/>
      <sheetName val="Relação Estabelecimentos"/>
      <sheetName val="Plan2"/>
      <sheetName val="LISTS"/>
      <sheetName val="M_Empréstimos"/>
      <sheetName val="Consol"/>
      <sheetName val="a. Restated LFL"/>
      <sheetName val="2"/>
      <sheetName val="Painel"/>
      <sheetName val="Análise submercado"/>
      <sheetName val="Balanço Consol."/>
      <sheetName val="Balanço Inc. 50%"/>
      <sheetName val="Balanço Inc. 100%"/>
      <sheetName val="Proinfa"/>
      <sheetName val="Exerc. Contratos"/>
      <sheetName val="Consumos"/>
      <sheetName val="Vol. 2020 conservador"/>
      <sheetName val="Vol. 2020 com redução"/>
      <sheetName val="Índice Correção"/>
      <sheetName val="Sheet3"/>
      <sheetName val="PARAM"/>
      <sheetName val="Classification"/>
      <sheetName val="CONS__PA"/>
      <sheetName val="_CONS_DRE"/>
      <sheetName val="DASA_BRASIL_PREVILAB"/>
      <sheetName val="ELIMINAÇÕES_I"/>
      <sheetName val="ELIMINAÇÕES_CERPE"/>
      <sheetName val="DRE_-_3T11"/>
      <sheetName val="DRE_-_MOV__4T11"/>
      <sheetName val="DRE_12_COL_POR_EMPRESA"/>
      <sheetName val="DRE_-_Movimento_03-2012"/>
      <sheetName val="DRE_-_02-2012"/>
      <sheetName val="Eliminações_antigo"/>
      <sheetName val="ATIVO_12_COL"/>
      <sheetName val="PASSIVO_12_COL"/>
      <sheetName val="DRE_12_COL_CONSOLIDADO"/>
      <sheetName val="Indices_de_Liquidez"/>
      <sheetName val="MD1-_combinado"/>
      <sheetName val="EMPRESAS_DE_MD1"/>
      <sheetName val="Relação_Estabelecimentos"/>
      <sheetName val="passage_CATTC"/>
      <sheetName val="Total_Lojas_Sergio"/>
      <sheetName val="Valores_Classificação"/>
      <sheetName val="Hyper_Esp"/>
      <sheetName val="Super_Esp"/>
      <sheetName val="C&amp;C_Fr"/>
      <sheetName val="Proxi_Fr"/>
      <sheetName val="Super_Fr"/>
      <sheetName val="Hyper_Bel)"/>
      <sheetName val="Hyper_Gr"/>
      <sheetName val="Hyper_It"/>
      <sheetName val="Super_Bel"/>
      <sheetName val="Super_Gr"/>
      <sheetName val="Super_It"/>
      <sheetName val="a__Restated_LFL"/>
      <sheetName val="Análise_submercado"/>
      <sheetName val="Balanço_Consol_"/>
      <sheetName val="Balanço_Inc__50%"/>
      <sheetName val="Balanço_Inc__100%"/>
      <sheetName val="Exerc__Contratos"/>
      <sheetName val="Vol__2020_conservador"/>
      <sheetName val="Vol__2020_com_redução"/>
      <sheetName val="Índice_Correção"/>
      <sheetName val="PTPL95"/>
      <sheetName val="P"/>
      <sheetName val="TOS"/>
      <sheetName val="Balancete_Contabilidade"/>
      <sheetName val="INTERFACE"/>
      <sheetName val=".2"/>
      <sheetName val="LLIQUIDO"/>
      <sheetName val="INDICES"/>
      <sheetName val="LUCROBRUTO"/>
      <sheetName val="Sheet2"/>
      <sheetName val="Mov.Diferido"/>
      <sheetName val="Auxiliary"/>
      <sheetName val="Menu"/>
      <sheetName val="INPUT SHEET"/>
      <sheetName val="Assump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Base Consumo"/>
      <sheetName val="Checklist"/>
      <sheetName val="BANCO DE DADOS"/>
      <sheetName val="Financeiro"/>
      <sheetName val="Base"/>
      <sheetName val="Imob_custo"/>
      <sheetName val="Imob_dep"/>
      <sheetName val="france"/>
      <sheetName val="italy"/>
      <sheetName val="uk"/>
      <sheetName val="netherlands"/>
      <sheetName val="DFS Históricas"/>
      <sheetName val="Plan1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Apoio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Gráficos Macro"/>
      <sheetName val="Tabela suspensa"/>
      <sheetName val="icatu"/>
      <sheetName val="Tabelas e Gráficos"/>
      <sheetName val="Plano de Contas"/>
      <sheetName val="Balancetes"/>
      <sheetName val="UpFront"/>
      <sheetName val="GlobalVariables"/>
      <sheetName val="Consolidated"/>
      <sheetName val="CPFL FS 字段匹配"/>
      <sheetName val="M13_Diferido"/>
      <sheetName val="A07_Diferido"/>
      <sheetName val="Copertina"/>
      <sheetName val="Análise de Variação BS"/>
      <sheetName val="Análise de Variação IS"/>
      <sheetName val="IF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KB"/>
      <sheetName val="Base Case"/>
      <sheetName val="Base Df's"/>
      <sheetName val="CHILE CLP"/>
      <sheetName val="ARGENTINA ARS"/>
      <sheetName val="PERU SOLES"/>
      <sheetName val="COLOMBIA COL"/>
      <sheetName val="Calendário de Reuniões"/>
      <sheetName val="21 - CMD"/>
      <sheetName val="Status"/>
      <sheetName val="05-RA"/>
      <sheetName val="05-Jurídico"/>
      <sheetName val="08-ES"/>
      <sheetName val="08-Jurídico"/>
      <sheetName val="Worksheet in  Analise do Ativo "/>
      <sheetName val="JAN-04"/>
      <sheetName val="_BANCO DE DADOS"/>
      <sheetName val="Corporative Expenses (2)"/>
      <sheetName val="DENT (2)"/>
      <sheetName val="IMP (2)"/>
      <sheetName val="Revenues (2)"/>
      <sheetName val="COGS (2)"/>
      <sheetName val="Consolidado"/>
      <sheetName val="Cover"/>
      <sheetName val="a) Análise de Variação BS"/>
      <sheetName val="b) Análise de Variação IS"/>
      <sheetName val="c) Indices Financeiros"/>
      <sheetName val="GRAFICOS PPT"/>
      <sheetName val="menu"/>
      <sheetName val="Control Panel"/>
      <sheetName val="Painel de controle"/>
      <sheetName val="Trabalhos_Assets"/>
      <sheetName val="PARAMETROS"/>
      <sheetName val="Lista"/>
      <sheetName val="PSS_10"/>
      <sheetName val="Assina"/>
      <sheetName val="Dados"/>
      <sheetName val="Rel_banco"/>
      <sheetName val="E&amp;P Entity Tracker - Sch M"/>
      <sheetName val="Filing Periods"/>
      <sheetName val="8858 FIling Period Mapping"/>
      <sheetName val="JAN-07"/>
      <sheetName val="fornecedores"/>
      <sheetName val="Receitas"/>
      <sheetName val="IR"/>
      <sheetName val="FLUXO"/>
      <sheetName val="Stock Price"/>
      <sheetName val="inputs"/>
      <sheetName val="comp&quot;b&quot;"/>
      <sheetName val="Assumptions"/>
      <sheetName val="Sheet1"/>
      <sheetName val="BP"/>
      <sheetName val="DRE"/>
      <sheetName val="DMPL"/>
      <sheetName val="DFC"/>
      <sheetName val="BAL "/>
      <sheetName val="Bal. Geral"/>
      <sheetName val="BAL Agrupado"/>
      <sheetName val="I3.2"/>
      <sheetName val="I3.2.1"/>
      <sheetName val="I3.2.2"/>
      <sheetName val="I3.2.3"/>
      <sheetName val="I4.1"/>
      <sheetName val="I4A.1"/>
      <sheetName val="I5.1.1"/>
      <sheetName val="I9.1"/>
      <sheetName val="I10.1"/>
      <sheetName val="I12A.1"/>
      <sheetName val="I13.3"/>
      <sheetName val="I13.4"/>
      <sheetName val="I13.5"/>
      <sheetName val="I20.1"/>
      <sheetName val="I21.1 Resultado"/>
      <sheetName val="BP PASEP"/>
      <sheetName val="Anual"/>
      <sheetName val="Results Template 2018"/>
      <sheetName val="sales vol."/>
      <sheetName val="CF"/>
      <sheetName val="Graficos Rig"/>
      <sheetName val="Current Portfolio"/>
      <sheetName val="OffShore Portfolio"/>
      <sheetName val="Consolidated Cash Flow"/>
      <sheetName val="Graficos Guanambi"/>
      <sheetName val="Waterfall"/>
      <sheetName val="Base Alunado"/>
      <sheetName val="GRÁFICOS"/>
      <sheetName val="equipamentos"/>
      <sheetName val="Cenarios"/>
      <sheetName val="VARPEL"/>
      <sheetName val="Revenue"/>
      <sheetName val="TESTE"/>
      <sheetName val="A"/>
      <sheetName val="RF"/>
      <sheetName val="Quadros"/>
      <sheetName val="PPC_IR diferenças temporarias"/>
      <sheetName val="Check"/>
      <sheetName val="Divergência_Diferido"/>
      <sheetName val="O3 (2)"/>
      <sheetName val="O3_teste"/>
      <sheetName val="Razão_Diferido"/>
      <sheetName val="TB17-05"/>
      <sheetName val="TRM"/>
      <sheetName val="CHECK IT"/>
      <sheetName val="TB"/>
      <sheetName val="O1O2"/>
      <sheetName val="PPC 1_Apuração"/>
      <sheetName val="P1"/>
      <sheetName val="P2"/>
      <sheetName val="P2.1"/>
      <sheetName val="O3"/>
      <sheetName val="PPC_Diferido"/>
      <sheetName val="O4"/>
      <sheetName val="P3"/>
      <sheetName val="P3.1"/>
      <sheetName val="O3.1"/>
      <sheetName val="P2.2"/>
      <sheetName val="P3.2 - IRRF"/>
      <sheetName val="PPC_Parcelamento"/>
      <sheetName val="P4"/>
      <sheetName val="P5"/>
      <sheetName val="P5.3"/>
      <sheetName val="P5.4"/>
      <sheetName val="P5.6"/>
      <sheetName val="P3.3"/>
      <sheetName val="P3.3.1"/>
      <sheetName val="P3.3.2"/>
      <sheetName val="P5.5"/>
      <sheetName val="P5.6 Composição Saldo Negativo"/>
      <sheetName val="P3.4"/>
      <sheetName val="P5.1 Anterior"/>
      <sheetName val="P5.1"/>
      <sheetName val="P5.2"/>
      <sheetName val="Razões"/>
      <sheetName val="P6"/>
      <sheetName val="P6.1"/>
      <sheetName val="P7"/>
      <sheetName val="PAT - PPC"/>
      <sheetName val="P7.1 - Doações"/>
      <sheetName val="P8"/>
      <sheetName val="P11"/>
      <sheetName val="P12"/>
      <sheetName val="P12.1"/>
      <sheetName val="P13"/>
      <sheetName val="P13.2"/>
      <sheetName val="P13.1"/>
      <sheetName val="P13.3"/>
      <sheetName val="P17"/>
      <sheetName val="P16.1"/>
      <sheetName val="P14"/>
      <sheetName val="P15"/>
      <sheetName val="P16"/>
      <sheetName val="PPC 3_ROUANET"/>
      <sheetName val="RTP"/>
      <sheetName val="Cliente"/>
      <sheetName val="Contabilização_Parc"/>
      <sheetName val="NOTA EXPLICATIVA"/>
      <sheetName val="Discussão - PLR"/>
      <sheetName val="E - Lead"/>
      <sheetName val="LUCROBRUTO"/>
      <sheetName val="LLIQUIDO"/>
      <sheetName val="C.O.S.S."/>
      <sheetName val="Base Exportação 2022"/>
      <sheetName val="DRE Budget Cristar"/>
      <sheetName val="Financials_Cristar (BRL)"/>
      <sheetName val="Imob_custo1"/>
      <sheetName val="Quarter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5">
          <cell r="M35">
            <v>10352.999999999998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5">
          <cell r="M35">
            <v>0</v>
          </cell>
        </row>
      </sheetData>
      <sheetData sheetId="27">
        <row r="35">
          <cell r="M35">
            <v>0</v>
          </cell>
        </row>
      </sheetData>
      <sheetData sheetId="28">
        <row r="35">
          <cell r="M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5">
          <cell r="M35">
            <v>0</v>
          </cell>
        </row>
      </sheetData>
      <sheetData sheetId="45"/>
      <sheetData sheetId="46">
        <row r="35">
          <cell r="M35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>
        <row r="35">
          <cell r="M35" t="b">
            <v>1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CP"/>
      <sheetName val="DE PARA"/>
      <sheetName val="FLC.COMPL"/>
      <sheetName val="Lists"/>
      <sheetName val="Customer Lists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atos"/>
      <sheetName val="Dashboard"/>
      <sheetName val="øYñf"/>
      <sheetName val="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DADOS"/>
      <sheetName val="ELETROPAULO capacidade nova"/>
      <sheetName val="Neutralidade"/>
      <sheetName val="vinc"/>
      <sheetName val="Classes_Custos"/>
      <sheetName val="CA e atividade"/>
      <sheetName val="Lookups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CVA_Projetada12meses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2006-08"/>
      <sheetName val="2006-12"/>
      <sheetName val="2006-07"/>
      <sheetName val="2006-11"/>
      <sheetName val="2006-10"/>
      <sheetName val="2006-09"/>
      <sheetName val="n"/>
      <sheetName val="Parque Gerador"/>
      <sheetName val="TOTCO"/>
      <sheetName val=" "/>
      <sheetName val="P&amp;L CCI Detail"/>
      <sheetName val="Cash CCI Detail"/>
      <sheetName val="Budget"/>
      <sheetName val="Current Year"/>
      <sheetName val="Previous Year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Formule"/>
      <sheetName val="revenues cp"/>
      <sheetName val="2010-2015"/>
      <sheetName val="Patrimonio 30.09.04"/>
      <sheetName val="ANEXO 1847 (2)"/>
      <sheetName val="1846 (ANEXOS)"/>
      <sheetName val="Sheet1"/>
      <sheetName val="OR AT2018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Title_Page4"/>
      <sheetName val="Inc__HR4"/>
      <sheetName val="DEC_FEC_02_BD4"/>
      <sheetName val="FLC_COMPL4"/>
      <sheetName val="PPA_Tariff4"/>
      <sheetName val="PLAN_MANUT4"/>
      <sheetName val="Reforma_Secundária4"/>
      <sheetName val="Customer_Lists4"/>
      <sheetName val="DE_PARA4"/>
      <sheetName val="RT_RI4"/>
      <sheetName val="Subsistemas_Andres4"/>
      <sheetName val="Ref__Materiales4"/>
      <sheetName val="Subsistemas_DPP4"/>
      <sheetName val="Compra_-_MWh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99_cons_YTD3"/>
      <sheetName val="Returns_USD3"/>
      <sheetName val="AUT__TRSFT3"/>
      <sheetName val="São_Paulo2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AGENCIA DE COBRANÇA"/>
      <sheetName val="BADNETMini"/>
      <sheetName val="prop2"/>
      <sheetName val="consol"/>
      <sheetName val="cp121999"/>
      <sheetName val="1º semestre 99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model"/>
      <sheetName val="Dados de relacionamento"/>
      <sheetName val="4-RCDP-2001"/>
      <sheetName val="fin lp"/>
      <sheetName val="PPA_Tariff5"/>
      <sheetName val="DEC_FEC_02_BD5"/>
      <sheetName val="PLAN_MANUT5"/>
      <sheetName val="Reforma_Secundária5"/>
      <sheetName val="FLC_COMPL5"/>
      <sheetName val="Customer_Lists5"/>
      <sheetName val="DE_PARA5"/>
      <sheetName val="Compra_-_MWh5"/>
      <sheetName val="RT_RI5"/>
      <sheetName val="Subsistemas_Andres5"/>
      <sheetName val="Ref__Materiales5"/>
      <sheetName val="Subsistemas_DPP5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99_cons_YTD4"/>
      <sheetName val="Returns_USD4"/>
      <sheetName val="AUT__TRSFT4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ANEXO_18473"/>
      <sheetName val="ANEXO_143"/>
      <sheetName val="Report_13"/>
      <sheetName val="ELETROPAULO_capacidade_nova3"/>
      <sheetName val="CA_e_atividade2"/>
      <sheetName val="Dados_de_Entrada_-_Planejament2"/>
      <sheetName val="0_&lt;_VCM_&lt;_1_3502"/>
      <sheetName val="_PIB_Brasil_(_R$_de_1996_)2"/>
      <sheetName val="Dados_mensais2"/>
      <sheetName val="Matriz_de_covariância2"/>
      <sheetName val="tar__media2"/>
      <sheetName val="Compra_de_Energia2"/>
      <sheetName val="FLASH_REN2"/>
      <sheetName val="Parque_Gerador1"/>
      <sheetName val="Resumo_detalhado1"/>
      <sheetName val="Resumo RT"/>
      <sheetName val="ENCARGOS"/>
      <sheetName val="Resumo RT_"/>
      <sheetName val="sales vol."/>
      <sheetName val="Sch15 Guarantees"/>
      <sheetName val="fut_jurosanual"/>
      <sheetName val="fut_juros"/>
      <sheetName val="Swaps"/>
      <sheetName val="fut_dolar"/>
      <sheetName val="Plan4"/>
      <sheetName val="Assum"/>
      <sheetName val="bp"/>
      <sheetName val="Lead"/>
      <sheetName val="Resumo Fatur."/>
      <sheetName val="Planilha1"/>
      <sheetName val="Tipo coletor"/>
      <sheetName val="Background"/>
      <sheetName val="Comps"/>
      <sheetName val="10QCF"/>
      <sheetName val="DPN"/>
      <sheetName val="Letras"/>
      <sheetName val="98-99"/>
      <sheetName val="19-A"/>
      <sheetName val="Assump"/>
      <sheetName val="Macro"/>
      <sheetName val="M Total"/>
      <sheetName val="KEY"/>
      <sheetName val="PL"/>
      <sheetName val="Newark"/>
      <sheetName val="PARAMETER"/>
      <sheetName val="DATENHALTUNG"/>
      <sheetName val="Balance Sheet"/>
      <sheetName val="Profit and Loss"/>
      <sheetName val="Sales Officer Sales MIS"/>
      <sheetName val="_AcquirorPFInputs"/>
      <sheetName val="_TargetPFInputs"/>
      <sheetName val="TargetOverview"/>
      <sheetName val="RET"/>
      <sheetName val="ID set UP"/>
      <sheetName val="Charts"/>
      <sheetName val="INDICADO"/>
      <sheetName val="[cscve.xls]GoSeven/"/>
      <sheetName val="[cscve.xls]GoEight/"/>
      <sheetName val="[cscve.xls]GrThree/"/>
      <sheetName val="[cscve.xls]GrFour/"/>
      <sheetName val="[cscve.xls]HOne/"/>
      <sheetName val="[cscve.xls]HTwo/"/>
      <sheetName val="[cscve.xls]JOne/"/>
      <sheetName val="[cscve.xls]JTwo/"/>
      <sheetName val="[cscve.xls]KOne/"/>
      <sheetName val="[cscve.xls]MOne/"/>
      <sheetName val="[cscve.xls]MTwo/"/>
      <sheetName val="[cscve.xls]Calc/"/>
      <sheetName val="Title_Page7"/>
      <sheetName val="Inc__HR7"/>
      <sheetName val="PPA_Tariff6"/>
      <sheetName val="DEC_FEC_02_BD6"/>
      <sheetName val="PLAN_MANUT6"/>
      <sheetName val="Reforma_Secundária6"/>
      <sheetName val="DE_PARA6"/>
      <sheetName val="FLC_COMPL6"/>
      <sheetName val="Customer_Lists6"/>
      <sheetName val="RT_RI6"/>
      <sheetName val="Compra_-_MWh6"/>
      <sheetName val="Subsistemas_Andres6"/>
      <sheetName val="Ref__Materiales6"/>
      <sheetName val="Subsistemas_DPP6"/>
      <sheetName val="Demanda_nova_ou_edição4"/>
      <sheetName val="CA_por_Gerência4"/>
      <sheetName val="Categ_Valor___Classe_de_custo4"/>
      <sheetName val="Critérios_priorização4"/>
      <sheetName val="Centro_de_Planejamento4"/>
      <sheetName val="Centro_de_custo4"/>
      <sheetName val="Centro_de_Custos_e_Classes4"/>
      <sheetName val="São_Paulo4"/>
      <sheetName val="99_cons_YTD5"/>
      <sheetName val="Returns_USD5"/>
      <sheetName val="AUT__TRSFT5"/>
      <sheetName val="RP-101_2_1_4"/>
      <sheetName val="OBRA_VIAL_S24"/>
      <sheetName val="CCMM_Enap4"/>
      <sheetName val="Inicio_Análisis_Cuentas4"/>
      <sheetName val="General_Data4"/>
      <sheetName val="AMORT_20104"/>
      <sheetName val="RLI_(AII-1)4"/>
      <sheetName val="_AnexoOpDiv994"/>
      <sheetName val="AII-0_4"/>
      <sheetName val="Index_(2)6"/>
      <sheetName val="ANEXO_18474"/>
      <sheetName val="ANEXO_144"/>
      <sheetName val="Report_14"/>
      <sheetName val="ELETROPAULO_capacidade_nova4"/>
      <sheetName val="CA_e_atividade3"/>
      <sheetName val="Dados_de_Entrada_-_Planejament3"/>
      <sheetName val="0_&lt;_VCM_&lt;_1_3503"/>
      <sheetName val="_PIB_Brasil_(_R$_de_1996_)3"/>
      <sheetName val="Dados_mensais3"/>
      <sheetName val="Matriz_de_covariância3"/>
      <sheetName val="tar__media3"/>
      <sheetName val="Compra_de_Energia3"/>
      <sheetName val="FLASH_REN3"/>
      <sheetName val="Parque_Gerador2"/>
      <sheetName val="_1"/>
      <sheetName val="P&amp;L_CCI_Detail1"/>
      <sheetName val="Cash_CCI_Detail1"/>
      <sheetName val="Current_Year1"/>
      <sheetName val="Previous_Year1"/>
      <sheetName val="Resumo_detalhado2"/>
      <sheetName val="revenues_cp"/>
      <sheetName val="Patrimonio_30_09_041"/>
      <sheetName val="ANEXO_1847_(2)1"/>
      <sheetName val="1846_(ANEXOS)1"/>
      <sheetName val="OR_AT20181"/>
      <sheetName val="Service_Offerings_to_Top-20"/>
      <sheetName val="Logistics_Out__by_Region"/>
      <sheetName val="Revenue_by_Segment"/>
      <sheetName val="Facilities_Overview"/>
      <sheetName val="AGENCIA_DE_COBRANÇA"/>
      <sheetName val="1º_semestre_99"/>
      <sheetName val="DCF_Assumptions6"/>
      <sheetName val="PV_Calcs6"/>
      <sheetName val="Dados_de_relacionamento"/>
      <sheetName val="fin_lp"/>
      <sheetName val="Resumo_RT"/>
      <sheetName val="Resumo_RT_"/>
      <sheetName val="sales_vol_"/>
      <sheetName val="Sch15_Guarantees"/>
      <sheetName val="Resumo_Fatur_"/>
      <sheetName val="Tipo_coletor"/>
      <sheetName val="M_Total"/>
      <sheetName val="Balance_Sheet"/>
      <sheetName val="Profit_and_Loss"/>
      <sheetName val="Sales_Officer_Sales_MIS"/>
      <sheetName val="ID_set_UP"/>
      <sheetName val="[cscve_xls]GoSeven/"/>
      <sheetName val="[cscve_xls]GoEight/"/>
      <sheetName val="[cscve_xls]GrThree/"/>
      <sheetName val="[cscve_xls]GrFour/"/>
      <sheetName val="[cscve_xls]HOne/"/>
      <sheetName val="[cscve_xls]HTwo/"/>
      <sheetName val="[cscve_xls]JOne/"/>
      <sheetName val="[cscve_xls]JTwo/"/>
      <sheetName val="[cscve_xls]KOne/"/>
      <sheetName val="[cscve_xls]MOne/"/>
      <sheetName val="[cscve_xls]MTwo/"/>
      <sheetName val="[cscve_xls]Calc/"/>
      <sheetName val="Empresas"/>
      <sheetName val=" IncStatementMulti_Accts"/>
      <sheetName val="12-2007"/>
      <sheetName val="aging 1004"/>
      <sheetName val="contse98"/>
      <sheetName val="ce"/>
      <sheetName val="CECO"/>
      <sheetName val="cuentas por cobrar no comercial"/>
      <sheetName val="Auxiliar de Inventarios"/>
      <sheetName val="DATA GRAFICAS"/>
      <sheetName val="Auxiliar_de_Inventarios"/>
      <sheetName val="CUENTAS_POR_COBRAR_NO_COMERCIAL"/>
      <sheetName val="ZONA"/>
      <sheetName val="WO CONV"/>
      <sheetName val="A-6-1"/>
      <sheetName val="P"/>
      <sheetName val="data &amp; calc's"/>
      <sheetName val="fmlsa-ee"/>
      <sheetName val="Kingsburg"/>
      <sheetName val="tabela"/>
      <sheetName val="Demanda_nova_ou_edição5"/>
      <sheetName val="CA_por_Gerência5"/>
      <sheetName val="Categ_Valor___Classe_de_custo5"/>
      <sheetName val="Critérios_priorização5"/>
      <sheetName val="Centro_de_Planejamento5"/>
      <sheetName val="Centro_de_custo5"/>
      <sheetName val="Centro_de_Custos_e_Classes5"/>
      <sheetName val="ar aging"/>
      <sheetName val="???????"/>
      <sheetName val="france"/>
      <sheetName val="italy"/>
      <sheetName val="uk"/>
      <sheetName val="netherlands"/>
      <sheetName val="BasePro"/>
      <sheetName val="Base"/>
      <sheetName val="BaseVP_FC"/>
      <sheetName val="BaseVP_F"/>
      <sheetName val="DCF_out"/>
      <sheetName val="IS_out"/>
      <sheetName val="Рахунок 15"/>
      <sheetName val="МВЗ"/>
      <sheetName val="PEST ELIMINATION EXPENSES"/>
      <sheetName val="Изм гот прод"/>
      <sheetName val="MGMT Rates"/>
      <sheetName val="Calculation"/>
      <sheetName val="Part Fail."/>
      <sheetName val="[cscve.xls][cscve.xls]GoSeven/"/>
      <sheetName val="[cscve.xls][cscve.xls]GoEight/"/>
      <sheetName val="[cscve.xls][cscve.xls]GrThree/"/>
      <sheetName val="[cscve.xls][cscve.xls]GrFour/"/>
      <sheetName val="[cscve.xls][cscve.xls]HOne/"/>
      <sheetName val="[cscve.xls][cscve.xls]HTwo/"/>
      <sheetName val="[cscve.xls][cscve.xls]JOne/"/>
      <sheetName val="[cscve.xls][cscve.xls]JTwo/"/>
      <sheetName val="[cscve.xls][cscve.xls]KOne/"/>
      <sheetName val="[cscve.xls][cscve.xls]MOne/"/>
      <sheetName val="[cscve.xls][cscve.xls]MTwo/"/>
      <sheetName val="[cscve.xls][cscve.xls]Calc/"/>
      <sheetName val="Les Cèdres"/>
      <sheetName val="cpm_edt000194NC"/>
      <sheetName val="Informações "/>
      <sheetName val="taxa_de_aval"/>
      <sheetName val="AcumuladoMatriz"/>
      <sheetName val="Title_Page8"/>
      <sheetName val="Inc__HR8"/>
      <sheetName val="PPA_Tariff7"/>
      <sheetName val="DEC_FEC_02_BD7"/>
      <sheetName val="PLAN_MANUT7"/>
      <sheetName val="Reforma_Secundária7"/>
      <sheetName val="DE_PARA7"/>
      <sheetName val="FLC_COMPL7"/>
      <sheetName val="Customer_Lists7"/>
      <sheetName val="RT_RI7"/>
      <sheetName val="Compra_-_MWh7"/>
      <sheetName val="Subsistemas_Andres7"/>
      <sheetName val="Ref__Materiales7"/>
      <sheetName val="Subsistemas_DPP7"/>
      <sheetName val="São_Paulo5"/>
      <sheetName val="99_cons_YTD6"/>
      <sheetName val="Returns_USD6"/>
      <sheetName val="AUT__TRSFT6"/>
      <sheetName val="RP-101_2_1_5"/>
      <sheetName val="OBRA_VIAL_S25"/>
      <sheetName val="CCMM_Enap5"/>
      <sheetName val="Inicio_Análisis_Cuentas5"/>
      <sheetName val="General_Data5"/>
      <sheetName val="AMORT_20105"/>
      <sheetName val="RLI_(AII-1)5"/>
      <sheetName val="_AnexoOpDiv995"/>
      <sheetName val="AII-0_5"/>
      <sheetName val="Index_(2)7"/>
      <sheetName val="ANEXO_18475"/>
      <sheetName val="ANEXO_145"/>
      <sheetName val="Report_15"/>
      <sheetName val="ELETROPAULO_capacidade_nova5"/>
      <sheetName val="CA_e_atividade4"/>
      <sheetName val="Dados_de_Entrada_-_Planejament4"/>
      <sheetName val="0_&lt;_VCM_&lt;_1_3504"/>
      <sheetName val="_PIB_Brasil_(_R$_de_1996_)4"/>
      <sheetName val="Dados_mensais4"/>
      <sheetName val="Matriz_de_covariância4"/>
      <sheetName val="tar__media4"/>
      <sheetName val="Compra_de_Energia4"/>
      <sheetName val="FLASH_REN4"/>
      <sheetName val="Parque_Gerador3"/>
      <sheetName val="_2"/>
      <sheetName val="P&amp;L_CCI_Detail2"/>
      <sheetName val="Cash_CCI_Detail2"/>
      <sheetName val="Current_Year2"/>
      <sheetName val="Previous_Year2"/>
      <sheetName val="Resumo_detalhado3"/>
      <sheetName val="revenues_cp1"/>
      <sheetName val="Patrimonio_30_09_042"/>
      <sheetName val="ANEXO_1847_(2)2"/>
      <sheetName val="1846_(ANEXOS)2"/>
      <sheetName val="OR_AT20182"/>
      <sheetName val="Service_Offerings_to_Top-201"/>
      <sheetName val="Logistics_Out__by_Region1"/>
      <sheetName val="Revenue_by_Segment1"/>
      <sheetName val="Facilities_Overview1"/>
      <sheetName val="AGENCIA_DE_COBRANÇA1"/>
      <sheetName val="1º_semestre_991"/>
      <sheetName val="DCF_Assumptions7"/>
      <sheetName val="PV_Calcs7"/>
      <sheetName val="Dados_de_relacionamento1"/>
      <sheetName val="fin_lp1"/>
      <sheetName val="Resumo_RT1"/>
      <sheetName val="Resumo_RT_1"/>
      <sheetName val="sales_vol_1"/>
      <sheetName val="Sch15_Guarantees1"/>
      <sheetName val="Resumo_Fatur_1"/>
      <sheetName val="Tipo_coletor1"/>
      <sheetName val="M_Total1"/>
      <sheetName val="Balance_Sheet1"/>
      <sheetName val="Profit_and_Loss1"/>
      <sheetName val="Sales_Officer_Sales_MIS1"/>
      <sheetName val="ID_set_UP1"/>
      <sheetName val="[cscve_xls]GoSeven/1"/>
      <sheetName val="[cscve_xls]GoEight/1"/>
      <sheetName val="[cscve_xls]GrThree/1"/>
      <sheetName val="[cscve_xls]GrFour/1"/>
      <sheetName val="[cscve_xls]HOne/1"/>
      <sheetName val="[cscve_xls]HTwo/1"/>
      <sheetName val="[cscve_xls]JOne/1"/>
      <sheetName val="[cscve_xls]JTwo/1"/>
      <sheetName val="[cscve_xls]KOne/1"/>
      <sheetName val="[cscve_xls]MOne/1"/>
      <sheetName val="[cscve_xls]MTwo/1"/>
      <sheetName val="[cscve_xls]Calc/1"/>
      <sheetName val="cash 2000"/>
      <sheetName val="[cscve.xls][cscve.xls]_cscve__2"/>
      <sheetName val="[cscve.xls][cscve.xls]_cscve__3"/>
      <sheetName val="[cscve.xls][cscve.xls]_cscve__4"/>
      <sheetName val="[cscve.xls][cscve.xls]_cscve__5"/>
      <sheetName val="[cscve.xls][cscve.xls]_cscve__6"/>
      <sheetName val="[cscve.xls][cscve.xls]_cscve__7"/>
      <sheetName val="[cscve.xls][cscve.xls]_cscve__8"/>
      <sheetName val="[cscve.xls][cscve.xls]_cscve__9"/>
      <sheetName val="[cscve.xls][cscve.xls]_cscve_10"/>
      <sheetName val="[cscve.xls][cscve.xls]_cscve_11"/>
      <sheetName val="[cscve.xls][cscve.xls]_cscve_12"/>
      <sheetName val="[cscve.xls][cscve.xls]_cscve_13"/>
      <sheetName val="Worksheet"/>
      <sheetName val="C. Fijo  -  Otros"/>
      <sheetName val="Mapeos"/>
      <sheetName val="Depreciation"/>
      <sheetName val="ANALI2001"/>
      <sheetName val="sum"/>
      <sheetName val="[cscve.xls][cscve.xls]_cscve_14"/>
      <sheetName val="[cscve.xls][cscve.xls]_cscve_15"/>
      <sheetName val="[cscve.xls][cscve.xls]_cscve_16"/>
      <sheetName val="[cscve.xls][cscve.xls]_cscve_17"/>
      <sheetName val="[cscve.xls][cscve.xls]_cscve_18"/>
      <sheetName val="[cscve.xls][cscve.xls]_cscve_19"/>
      <sheetName val="[cscve.xls][cscve.xls]_cscve_20"/>
      <sheetName val="[cscve.xls][cscve.xls]_cscve_21"/>
      <sheetName val="[cscve.xls][cscve.xls]_cscve_22"/>
      <sheetName val="[cscve.xls][cscve.xls]_cscve_23"/>
      <sheetName val="[cscve.xls][cscve.xls]_cscve_24"/>
      <sheetName val="[cscve.xls][cscve.xls]_cscve_25"/>
      <sheetName val="desgloce de gastos"/>
      <sheetName val="Federal Income Taxes{A}"/>
      <sheetName val="_IncStatementMulti_Accts"/>
      <sheetName val="Apuração"/>
      <sheetName val="GSI_1998"/>
      <sheetName val="Расчет_Ин"/>
      <sheetName val="Option 0"/>
      <sheetName val="Prelim Cost"/>
      <sheetName val="Loans"/>
      <sheetName val="Busdev"/>
      <sheetName val="CA"/>
      <sheetName val="Sch17  Guarantees"/>
      <sheetName val="Unconsol"/>
      <sheetName val="3П ДДС"/>
      <sheetName val="assumptions"/>
      <sheetName val="summary"/>
      <sheetName val="Graph"/>
      <sheetName val="Рахунок_15"/>
      <sheetName val="PEST_ELIMINATION_EXPENSES"/>
      <sheetName val="Изм_гот_прод"/>
      <sheetName val="MGMT_Rates"/>
      <sheetName val="Part_Fail_"/>
      <sheetName val="aging_1004"/>
      <sheetName val="Auxiliar_de_Inventarios1"/>
      <sheetName val="CUENTAS_POR_COBRAR_NO_COMERCIA1"/>
      <sheetName val="DATA_GRAFICAS"/>
      <sheetName val="C__Fijo__-__Otros"/>
      <sheetName val="ar_aging"/>
      <sheetName val="Gastos"/>
      <sheetName val="C.O.S.S."/>
      <sheetName val="Title_Page9"/>
      <sheetName val="Inc__HR9"/>
      <sheetName val="PPA_Tariff8"/>
      <sheetName val="DEC_FEC_02_BD8"/>
      <sheetName val="PLAN_MANUT8"/>
      <sheetName val="Reforma_Secundária8"/>
      <sheetName val="DE_PARA8"/>
      <sheetName val="FLC_COMPL8"/>
      <sheetName val="Customer_Lists8"/>
      <sheetName val="RT_RI8"/>
      <sheetName val="Compra_-_MWh8"/>
      <sheetName val="Subsistemas_Andres8"/>
      <sheetName val="Ref__Materiales8"/>
      <sheetName val="Subsistemas_DPP8"/>
      <sheetName val="Demanda_nova_ou_edição6"/>
      <sheetName val="CA_por_Gerência6"/>
      <sheetName val="Categ_Valor___Classe_de_custo6"/>
      <sheetName val="Critérios_priorização6"/>
      <sheetName val="Centro_de_Planejamento6"/>
      <sheetName val="Centro_de_custo6"/>
      <sheetName val="Centro_de_Custos_e_Classes6"/>
      <sheetName val="São_Paulo6"/>
      <sheetName val="99_cons_YTD7"/>
      <sheetName val="Returns_USD7"/>
      <sheetName val="AUT__TRSFT7"/>
      <sheetName val="RP-101_2_1_6"/>
      <sheetName val="OBRA_VIAL_S26"/>
      <sheetName val="CCMM_Enap6"/>
      <sheetName val="Inicio_Análisis_Cuentas6"/>
      <sheetName val="General_Data6"/>
      <sheetName val="AMORT_20106"/>
      <sheetName val="RLI_(AII-1)6"/>
      <sheetName val="_AnexoOpDiv996"/>
      <sheetName val="AII-0_6"/>
      <sheetName val="Index_(2)8"/>
      <sheetName val="ANEXO_18476"/>
      <sheetName val="ANEXO_146"/>
      <sheetName val="Report_16"/>
      <sheetName val="ELETROPAULO_capacidade_nova6"/>
      <sheetName val="CA_e_atividade5"/>
      <sheetName val="Dados_de_Entrada_-_Planejament5"/>
      <sheetName val="0_&lt;_VCM_&lt;_1_3505"/>
      <sheetName val="_PIB_Brasil_(_R$_de_1996_)5"/>
      <sheetName val="Dados_mensais5"/>
      <sheetName val="Matriz_de_covariância5"/>
      <sheetName val="tar__media5"/>
      <sheetName val="Compra_de_Energia5"/>
      <sheetName val="FLASH_REN5"/>
      <sheetName val="Parque_Gerador4"/>
      <sheetName val="_3"/>
      <sheetName val="P&amp;L_CCI_Detail3"/>
      <sheetName val="Cash_CCI_Detail3"/>
      <sheetName val="Current_Year3"/>
      <sheetName val="Previous_Year3"/>
      <sheetName val="Resumo_detalhado4"/>
      <sheetName val="revenues_cp2"/>
      <sheetName val="Patrimonio_30_09_043"/>
      <sheetName val="ANEXO_1847_(2)3"/>
      <sheetName val="1846_(ANEXOS)3"/>
      <sheetName val="OR_AT20183"/>
      <sheetName val="Service_Offerings_to_Top-202"/>
      <sheetName val="Logistics_Out__by_Region2"/>
      <sheetName val="Revenue_by_Segment2"/>
      <sheetName val="Facilities_Overview2"/>
      <sheetName val="AGENCIA_DE_COBRANÇA2"/>
      <sheetName val="1º_semestre_992"/>
      <sheetName val="DCF_Assumptions8"/>
      <sheetName val="PV_Calcs8"/>
      <sheetName val="Dados_de_relacionamento2"/>
      <sheetName val="fin_lp2"/>
      <sheetName val="Resumo_RT2"/>
      <sheetName val="Resumo_RT_2"/>
      <sheetName val="sales_vol_2"/>
      <sheetName val="Sch15_Guarantees2"/>
      <sheetName val="Resumo_Fatur_2"/>
      <sheetName val="Tipo_coletor2"/>
      <sheetName val="M_Total2"/>
      <sheetName val="Balance_Sheet2"/>
      <sheetName val="Profit_and_Loss2"/>
      <sheetName val="Sales_Officer_Sales_MIS2"/>
      <sheetName val="ID_set_UP2"/>
      <sheetName val="[cscve_xls]GoSeven/2"/>
      <sheetName val="[cscve_xls]GoEight/2"/>
      <sheetName val="[cscve_xls]GrThree/2"/>
      <sheetName val="[cscve_xls]GrFour/2"/>
      <sheetName val="[cscve_xls]HOne/2"/>
      <sheetName val="[cscve_xls]HTwo/2"/>
      <sheetName val="[cscve_xls]JOne/2"/>
      <sheetName val="[cscve_xls]JTwo/2"/>
      <sheetName val="[cscve_xls]KOne/2"/>
      <sheetName val="[cscve_xls]MOne/2"/>
      <sheetName val="[cscve_xls]MTwo/2"/>
      <sheetName val="[cscve_xls]Calc/2"/>
      <sheetName val="IS Summary-96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am"/>
      <sheetName val="Budget is budget"/>
      <sheetName val="CCMU"/>
      <sheetName val="Ret_CA1"/>
      <sheetName val="CA1"/>
      <sheetName val="CA-Hyper"/>
      <sheetName val="CA-Super"/>
      <sheetName val="# of stores"/>
      <sheetName val="MDD-promo-Hyper"/>
      <sheetName val="MDD-promo-Super"/>
      <sheetName val="TBP_marge_vs_LY"/>
      <sheetName val="TBP_marge_vs_Budget"/>
      <sheetName val="Margin_Total"/>
      <sheetName val="Margin_Hyper"/>
      <sheetName val="Margin_Super"/>
      <sheetName val="TBP_coûts_vs_LY"/>
      <sheetName val="TBP_coûts_vs_Budget"/>
      <sheetName val="Costs"/>
      <sheetName val="Control"/>
      <sheetName val="P&amp;L Total "/>
      <sheetName val="P&amp;L HYPER"/>
      <sheetName val="P&amp;L HYPER_F"/>
      <sheetName val="P&amp;L SUPER"/>
      <sheetName val="P&amp;L SUPER_F"/>
      <sheetName val="P&amp;L convenience"/>
      <sheetName val="P&amp;L convenience_F"/>
      <sheetName val="P&amp;L_CC"/>
      <sheetName val="P&amp;L_CC_F"/>
      <sheetName val="P&amp;L_Services"/>
      <sheetName val="P&amp;L_SM"/>
      <sheetName val="P&amp;L_Services_Fi"/>
      <sheetName val="P&amp;L_e-com"/>
      <sheetName val="P&amp;L_log"/>
      <sheetName val="P&amp;L_HO"/>
      <sheetName val="P&amp;L_HO_Expl"/>
      <sheetName val="P&amp;L_SUPPLY"/>
      <sheetName val="P&amp;L par format_MONTH"/>
      <sheetName val="P&amp;L par format_YTD"/>
      <sheetName val="P&amp;L_LFL_Hyper"/>
      <sheetName val="P&amp;L_LFL_Super"/>
      <sheetName val="CAPEX"/>
      <sheetName val="InvR12m"/>
      <sheetName val="Sheet1"/>
      <sheetName val="Inventory"/>
      <sheetName val="Ageing"/>
      <sheetName val="TAFI"/>
      <sheetName val="CF"/>
      <sheetName val="FTE"/>
      <sheetName val="Budget_is_budget"/>
      <sheetName val="#_of_stores"/>
      <sheetName val="P&amp;L_Total_"/>
      <sheetName val="P&amp;L_HYPER"/>
      <sheetName val="P&amp;L_HYPER_F"/>
      <sheetName val="P&amp;L_SUPER"/>
      <sheetName val="P&amp;L_SUPER_F"/>
      <sheetName val="P&amp;L_convenience"/>
      <sheetName val="P&amp;L_convenience_F"/>
      <sheetName val="P&amp;L_par_format_MONTH"/>
      <sheetName val="P&amp;L_par_format_YTD"/>
      <sheetName val="Budget_is_budget1"/>
      <sheetName val="#_of_stores1"/>
      <sheetName val="P&amp;L_Total_1"/>
      <sheetName val="P&amp;L_HYPER1"/>
      <sheetName val="P&amp;L_HYPER_F1"/>
      <sheetName val="P&amp;L_SUPER1"/>
      <sheetName val="P&amp;L_SUPER_F1"/>
      <sheetName val="P&amp;L_convenience1"/>
      <sheetName val="P&amp;L_convenience_F1"/>
      <sheetName val="P&amp;L_par_format_MONTH1"/>
      <sheetName val="P&amp;L_par_format_YT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riterios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OP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49415003-01"/>
      <sheetName val="22410001-01 02"/>
      <sheetName val="18845006-03"/>
      <sheetName val="49415003-02"/>
      <sheetName val="LALURA"/>
      <sheetName val="LALUR"/>
      <sheetName val="18845006-05"/>
      <sheetName val="49420902-04"/>
      <sheetName val="1 - Chart Data"/>
      <sheetName val="2 - BMV_LAB B  Volume Data"/>
      <sheetName val="Fin LP"/>
      <sheetName val="Financial Position"/>
      <sheetName val="22410001-01_02"/>
      <sheetName val="Fin_LP"/>
      <sheetName val="1_-_Chart_Data"/>
      <sheetName val="2_-_BMV_LAB_B__Volume_Data"/>
      <sheetName val="MEX95IB"/>
      <sheetName val="SIMULA BASE"/>
      <sheetName val="MACETE-1"/>
      <sheetName val="Base Config"/>
      <sheetName val="GDO DDD"/>
      <sheetName val="REDE DDD"/>
      <sheetName val="GDO KA"/>
      <sheetName val="AUX"/>
      <sheetName val="INDICADORES_PCTS"/>
      <sheetName val="AUXILIAR"/>
      <sheetName val="C"/>
      <sheetName val="은행"/>
      <sheetName val="평가&amp;선급.미지급"/>
      <sheetName val="#REF"/>
      <sheetName val="building"/>
      <sheetName val="주주명부&lt;끝&gt;"/>
      <sheetName val="DataSheet"/>
      <sheetName val="PickList"/>
      <sheetName val="Sheet1"/>
      <sheetName val="4. International Time Off"/>
      <sheetName val="Inputs"/>
      <sheetName val="LOJA_CUSTCOLD_BU"/>
      <sheetName val="SIMULA_BASE"/>
      <sheetName val="Base_Config"/>
      <sheetName val="GDO_DDD"/>
      <sheetName val="REDE_DDD"/>
      <sheetName val="GDO_KA"/>
      <sheetName val="Cash Flow"/>
      <sheetName val="Sales Forecasts"/>
      <sheetName val="Financial_Position"/>
      <sheetName val="Cash_Flow"/>
      <sheetName val="Sales_Forecasts"/>
      <sheetName val="análise"/>
      <sheetName val="Dropdown"/>
      <sheetName val="F3. Source - FX Rates"/>
      <sheetName val="F1. Source - Entity Data Now"/>
      <sheetName val="5.3 Dropdown"/>
      <sheetName val="F1.  Entity Data "/>
      <sheetName val="Info &amp; Print"/>
      <sheetName val="RAPS A PAGAR"/>
      <sheetName val="ENTRE CIA"/>
      <sheetName val="PIVOT"/>
      <sheetName val="GROSS_REAL_e_INFORMADO"/>
      <sheetName val="QUALIDADE_90"/>
      <sheetName val="Premissas"/>
      <sheetName val="Base Folha de Rosto (2)"/>
      <sheetName val="22410001-01_021"/>
      <sheetName val="1_-_Chart_Data1"/>
      <sheetName val="2_-_BMV_LAB_B__Volume_Data1"/>
      <sheetName val="SIMULA_BASE1"/>
      <sheetName val="Base_Config1"/>
      <sheetName val="GDO_DDD1"/>
      <sheetName val="REDE_DDD1"/>
      <sheetName val="GDO_KA1"/>
      <sheetName val="Financial_Position1"/>
      <sheetName val="Fin_LP1"/>
      <sheetName val="평가&amp;선급_미지급"/>
      <sheetName val="F3__Source_-_FX_Rates"/>
      <sheetName val="F1__Source_-_Entity_Data_Now"/>
      <sheetName val="5_3_Dropdown"/>
      <sheetName val="F1___Entity_Data_"/>
      <sheetName val="Info_&amp;_Print"/>
      <sheetName val="RAPS_A_PAGAR"/>
      <sheetName val="ENTRE_CIA"/>
      <sheetName val="4__International_Time_Off"/>
      <sheetName val="Base_Folha_de_Rosto_(2)"/>
      <sheetName val="Stock Price"/>
      <sheetName val="SEMANAIS"/>
      <sheetName val="P"/>
      <sheetName val="Cash_Flow1"/>
      <sheetName val="Sales_Forecasts1"/>
      <sheetName val="Detailed Adjustments"/>
      <sheetName val="SUMMARY"/>
      <sheetName val="DRAWDOWN"/>
      <sheetName val="ASSUMPTIONS"/>
      <sheetName val="Usuários Contabilidade"/>
      <sheetName val="Usuários_Contabilidade"/>
      <sheetName val="Usuários_Contabilidade1"/>
      <sheetName val="CONSSID12-96"/>
      <sheetName val="FEBRUARY"/>
      <sheetName val="Diagnostic Database"/>
      <sheetName val="TESTE"/>
      <sheetName val="22410001-01_022"/>
      <sheetName val="Base_Config2"/>
      <sheetName val="SIMULA_BASE2"/>
      <sheetName val="GDO_DDD2"/>
      <sheetName val="REDE_DDD2"/>
      <sheetName val="GDO_KA2"/>
      <sheetName val="Base_Folha_de_Rosto_(2)1"/>
      <sheetName val="Links"/>
      <sheetName val="Lead"/>
      <sheetName val="NOTAS"/>
      <sheetName val="OTR.CRED."/>
      <sheetName val="RefG"/>
      <sheetName val="IRR sponsor"/>
      <sheetName val="Caixa"/>
      <sheetName val="Sheet9"/>
      <sheetName val="Category"/>
      <sheetName val="Balance details 2131106"/>
      <sheetName val="A2 GL movement Jul-18 (2131102)"/>
      <sheetName val="Fin_LP2"/>
      <sheetName val="1_-_Chart_Data2"/>
      <sheetName val="2_-_BMV_LAB_B__Volume_Data2"/>
      <sheetName val="Financial_Position2"/>
      <sheetName val="22410001-01_023"/>
      <sheetName val="F3__Source_-_FX_Rates1"/>
      <sheetName val="F1__Source_-_Entity_Data_Now1"/>
      <sheetName val="5_3_Dropdown1"/>
      <sheetName val="F1___Entity_Data_1"/>
      <sheetName val="Info_&amp;_Print1"/>
      <sheetName val="SIMULA_BASE3"/>
      <sheetName val="Base_Config3"/>
      <sheetName val="GDO_DDD3"/>
      <sheetName val="REDE_DDD3"/>
      <sheetName val="GDO_KA3"/>
      <sheetName val="평가&amp;선급_미지급1"/>
      <sheetName val="Base_Folha_de_Rosto_(2)2"/>
      <sheetName val="RAPS_A_PAGAR1"/>
      <sheetName val="ENTRE_CIA1"/>
      <sheetName val="4__International_Time_Off1"/>
      <sheetName val="Cash_Flow2"/>
      <sheetName val="Sales_Forecasts2"/>
      <sheetName val="Stock_Price"/>
      <sheetName val="Diagnostic_Database"/>
      <sheetName val="Base Planilha de Investimentos"/>
      <sheetName val="Sheet1 (2)"/>
      <sheetName val="1_-_Chart_Data3"/>
      <sheetName val="2_-_BMV_LAB_B__Volume_Data3"/>
      <sheetName val="Fin_LP3"/>
      <sheetName val="Financial_Position3"/>
      <sheetName val="평가&amp;선급_미지급2"/>
      <sheetName val="4__International_Time_Off2"/>
      <sheetName val="F3__Source_-_FX_Rates2"/>
      <sheetName val="F1__Source_-_Entity_Data_Now2"/>
      <sheetName val="5_3_Dropdown2"/>
      <sheetName val="F1___Entity_Data_2"/>
      <sheetName val="Info_&amp;_Print2"/>
      <sheetName val="RAPS_A_PAGAR2"/>
      <sheetName val="ENTRE_CIA2"/>
      <sheetName val="Entrada"/>
      <sheetName val="E"/>
      <sheetName val="Cosmedpresu"/>
      <sheetName val="Dec00 2001"/>
      <sheetName val="Dec 01"/>
      <sheetName val="2F"/>
      <sheetName val="3F"/>
      <sheetName val="4F"/>
      <sheetName val="5F"/>
      <sheetName val="1C"/>
      <sheetName val="2C"/>
      <sheetName val="3C"/>
      <sheetName val="4C"/>
      <sheetName val="Fig3"/>
      <sheetName val="Fig4"/>
      <sheetName val="clean"/>
      <sheetName val="BuilupInic"/>
      <sheetName val="1F"/>
      <sheetName val="5C"/>
      <sheetName val="F-05"/>
      <sheetName val="A"/>
      <sheetName val="OTR_CRED_"/>
      <sheetName val="IRR_sponsor"/>
      <sheetName val="Resumen al 30.09.12 Y 31.12.12"/>
      <sheetName val="1"/>
      <sheetName val="16"/>
      <sheetName val="50"/>
      <sheetName val="COSREF"/>
      <sheetName val="Usuários_Contabilidade2"/>
      <sheetName val="Detailed_Adjustments"/>
      <sheetName val="22410001-01_024"/>
      <sheetName val="1_-_Chart_Data4"/>
      <sheetName val="2_-_BMV_LAB_B__Volume_Data4"/>
      <sheetName val="Fin_LP4"/>
      <sheetName val="Financial_Position4"/>
      <sheetName val="SIMULA_BASE4"/>
      <sheetName val="Base_Config4"/>
      <sheetName val="GDO_DDD4"/>
      <sheetName val="REDE_DDD4"/>
      <sheetName val="GDO_KA4"/>
      <sheetName val="Cash_Flow3"/>
      <sheetName val="Sales_Forecasts3"/>
      <sheetName val="평가&amp;선급_미지급3"/>
      <sheetName val="4__International_Time_Off3"/>
      <sheetName val="F3__Source_-_FX_Rates3"/>
      <sheetName val="F1__Source_-_Entity_Data_Now3"/>
      <sheetName val="5_3_Dropdown3"/>
      <sheetName val="F1___Entity_Data_3"/>
      <sheetName val="Info_&amp;_Print3"/>
      <sheetName val="RAPS_A_PAGAR3"/>
      <sheetName val="ENTRE_CIA3"/>
      <sheetName val="Base_Folha_de_Rosto_(2)3"/>
      <sheetName val="Stock_Price1"/>
      <sheetName val="Detailed_Adjustments1"/>
      <sheetName val="Usuários_Contabilidade3"/>
      <sheetName val="22410001-01_025"/>
      <sheetName val="1_-_Chart_Data5"/>
      <sheetName val="2_-_BMV_LAB_B__Volume_Data5"/>
      <sheetName val="Fin_LP5"/>
      <sheetName val="Financial_Position5"/>
      <sheetName val="SIMULA_BASE5"/>
      <sheetName val="Base_Config5"/>
      <sheetName val="GDO_DDD5"/>
      <sheetName val="REDE_DDD5"/>
      <sheetName val="GDO_KA5"/>
      <sheetName val="평가&amp;선급_미지급4"/>
      <sheetName val="4__International_Time_Off4"/>
      <sheetName val="Cash_Flow4"/>
      <sheetName val="Sales_Forecasts4"/>
      <sheetName val="F3__Source_-_FX_Rates4"/>
      <sheetName val="F1__Source_-_Entity_Data_Now4"/>
      <sheetName val="5_3_Dropdown4"/>
      <sheetName val="F1___Entity_Data_4"/>
      <sheetName val="Info_&amp;_Print4"/>
      <sheetName val="RAPS_A_PAGAR4"/>
      <sheetName val="ENTRE_CIA4"/>
      <sheetName val="Base_Folha_de_Rosto_(2)4"/>
      <sheetName val="Stock_Price2"/>
      <sheetName val="Detailed_Adjustments2"/>
      <sheetName val="Usuários_Contabilidade4"/>
      <sheetName val="Diagnostic_Database1"/>
      <sheetName val="OTR_CRED_1"/>
      <sheetName val="IRR_sponsor1"/>
      <sheetName val="Balance_details_2131106"/>
      <sheetName val="A2_GL_movement_Jul-18_(2131102)"/>
      <sheetName val="Base_Planilha_de_Investimentos"/>
      <sheetName val="Sheet1_(2)"/>
      <sheetName val="Dec00_2001"/>
      <sheetName val="Dec_01"/>
      <sheetName val="Resumen_al_30_09_12_Y_31_12_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DIF FAT FEV 01"/>
      <sheetName val="Prod Mac"/>
      <sheetName val="Endividamento (US$)"/>
      <sheetName val="FluxoCorporativo (US$)"/>
      <sheetName val="DRENegócio (US$)"/>
      <sheetName val="Entrada de Dados"/>
      <sheetName val="Plan69"/>
      <sheetName val="EfEnerg (ton)"/>
      <sheetName val="EstoqueComposição"/>
      <sheetName val="VendasZn (US$)"/>
      <sheetName val="ProdZnCont (ton)"/>
      <sheetName val="DistrFat (US$)"/>
      <sheetName val="Indice"/>
      <sheetName val="DREÓxido"/>
      <sheetName val="ProdPbMA (ton)"/>
      <sheetName val="Entr.Dados (US$)"/>
      <sheetName val="Tres Gerações"/>
      <sheetName val="DRECorporativo (US$)"/>
      <sheetName val="painel VM MÊS"/>
      <sheetName val="SBM"/>
      <sheetName val="Sheet1"/>
      <sheetName val="Sheet2"/>
      <sheetName val="Sheet3"/>
      <sheetName val="DIF_FAT_FEV_01"/>
      <sheetName val="Prod_Mac"/>
      <sheetName val="Endividamento_(US$)"/>
      <sheetName val="FluxoCorporativo_(US$)"/>
      <sheetName val="DRENegócio_(US$)"/>
      <sheetName val="Entrada_de_Dados"/>
      <sheetName val="EfEnerg_(ton)"/>
      <sheetName val="VendasZn_(US$)"/>
      <sheetName val="ProdZnCont_(ton)"/>
      <sheetName val="DistrFat_(US$)"/>
      <sheetName val="ProdPbMA_(ton)"/>
      <sheetName val="Entr_Dados_(US$)"/>
      <sheetName val="Tres_Gerações"/>
      <sheetName val="DRECorporativo_(US$)"/>
      <sheetName val="painel_VM_MÊS"/>
      <sheetName val="04"/>
      <sheetName val="09"/>
      <sheetName val="10"/>
      <sheetName val="11"/>
      <sheetName val="Total"/>
      <sheetName val="Europe"/>
      <sheetName val="US"/>
      <sheetName val="DIV Y"/>
      <sheetName val="NESTLE"/>
      <sheetName val="Global Equity Indices"/>
      <sheetName val="company"/>
      <sheetName val="Stock Price"/>
      <sheetName val="graphdialog"/>
      <sheetName val="Quarterly rates"/>
      <sheetName val="MktAss"/>
      <sheetName val="DIV_Y"/>
      <sheetName val=""/>
      <sheetName val="Returns"/>
      <sheetName val="#REF"/>
      <sheetName val="Quarters"/>
      <sheetName val="oldSEG"/>
      <sheetName val="FTS Universe Inputs"/>
      <sheetName val="Rel.1Yr"/>
      <sheetName val="IS -CDN$ (2)"/>
      <sheetName val="Input and controls"/>
      <sheetName val="sandeep"/>
      <sheetName val="vedant"/>
      <sheetName val="swati"/>
      <sheetName val="nachiket"/>
      <sheetName val="kakde"/>
      <sheetName val="Curr"/>
      <sheetName val="Lists"/>
      <sheetName val="Series Description"/>
      <sheetName val="Economic Series Chart"/>
      <sheetName val="Series Values"/>
      <sheetName val="Admin"/>
      <sheetName val="FS ing"/>
      <sheetName val="Extra 2"/>
      <sheetName val="TB_ HSG"/>
      <sheetName val="TB"/>
      <sheetName val="FS"/>
      <sheetName val="AJE"/>
      <sheetName val="Consolidating BS-PL 2007"/>
      <sheetName val="SD AJE"/>
      <sheetName val="DN AJE"/>
      <sheetName val="AJES2"/>
      <sheetName val="AJES3"/>
      <sheetName val="EJE"/>
      <sheetName val="SD TB"/>
      <sheetName val="DN TB"/>
      <sheetName val="TBS2"/>
      <sheetName val="TBS3"/>
      <sheetName val="TBS4"/>
      <sheetName val="AJES4"/>
      <sheetName val="TB_LUXOR"/>
      <sheetName val="TB_EXEC - Done"/>
      <sheetName val="TB_GPS"/>
      <sheetName val="data"/>
      <sheetName val="P &amp;L"/>
      <sheetName val="Balance"/>
      <sheetName val="Situation"/>
      <sheetName val="DETBIL"/>
      <sheetName val="Aus-P"/>
      <sheetName val="SEC bridge"/>
      <sheetName val="EMC format"/>
      <sheetName val="Overview"/>
      <sheetName val="M A Private Placements"/>
      <sheetName val="Multiples"/>
      <sheetName val="Historical Volatility Co 1"/>
      <sheetName val="GL Profit Analysis"/>
      <sheetName val="Screening"/>
      <sheetName val="Aggregates"/>
      <sheetName val="Screen Criteria"/>
      <sheetName val="Consensus"/>
      <sheetName val="QA表（Ｂ）概要"/>
      <sheetName val="別紙3-1機能別ﾌﾞﾛｯｸ別原価目標"/>
      <sheetName val="別紙3-2Budget(機能、費目別)"/>
      <sheetName val="TM"/>
      <sheetName val="条件"/>
      <sheetName val="ACO"/>
      <sheetName val="wo Lan-hub MBOM"/>
      <sheetName val="wo Lan- Hub (2USB) function"/>
      <sheetName val="Intel Lan + AD1885 EBOM"/>
      <sheetName val="Intel Lan + AD1885 function"/>
      <sheetName val="Delhaize"/>
      <sheetName val="Route 1"/>
      <sheetName val="Summary 1-Ph1"/>
      <sheetName val="Summary 1-Ph1&amp;2"/>
      <sheetName val="Summary 4-Ph1&amp;2"/>
      <sheetName val="Input Sheet"/>
      <sheetName val="Revision Control"/>
      <sheetName val="Summary 1-All Phases"/>
      <sheetName val="Summary 4-All Phases"/>
      <sheetName val="Summary-Precomm-All Phases"/>
      <sheetName val="Summary 2-DONOTUSE"/>
      <sheetName val="Summary 3-DONOTUSE"/>
      <sheetName val="Labor-Peaker-Ph1"/>
      <sheetName val="Labor-Yr2"/>
      <sheetName val="Labor-Yr3+"/>
      <sheetName val="Labor-Peaker-Ph2"/>
      <sheetName val="Labor-CCGT-Ph1"/>
      <sheetName val="Routine O &amp; M-Peaker"/>
      <sheetName val="Routine O &amp; M-CCGT"/>
      <sheetName val="General Plant Operations-CCGT"/>
      <sheetName val="G&amp;A-Peaker"/>
      <sheetName val="MM Gas Turbine"/>
      <sheetName val="MM GT Spares"/>
      <sheetName val="Major Maint"/>
      <sheetName val="Major Maint-2"/>
      <sheetName val="Other Oper. Exp.(Ins,Taxes etc)"/>
      <sheetName val="Pre-Comm-CCGT"/>
      <sheetName val="Precomm LaborA-CCGT"/>
      <sheetName val="Precomm LaborB-CCGT"/>
      <sheetName val="Capital-CCGT"/>
      <sheetName val="Capital Sched"/>
      <sheetName val="Pre-Comm-Peaker"/>
      <sheetName val="Precomm LaborA-Peaker"/>
      <sheetName val="Precomm LaborB-Peaker"/>
      <sheetName val="Capital-Peaker"/>
      <sheetName val="Degradation-Starts"/>
      <sheetName val="Dispatch"/>
      <sheetName val="Asset Management"/>
      <sheetName val="AssetMgt Labor-Yrs1-30-CCGT"/>
      <sheetName val="Degradation-Hrs"/>
      <sheetName val="Summary 4-Ph1"/>
      <sheetName val="Summary-Precomm-Ph1"/>
      <sheetName val="Labor-CCGT-Ph2"/>
      <sheetName val="Routine O &amp; M-CCGT-Ph2"/>
      <sheetName val="General Plant Ops-CCGT-Ph2"/>
      <sheetName val="AssetMgt Labor-Yrs1-30-Ph3"/>
      <sheetName val="Regular&amp;Modified Outage Costs"/>
      <sheetName val="Questions &amp; Answers"/>
      <sheetName val="StartCost-VS-NormalStarts"/>
      <sheetName val="StartCost-VS-Ratio"/>
      <sheetName val="Regional Labor Coeff"/>
      <sheetName val="AssetMgt Labor-Yrs1-30-Peaker"/>
      <sheetName val="Topline"/>
      <sheetName val="GZ-Sum"/>
      <sheetName val="NA Wood Total I"/>
      <sheetName val="Inventory-FG by Submrkt + RM"/>
      <sheetName val="FX"/>
      <sheetName val="科技"/>
      <sheetName val="货龄分析表"/>
      <sheetName val="Sheet4"/>
      <sheetName val="SUPPLY"/>
      <sheetName val="jca"/>
      <sheetName val="原材料成本"/>
      <sheetName val="产品清单"/>
      <sheetName val="华润７月销售"/>
      <sheetName val="华润８月销售"/>
      <sheetName val="利润表"/>
      <sheetName val="2005"/>
      <sheetName val="YTD (2)"/>
      <sheetName val="pfc-sbu look"/>
      <sheetName val="资产负债表"/>
      <sheetName val="利润计划"/>
      <sheetName val="费用明细表"/>
      <sheetName val="产品毛利贡献"/>
      <sheetName val="生产成本"/>
      <sheetName val="总经办"/>
      <sheetName val="帐龄分析表"/>
      <sheetName val="应收应付"/>
      <sheetName val="销售及存货"/>
      <sheetName val="_x0000_૘"/>
      <sheetName val="Book1.xls"/>
      <sheetName val="A430"/>
      <sheetName val="Dongguan"/>
      <sheetName val="Salm2003"/>
      <sheetName val="Control"/>
      <sheetName val="TEMPLATE"/>
      <sheetName val="LoadCAP"/>
      <sheetName val="YE LOAD"/>
      <sheetName val="EVDRE_DATACACHE"/>
      <sheetName val="Period Cost"/>
      <sheetName val="Orders to Revenue"/>
      <sheetName val="LISTPRICE"/>
      <sheetName val="Drop Down"/>
      <sheetName val="Transaction Clients"/>
      <sheetName val="Calculations"/>
      <sheetName val="Source --&gt;"/>
      <sheetName val="Main"/>
      <sheetName val="2014-2015 BBR"/>
      <sheetName val="2013 BBR"/>
      <sheetName val="all"/>
      <sheetName val="BBR-2015"/>
      <sheetName val="ACV-2015"/>
      <sheetName val="MRB"/>
      <sheetName val="Financing"/>
      <sheetName val="Route_1"/>
      <sheetName val="Total_Program_Mgmt"/>
      <sheetName val="Total_Perf_Impr"/>
      <sheetName val="Renewal_Counts"/>
      <sheetName val="Schedule"/>
      <sheetName val="A1 - Income Statement"/>
      <sheetName val="ProForma"/>
      <sheetName val="Sheet5"/>
      <sheetName val="Sheet6"/>
      <sheetName val="EBITDA"/>
      <sheetName val="Earnings Model"/>
      <sheetName val="Renovation Schedule (3)"/>
      <sheetName val="EV-EBITDAValuation "/>
      <sheetName val="FCF"/>
      <sheetName val="ADR Chart"/>
      <sheetName val="Pricing Power"/>
      <sheetName val="Chart Relative ADR"/>
      <sheetName val="Pricing Vs. Comp Set"/>
      <sheetName val="Expansion Yields"/>
      <sheetName val="Same Store RevPAR Growth"/>
      <sheetName val="Mgmt. Team"/>
      <sheetName val="Renovation Schecule (2)"/>
      <sheetName val="DCF Model"/>
      <sheetName val="RevPAR estimates"/>
      <sheetName val="Debt"/>
      <sheetName val="FCF Table"/>
      <sheetName val="IPO"/>
      <sheetName val="Biz Units"/>
      <sheetName val="Chart EBITDA Mix"/>
      <sheetName val="EBITDA MIX"/>
      <sheetName val="RevPAR Comps cut n paste"/>
      <sheetName val="RevPAR Comps"/>
      <sheetName val="Valuation  1-10-01"/>
      <sheetName val="Earnings Model   "/>
      <sheetName val="Debt @ 3Q00"/>
      <sheetName val="Valuation - old"/>
      <sheetName val="RevPAR By Qtr"/>
      <sheetName val="CIGA Analysis"/>
      <sheetName val="RevPAR 3Q00"/>
      <sheetName val="EBITDA Mix "/>
      <sheetName val="EBITDA Mix 9-00"/>
      <sheetName val="2Q00 Comparison"/>
      <sheetName val="bas buying hot 6-00 cash deal"/>
      <sheetName val="bas hlt cash stock merger"/>
      <sheetName val="Valuation"/>
      <sheetName val="Valuation (2)"/>
      <sheetName val="EBITDA Multiples"/>
      <sheetName val="EPS Multiples"/>
      <sheetName val="Balance Sheet"/>
      <sheetName val="Inputs"/>
      <sheetName val="Month"/>
      <sheetName val="Service Parts Rejects (RPPM)"/>
      <sheetName val="Freight Issues"/>
      <sheetName val="Carole Worksheet Table"/>
      <sheetName val="Fcst Var"/>
      <sheetName val="Lastyr Conv Cost"/>
      <sheetName val="March Conv Cost"/>
      <sheetName val="March Conv Cost 2008"/>
      <sheetName val="March EQU"/>
      <sheetName val="March EQU 2008"/>
      <sheetName val="March Var"/>
      <sheetName val="March Var 2008"/>
      <sheetName val="B"/>
      <sheetName val="RFQ Instructions"/>
      <sheetName val="Quote Cover Page"/>
      <sheetName val="outbound Oct"/>
      <sheetName val="Rejects PPM"/>
      <sheetName val="Gap"/>
      <sheetName val="Instrucciones"/>
      <sheetName val="In Hold (Status 6) BD"/>
      <sheetName val="Resumen Hold (base)"/>
      <sheetName val="Comportamiento Mensual"/>
      <sheetName val="Reporte RAS 25 2 14 (Base) TOTM"/>
      <sheetName val="REP14DIC"/>
      <sheetName val="TablaProyectos"/>
      <sheetName val="FACTURAS22"/>
      <sheetName val="FACTURAS22Value"/>
      <sheetName val="Population_IBGE"/>
      <sheetName val="Heathcare_SD"/>
      <sheetName val="Juros Financ. Siemsa"/>
      <sheetName val="Juros Conta Garantida"/>
      <sheetName val="_REF"/>
      <sheetName val="_x0000_开孞썝豼쌀疋謈ె䶋忴"/>
      <sheetName val="Capital Structure Summary"/>
      <sheetName val="Representação comercial x IRRJ"/>
      <sheetName val="_CIQHiddenCacheSheet"/>
      <sheetName val="Dúvidas"/>
      <sheetName val="Capa "/>
      <sheetName val="Instruções"/>
      <sheetName val="Ajustes de EBITDA"/>
      <sheetName val="Calculadora ajuste PJ,PLR e DSR"/>
      <sheetName val="Painel de controle"/>
      <sheetName val="Suporte SPED"/>
      <sheetName val="Projeções"/>
      <sheetName val="Projeções Receita Bruta"/>
      <sheetName val="Faturamento Clientes (Interno)"/>
      <sheetName val="Dados &gt;&gt;"/>
      <sheetName val="SPED"/>
      <sheetName val="Balancete 1 Sem 19"/>
      <sheetName val="Comps"/>
      <sheetName val="Transactions"/>
      <sheetName val="Suporte&gt;&gt;"/>
      <sheetName val="Formatação"/>
      <sheetName val="Macro"/>
      <sheetName val="Prior Fund Raising MGD"/>
      <sheetName val="Summary"/>
      <sheetName val="Managed Accounts - Gross Tradin"/>
      <sheetName val="Managed Accounts"/>
      <sheetName val="Notice"/>
      <sheetName val="P&amp;L"/>
      <sheetName val="Bal Sheet Link &amp; Int Exp"/>
      <sheetName val="top 30"/>
      <sheetName val="sum"/>
      <sheetName val="Input"/>
      <sheetName val="Data Sheet 1"/>
      <sheetName val="Setup"/>
      <sheetName val="Finance IT &amp; Pro (2)"/>
      <sheetName val="Dashboard"/>
      <sheetName val="WCOL INDEX"/>
      <sheetName val="WCOL INPUT"/>
      <sheetName val="F'cast to go"/>
      <sheetName val="MF 2002"/>
      <sheetName val="Actual"/>
      <sheetName val="713-3"/>
      <sheetName val="713-3-1"/>
      <sheetName val="713-6"/>
      <sheetName val="713-6-1"/>
      <sheetName val="713-7"/>
      <sheetName val="713-7-1"/>
      <sheetName val="713-8"/>
      <sheetName val="713-8-1"/>
      <sheetName val="2.6 Fxs Prov IG post al cierre"/>
      <sheetName val="目录"/>
      <sheetName val="Key Stats"/>
      <sheetName val="Income Statement"/>
      <sheetName val="Cash Flow"/>
      <sheetName val="Historical Capitalization"/>
      <sheetName val="Ratios"/>
      <sheetName val="Supplemental"/>
      <sheetName val="Industry Specific"/>
      <sheetName val="Pension OPEB"/>
      <sheetName val="Segments"/>
      <sheetName val="Capa_"/>
      <sheetName val="Ajustes_de_EBITDA"/>
      <sheetName val="Calculadora_ajuste_PJ,PLR_e_DSR"/>
      <sheetName val="Painel_de_controle"/>
      <sheetName val="Suporte_SPED"/>
      <sheetName val="Projeções_Receita_Bruta"/>
      <sheetName val="Faturamento_Clientes_(Interno)"/>
      <sheetName val="Dados_&gt;&gt;"/>
      <sheetName val="Balancete_1_Sem_19"/>
      <sheetName val="Capital_Structure_Summary"/>
      <sheetName val="Representação_comercial_x_IRRJ"/>
      <sheetName val="Pie_Chart"/>
      <sheetName val="Line_Graph"/>
      <sheetName val="DT_Man-hours_Chart"/>
      <sheetName val="JAN00"/>
      <sheetName val="Pie Chart"/>
      <sheetName val="Line Graph"/>
      <sheetName val="DT Man-hours Chart"/>
      <sheetName val="Book1_xls"/>
      <sheetName val="Global_Equity_Indices"/>
      <sheetName val="Stock_Price"/>
      <sheetName val="Quarterly_rates"/>
      <sheetName val="Financials"/>
      <sheetName val="E-1"/>
      <sheetName val="E-1a"/>
      <sheetName val="E-1b"/>
      <sheetName val="E_1"/>
      <sheetName val="Controles"/>
      <sheetName val="Parameters"/>
      <sheetName val="Assembled Workforce"/>
      <sheetName val="Profit _ Loss"/>
      <sheetName val="fixed assets"/>
      <sheetName val="Issues (3)"/>
      <sheetName val="F4 (2)"/>
      <sheetName val="Pendências (2)"/>
      <sheetName val="Issues (2)"/>
      <sheetName val="Pendências"/>
      <sheetName val="Issues"/>
      <sheetName val="3900"/>
      <sheetName val="Selic"/>
      <sheetName val="CS comp. nova"/>
      <sheetName val="Sheet1 (2)"/>
      <sheetName val="GAST.I"/>
      <sheetName val="P_L"/>
      <sheetName val="Assets"/>
      <sheetName val="Liab&amp;Equity"/>
      <sheetName val="Dropdown"/>
      <sheetName val="Accretion_dilution"/>
      <sheetName val="SD NA - Revenue - SD"/>
      <sheetName val="Book1_xls1"/>
      <sheetName val="lead"/>
      <sheetName val="links"/>
      <sheetName val="Balanço+DRE"/>
      <sheetName val="xref"/>
      <sheetName val="Tally(L)"/>
      <sheetName val="Run Sheet"/>
      <sheetName val="Single"/>
      <sheetName val="Deal &amp; Company Information"/>
      <sheetName val="Model"/>
      <sheetName val="Amortization Table $610K"/>
      <sheetName val="General"/>
      <sheetName val="Index"/>
      <sheetName val="INVENTORY"/>
      <sheetName val="225004"/>
      <sheetName val="DB"/>
      <sheetName val="Planning Data"/>
      <sheetName val="PPAPOALoad"/>
      <sheetName val="PPL Matrix"/>
      <sheetName val="Fab 5 Development Error Rate"/>
      <sheetName val="IS Timesheet "/>
      <sheetName val="Fab 5 Development Gen 9.X"/>
      <sheetName val="R&amp;D P Colunm Device Data"/>
      <sheetName val="WklyRep"/>
      <sheetName val="FC5.6.1 9890"/>
      <sheetName val="****00"/>
      <sheetName val="ENGG_VAL"/>
      <sheetName val="ADD_WAVG"/>
      <sheetName val="VAL31MAR-ALL"/>
      <sheetName val="MPS_PACKING"/>
      <sheetName val="LOCAL FAR TIL JUL10 (2)"/>
      <sheetName val="BS Groupings"/>
      <sheetName val="PL Groupings"/>
      <sheetName val="DF"/>
      <sheetName val="BS (2)"/>
      <sheetName val="P&amp;L (2)"/>
      <sheetName val="FTT_TW_Q2"/>
      <sheetName val="FTT_TW_Q2(Spin)"/>
      <sheetName val="inv e91"/>
      <sheetName val="inv e92"/>
      <sheetName val="wip e91"/>
      <sheetName val="wip e92"/>
      <sheetName val="srp91"/>
      <sheetName val="srp92"/>
      <sheetName val="sube91&amp;e92"/>
      <sheetName val="srp e91"/>
      <sheetName val="srp e92"/>
      <sheetName val="U4-1"/>
      <sheetName val="U5-1"/>
      <sheetName val="os"/>
      <sheetName val="OSM"/>
      <sheetName val="C"/>
      <sheetName val="E1"/>
      <sheetName val="G1"/>
      <sheetName val="TNK-Staff costs"/>
      <sheetName val="U"/>
      <sheetName val="E"/>
      <sheetName val="CF-1|2 (2)"/>
      <sheetName val="CF-3 (2)"/>
      <sheetName val="CF-1|2"/>
      <sheetName val="CF-3"/>
      <sheetName val="Notes to FS (2)"/>
      <sheetName val="Notes to FS"/>
      <sheetName val="U-1-2"/>
      <sheetName val="U-1-1"/>
      <sheetName val="M-1"/>
      <sheetName val="U-1"/>
      <sheetName val="U-2"/>
      <sheetName val="U-3"/>
      <sheetName val="A3-2"/>
      <sheetName val="F"/>
      <sheetName val="J"/>
      <sheetName val="CC-1"/>
      <sheetName val="A3-1&amp;2"/>
      <sheetName val="A3-3"/>
      <sheetName val="SRM-BS"/>
      <sheetName val="SRM-P&amp;L"/>
      <sheetName val="Note 19"/>
      <sheetName val="A3"/>
      <sheetName val="A2-1"/>
      <sheetName val="A2-2"/>
      <sheetName val="A2-3"/>
      <sheetName val="SRM"/>
      <sheetName val="HDA-5"/>
      <sheetName val="C-1-final"/>
      <sheetName val="OS(1)"/>
      <sheetName val="C "/>
      <sheetName val="10-2"/>
      <sheetName val="10-3"/>
      <sheetName val="A2 - 5"/>
      <sheetName val="A2 - 5 (2)"/>
      <sheetName val="A2 - 6"/>
      <sheetName val="A2-5"/>
      <sheetName val="0000"/>
      <sheetName val="A8-6 (1)"/>
      <sheetName val="A8-2(1)"/>
      <sheetName val="A3-1-1"/>
      <sheetName val="A3-1-2"/>
      <sheetName val="A3-1-3"/>
      <sheetName val="A3-1-4"/>
      <sheetName val="A3 - 3"/>
      <sheetName val="A3 - 4"/>
      <sheetName val="G"/>
      <sheetName val="I"/>
      <sheetName val="N"/>
      <sheetName val="O"/>
      <sheetName val="Q"/>
      <sheetName val="A8-5"/>
      <sheetName val="Form EYP 1"/>
      <sheetName val="C-1"/>
      <sheetName val="E-2"/>
      <sheetName val="K"/>
      <sheetName val="K-1"/>
      <sheetName val="K-Disc"/>
      <sheetName val="U4l3"/>
      <sheetName val="Doc"/>
      <sheetName val="N-10_UL"/>
      <sheetName val="F-1"/>
      <sheetName val="A3-1"/>
      <sheetName val="I (2)"/>
      <sheetName val="B-10"/>
      <sheetName val="U-4"/>
      <sheetName val="U-5"/>
      <sheetName val="S"/>
      <sheetName val="K-16"/>
      <sheetName val="APPENDIX XIII"/>
      <sheetName val="A2-2 RJE"/>
      <sheetName val="A2-1 AJE"/>
      <sheetName val="Q2"/>
      <sheetName val="C1"/>
      <sheetName val="I1"/>
      <sheetName val="Equity"/>
      <sheetName val="Bal-Sheet"/>
      <sheetName val="Income"/>
      <sheetName val="C4-1 (2)"/>
      <sheetName val="C4-1"/>
      <sheetName val="A10-1 (2)"/>
      <sheetName val="A10-1"/>
      <sheetName val="F7"/>
      <sheetName val="F6"/>
      <sheetName val="F2"/>
      <sheetName val="U3"/>
      <sheetName val="U3-1"/>
      <sheetName val="UA (2)"/>
      <sheetName val="K2-A"/>
      <sheetName val="A2|1(SAD) "/>
      <sheetName val="I2 "/>
      <sheetName val="U1a"/>
      <sheetName val="U2-1a"/>
      <sheetName val="U1-2 Sales Analysis"/>
      <sheetName val="U1-2 Sales Analysis -by product"/>
      <sheetName val="N1"/>
      <sheetName val="N7"/>
      <sheetName val="J-1"/>
      <sheetName val="Outstanding Matters (2)"/>
      <sheetName val="Debtors"/>
      <sheetName val="Creditors"/>
      <sheetName val="OS 1(FOR CLIENT DISTRIBUTION)"/>
      <sheetName val="I-2"/>
      <sheetName val="Inter- Company Reconciliation"/>
      <sheetName val="OML"/>
      <sheetName val="A2-6"/>
      <sheetName val="A3-4"/>
      <sheetName val="A3-5"/>
      <sheetName val="A3-6"/>
      <sheetName val="C-5"/>
      <sheetName val="E-10"/>
      <sheetName val="F-4"/>
      <sheetName val="K-2"/>
      <sheetName val="K-3"/>
      <sheetName val="K-4"/>
      <sheetName val="M"/>
      <sheetName val="M-10"/>
      <sheetName val="O-5"/>
      <sheetName val="P"/>
      <sheetName val="P-1"/>
      <sheetName val="P-2"/>
      <sheetName val="Q-1"/>
      <sheetName val="Q-1-1"/>
      <sheetName val="Q-1-2"/>
      <sheetName val="Q-2"/>
      <sheetName val="Q-2-1"/>
      <sheetName val="Q-2-2"/>
      <sheetName val="Q-3"/>
      <sheetName val="Q-3-1"/>
      <sheetName val="Q-3-2"/>
      <sheetName val="T"/>
      <sheetName val="U-1-5"/>
      <sheetName val="U-2-1"/>
      <sheetName val="U-4 "/>
      <sheetName val="A3-22"/>
      <sheetName val="A3-23"/>
      <sheetName val="interbal"/>
      <sheetName val="K4"/>
      <sheetName val="Questions"/>
      <sheetName val="PMB (opening balance)"/>
      <sheetName val="Hafizah"/>
      <sheetName val="U1"/>
      <sheetName val="U1-1"/>
      <sheetName val="Appendix1"/>
      <sheetName val="F3"/>
      <sheetName val="U6"/>
      <sheetName val="U7"/>
      <sheetName val="U2"/>
      <sheetName val="K1"/>
      <sheetName val="Dir"/>
      <sheetName val="GP analysis"/>
      <sheetName val="Ff -1"/>
      <sheetName val="Notes"/>
      <sheetName val="Appendix II"/>
      <sheetName val="SRM-Appx 1 BS"/>
      <sheetName val="F_1"/>
      <sheetName val="K-1 "/>
      <sheetName val="Attachment 1"/>
      <sheetName val="T. Equity"/>
      <sheetName val="N1 (2)"/>
      <sheetName val="sp (2)"/>
      <sheetName val="O|S (2)"/>
      <sheetName val="O|S"/>
      <sheetName val="N1 .1"/>
      <sheetName val="F3-Group 1 (2)"/>
      <sheetName val="A2-4 (2004)"/>
      <sheetName val="Revenue Summary"/>
      <sheetName val="U-10(CR)"/>
      <sheetName val="U-10(Jan)"/>
      <sheetName val="U-10(Feb)"/>
      <sheetName val="U-10(March)"/>
      <sheetName val="U-10(April)"/>
      <sheetName val="U-10(May)"/>
      <sheetName val="U-10(June)"/>
      <sheetName val="U-10(July)"/>
      <sheetName val="U-10(August)"/>
      <sheetName val="U-10(Sept)"/>
      <sheetName val="U-10(Oct)"/>
      <sheetName val="U-10(Nov)"/>
      <sheetName val="U-10(Dec)"/>
      <sheetName val="List"/>
      <sheetName val="U5-2"/>
      <sheetName val="Note 6"/>
      <sheetName val="Note 4"/>
      <sheetName val="J2ss"/>
      <sheetName val="U-10-2"/>
      <sheetName val="U-10-1"/>
      <sheetName val="I "/>
      <sheetName val="K2"/>
      <sheetName val="O101"/>
      <sheetName val="AP&lt;A300&gt;-2002"/>
      <sheetName val="A520"/>
      <sheetName val="U510"/>
      <sheetName val="M-Note Payable"/>
      <sheetName val="U120-top 10 suppliers"/>
      <sheetName val="G200预付帐款帐龄分析表  (2)"/>
      <sheetName val="N100应付帐款帐龄分析表  (2)"/>
      <sheetName val="F600-采购截止测试-一定要填"/>
      <sheetName val="F500-采购截止测试-一定要填"/>
      <sheetName val="U140-销售截止测试1-一定要填 "/>
      <sheetName val="U150-销售截止测试2-一定要填 "/>
      <sheetName val="Valuation test-R.M"/>
      <sheetName val="采购截止测试"/>
      <sheetName val="U410-广告宣传费明细"/>
      <sheetName val="U410-工资明细表"/>
      <sheetName val="Other receipt and payment "/>
      <sheetName val="U610-1-12月工资明细表  (2)"/>
      <sheetName val="S5"/>
      <sheetName val="T1"/>
      <sheetName val="T2"/>
      <sheetName val="U4"/>
      <sheetName val="U5"/>
      <sheetName val="U8"/>
      <sheetName val="P6"/>
      <sheetName val="H2"/>
      <sheetName val="A300"/>
      <sheetName val="辅助生产成本"/>
      <sheetName val="cut off"/>
      <sheetName val="transaction test"/>
      <sheetName val="G&amp;AU400 "/>
      <sheetName val="U401"/>
      <sheetName val="K100"/>
      <sheetName val="U1100"/>
      <sheetName val="U320"/>
      <sheetName val="F520_F.G. NRV test"/>
      <sheetName val="表7-1开办费"/>
      <sheetName val="表3-10-1原材料"/>
      <sheetName val="表6-1土地 (2)"/>
      <sheetName val="表9-12预提费用"/>
      <sheetName val="表3-9其他应收"/>
      <sheetName val="K101 Summary of FA Adj"/>
      <sheetName val="K302 固定资产减值准备计提表"/>
      <sheetName val="OA A500"/>
      <sheetName val="A510"/>
      <sheetName val="O1"/>
      <sheetName val="P3"/>
      <sheetName val="总账汇总表"/>
      <sheetName val="N301-work"/>
      <sheetName val="U100"/>
      <sheetName val="U110_Product mix"/>
      <sheetName val="U120_Premium ceded"/>
      <sheetName val="U130_Commission paid"/>
      <sheetName val="U140_Commission recd"/>
      <sheetName val="U150_Claims incurred"/>
      <sheetName val="U_P&amp;L"/>
      <sheetName val="固定资产NEW  (2)"/>
      <sheetName val="&lt;A2.2&gt;Cla"/>
      <sheetName val="Acs (2)"/>
      <sheetName val="U7-1"/>
      <sheetName val="E5"/>
      <sheetName val="D2x"/>
      <sheetName val="E2"/>
      <sheetName val="BB-10"/>
      <sheetName val="CC-10 "/>
      <sheetName val="BB-10 (2)"/>
      <sheetName val="CC-10  (2)"/>
      <sheetName val="B-10 (2)"/>
      <sheetName val="A8"/>
      <sheetName val="(B3)Purchases cutoff test"/>
      <sheetName val="(B4)Sales cutoff test"/>
      <sheetName val="sales(B2.2)"/>
      <sheetName val="M-done"/>
      <sheetName val="U2-1"/>
      <sheetName val="AA"/>
      <sheetName val="U3-2"/>
      <sheetName val="U-30-1"/>
      <sheetName val="CLA"/>
      <sheetName val="E2 (4)"/>
      <sheetName val="E2 (3)"/>
      <sheetName val="E2 (2)"/>
      <sheetName val="O-1"/>
      <sheetName val="O2"/>
      <sheetName val="G5"/>
      <sheetName val="K4 - Physical Sightings"/>
      <sheetName val="Provision for DD"/>
      <sheetName val="N4"/>
      <sheetName val="A2"/>
      <sheetName val="G1|3"/>
      <sheetName val="N6|1 - PV after YE"/>
      <sheetName val="N6 - Unrecorded Liab"/>
      <sheetName val="FAR"/>
      <sheetName val="O2_superceed"/>
      <sheetName val="Pinus"/>
      <sheetName val="Climate"/>
      <sheetName val="Sy.Kapasi"/>
      <sheetName val="Selamat"/>
      <sheetName val="Primadana"/>
      <sheetName val="F5|1"/>
      <sheetName val="G&amp;SHFnotes"/>
      <sheetName val="Lifenotes"/>
      <sheetName val="LifeUdisc00"/>
      <sheetName val="PLnotes "/>
      <sheetName val="Liferev 2002 (2)"/>
      <sheetName val="Liferev 2002"/>
      <sheetName val="LifeCBS-2002"/>
      <sheetName val="CPL-2002"/>
      <sheetName val="Genrevdetail "/>
      <sheetName val="CBS-2002"/>
      <sheetName val="Div"/>
      <sheetName val="MNIH-Consol entries 2002(i)"/>
      <sheetName val="InvestmentL-BS-2002"/>
      <sheetName val="L-print"/>
      <sheetName val="U- FINAL (2)"/>
      <sheetName val="U-2 FINAL"/>
      <sheetName val="U-FINAL"/>
      <sheetName val="AP 110 sub"/>
      <sheetName val="FSL"/>
      <sheetName val="F-3"/>
      <sheetName val="30"/>
      <sheetName val="U1|1"/>
      <sheetName val="U1|2"/>
      <sheetName val="Info"/>
      <sheetName val="J disclosure"/>
      <sheetName val="F-71"/>
      <sheetName val="M5 Cut off"/>
      <sheetName val="E4-1 cut off"/>
      <sheetName val="sales cut-off"/>
      <sheetName val="purchase cut-off"/>
      <sheetName val="K10"/>
      <sheetName val="N40-2"/>
      <sheetName val="F5"/>
      <sheetName val="APPENDIX 1"/>
      <sheetName val="K3"/>
      <sheetName val="K3-1"/>
      <sheetName val="K4-1"/>
      <sheetName val="U-10"/>
      <sheetName val="U-20"/>
      <sheetName val="U-30"/>
      <sheetName val="U-40"/>
      <sheetName val="U-50"/>
      <sheetName val="E-20"/>
      <sheetName val="E-30"/>
      <sheetName val="E-31"/>
      <sheetName val="E-40"/>
      <sheetName val="F-30"/>
      <sheetName val="Travel.OS.FY04"/>
      <sheetName val="U-6"/>
      <sheetName val="U-11"/>
      <sheetName val="U-12"/>
      <sheetName val="U-13"/>
      <sheetName val="F-50"/>
      <sheetName val="M1l1"/>
      <sheetName val="A2-2-1"/>
      <sheetName val="A2-2-2"/>
      <sheetName val="A2-2-3"/>
      <sheetName val="A2-2-1 (2)"/>
      <sheetName val="A2-2-2 (2)"/>
      <sheetName val="A2-2-3 (2)"/>
      <sheetName val="A2|1"/>
      <sheetName val="R4"/>
      <sheetName val="tax com"/>
      <sheetName val="Cflow"/>
      <sheetName val="CLA (2)"/>
      <sheetName val="Attached 9"/>
      <sheetName val="Attached 10"/>
      <sheetName val="Freehold Land"/>
      <sheetName val="CWIP"/>
      <sheetName val="Sch I"/>
      <sheetName val="Sch IIa"/>
      <sheetName val="Sch IIb"/>
      <sheetName val="Sch III"/>
      <sheetName val="F2100-半成品"/>
      <sheetName val="E4"/>
      <sheetName val="M4"/>
      <sheetName val="E3"/>
      <sheetName val="M1"/>
      <sheetName val="N2"/>
      <sheetName val="K4-Sighting"/>
      <sheetName val="M2_payables listing"/>
      <sheetName val="A2-2(CJE)"/>
      <sheetName val="U30"/>
      <sheetName val="A3-1(U)"/>
      <sheetName val="Aging+ve"/>
      <sheetName val="KFinal"/>
      <sheetName val="CF-1"/>
      <sheetName val="CF-2"/>
      <sheetName val="Disclosure"/>
      <sheetName val="D-1"/>
      <sheetName val="L-2"/>
      <sheetName val="RCD-403-1"/>
      <sheetName val="RCD-403-2"/>
      <sheetName val="RCD-403-3"/>
      <sheetName val="RCD-403-4"/>
      <sheetName val="RCD-403-4 (2)"/>
      <sheetName val="Rec"/>
      <sheetName val="U2_AR on Revenue"/>
      <sheetName val="Serba"/>
      <sheetName val="Garment"/>
      <sheetName val="Tanako"/>
      <sheetName val="RJE"/>
      <sheetName val="CJE"/>
      <sheetName val="AdjPYA"/>
      <sheetName val="Adj"/>
      <sheetName val="O2-2"/>
      <sheetName val="O2-1"/>
      <sheetName val="O4"/>
      <sheetName val="O3"/>
      <sheetName val="O3-1"/>
      <sheetName val="O5"/>
      <sheetName val="R-1"/>
      <sheetName val="R-2"/>
      <sheetName val="R-3"/>
      <sheetName val="Interco"/>
      <sheetName val="J-3"/>
      <sheetName val="J-2"/>
      <sheetName val="Lestari"/>
      <sheetName val="Kenshine"/>
      <sheetName val="OSM (2)"/>
      <sheetName val="OSM 2"/>
      <sheetName val="A2-4"/>
      <sheetName val="Starbase(CLA)"/>
      <sheetName val="Annuity"/>
      <sheetName val="O320-所得税"/>
      <sheetName val="O330-增值税检查"/>
      <sheetName val="U700-销售费用明细表"/>
      <sheetName val="K400-固定资产-增加审计"/>
      <sheetName val="M300-短期借款明细表"/>
      <sheetName val="P410-应付工资-程序表"/>
      <sheetName val="P520-其他应付款-具体审计"/>
      <sheetName val="P620-预提费用-具体审计"/>
      <sheetName val="outstangding"/>
      <sheetName val="交换意见"/>
      <sheetName val="问题汇总"/>
      <sheetName val="U363-收入-截止测试-2004"/>
      <sheetName val="历年净利润及盈余公积复核 (审定)"/>
      <sheetName val="所得税"/>
      <sheetName val="C600-货币资金-符合性测试"/>
      <sheetName val="NN"/>
      <sheetName val="C310"/>
      <sheetName val="OS list of 深中置 - 3"/>
      <sheetName val="往来"/>
      <sheetName val="Compilation test"/>
      <sheetName val="B402"/>
      <sheetName val="附表60-1"/>
      <sheetName val="附表60-2"/>
      <sheetName val="B101"/>
      <sheetName val="os list"/>
      <sheetName val="F 。"/>
      <sheetName val="AC00(02) O-lead"/>
      <sheetName val="AC00(03) O-lead"/>
      <sheetName val="AC00(04) O-lead"/>
      <sheetName val="27.租赁承诺"/>
      <sheetName val="28.资本承诺"/>
      <sheetName val="29.关联交易"/>
      <sheetName val="30.关联余额"/>
      <sheetName val="169"/>
      <sheetName val="k301"/>
      <sheetName val="C110"/>
      <sheetName val="M110BOC"/>
      <sheetName val="M111BOA"/>
      <sheetName val="M112ICBC"/>
      <sheetName val="工资"/>
      <sheetName val="U1110"/>
      <sheetName val="U1200"/>
      <sheetName val="U1201"/>
      <sheetName val="O100"/>
      <sheetName val="U1020"/>
      <sheetName val="outstanding"/>
      <sheetName val="五矿"/>
      <sheetName val="U4营业费"/>
      <sheetName val="U5管理费"/>
      <sheetName val="2003以产顶进"/>
      <sheetName val="7-制造费用"/>
      <sheetName val="递延资产审定表"/>
      <sheetName val="Cindy"/>
      <sheetName val="？I"/>
      <sheetName val="I200%"/>
      <sheetName val="I600%"/>
      <sheetName val="FA details"/>
      <sheetName val="应付帐款明细表"/>
      <sheetName val="其他应付款明细表"/>
      <sheetName val="T10"/>
      <sheetName val="F810 Compliation"/>
      <sheetName val="C120"/>
      <sheetName val="C12-control"/>
      <sheetName val="U500"/>
      <sheetName val="I10"/>
      <sheetName val="RS-F320"/>
      <sheetName val="FS-F310"/>
      <sheetName val="All overhead Variance"/>
      <sheetName val="F20-Breakdown2003"/>
      <sheetName val="04G100"/>
      <sheetName val="04S100"/>
      <sheetName val="IAS510_RJE"/>
      <sheetName val="B300-8"/>
      <sheetName val="03BD"/>
      <sheetName val="固定资产总计-Company"/>
      <sheetName val="Jan 16 (2)"/>
      <sheetName val="C os"/>
      <sheetName val="CIP2003 movement"/>
      <sheetName val="Q100m"/>
      <sheetName val="Q200m"/>
      <sheetName val="stock 5.14报告版2003update ok"/>
      <sheetName val="农行环翠银票03.6"/>
      <sheetName val="C200"/>
      <sheetName val="G200 (2)"/>
      <sheetName val="N100"/>
      <sheetName val="C2000"/>
      <sheetName val="A500"/>
      <sheetName val="K "/>
      <sheetName val="K200"/>
      <sheetName val="K300"/>
      <sheetName val="R"/>
      <sheetName val="R100"/>
      <sheetName val="P410-Breakdown"/>
      <sheetName val="P510-Breakdown"/>
      <sheetName val="jasmine"/>
      <sheetName val="Ellen"/>
      <sheetName val="U3500"/>
      <sheetName val="other-direct02"/>
      <sheetName val="other-direct01"/>
      <sheetName val="U 3310-air"/>
      <sheetName val="ARP"/>
      <sheetName val="U3000-HQ COS"/>
      <sheetName val="engine"/>
      <sheetName val="F10-IM"/>
      <sheetName val="F11-IM"/>
      <sheetName val="F1003-FG list "/>
      <sheetName val="F1004-consignment list"/>
      <sheetName val="母公司"/>
      <sheetName val="合并2"/>
      <sheetName val="子公司"/>
      <sheetName val="现金流量表 (2)"/>
      <sheetName val="爱家资产表"/>
      <sheetName val="爱家利润表"/>
      <sheetName val="爱家流量表"/>
      <sheetName val="汇总负债"/>
      <sheetName val="汇总利润"/>
      <sheetName val="本部负债表"/>
      <sheetName val="本部利润表"/>
      <sheetName val="本部分录"/>
      <sheetName val="土门负债表"/>
      <sheetName val="土门利润表"/>
      <sheetName val="土门分录"/>
      <sheetName val="朝阳资产"/>
      <sheetName val="朝阳利润"/>
      <sheetName val="朝阳分录"/>
      <sheetName val="咸宁资产"/>
      <sheetName val="咸宁利润"/>
      <sheetName val="咸宁分录"/>
      <sheetName val="朝阳资产对照表"/>
      <sheetName val="权益变动表"/>
      <sheetName val="减值表"/>
      <sheetName val="增值税表"/>
      <sheetName val="朝阳期初资产"/>
      <sheetName val="朝阳上期利润"/>
      <sheetName val="朝阳期初分录"/>
      <sheetName val="应收帐款05"/>
      <sheetName val="其他应收款05"/>
      <sheetName val="应付帐款05"/>
      <sheetName val="预收帐款05"/>
      <sheetName val="其他应付款05"/>
      <sheetName val="营业费用"/>
      <sheetName val="营业费用月报表"/>
      <sheetName val="U60-ww"/>
      <sheetName val="U110"/>
      <sheetName val="滨州"/>
      <sheetName val="I1-威海"/>
      <sheetName val="S400"/>
      <sheetName val="U130-Consulting fee"/>
      <sheetName val="U120-Consulting Fee  Breakd"/>
      <sheetName val="U130-Professional Fee GPC"/>
      <sheetName val="U140-Legal Fee"/>
      <sheetName val="F203"/>
      <sheetName val="U500.G&amp;A.Expenses"/>
      <sheetName val="I100-Interco Bal confirmation"/>
      <sheetName val="6 需报废清单"/>
      <sheetName val="2003"/>
      <sheetName val="2002"/>
      <sheetName val="代办工程adj"/>
      <sheetName val="2Q200"/>
      <sheetName val="F311-RM V test"/>
      <sheetName val="매출채권AR"/>
      <sheetName val="현금예금"/>
      <sheetName val="투자자산"/>
      <sheetName val="유형자산"/>
      <sheetName val="상각overall"/>
      <sheetName val="단기차입금"/>
      <sheetName val="장기차입금"/>
      <sheetName val="자본"/>
      <sheetName val="이자비용"/>
      <sheetName val="매출"/>
      <sheetName val="오계장작성"/>
      <sheetName val="C-8220 "/>
      <sheetName val="C-8300"/>
      <sheetName val="C-8400"/>
      <sheetName val="C-8500"/>
      <sheetName val="수익증권매매"/>
      <sheetName val="수익증권평가"/>
      <sheetName val="5400"/>
      <sheetName val="지분법적용개요"/>
      <sheetName val="감가상각비"/>
      <sheetName val="AFS (2)"/>
      <sheetName val="J138"/>
      <sheetName val="콜론(4.1-9.30)"/>
      <sheetName val="명세(건물)"/>
      <sheetName val="명세(차량)"/>
      <sheetName val="명세(기타유형)"/>
      <sheetName val="명세(기타유형) (2)"/>
      <sheetName val="상품-5200"/>
      <sheetName val="LEAD(D7)"/>
      <sheetName val="(D7.1)"/>
      <sheetName val="LEAD(D10)"/>
      <sheetName val="(D10.1)"/>
      <sheetName val="LEAD(D11)"/>
      <sheetName val="법인세비용(8700)"/>
      <sheetName val="수정사항"/>
      <sheetName val="정산표-대차대조표"/>
      <sheetName val="정산표-손익계산서"/>
      <sheetName val="이사회의사록"/>
      <sheetName val="MP"/>
      <sheetName val="par-bs(2)"/>
      <sheetName val="par-pl(2)"/>
      <sheetName val="차입금총대체분석"/>
      <sheetName val="고정부채 "/>
      <sheetName val="장기차입금명세"/>
      <sheetName val="상환스케츌"/>
      <sheetName val="자본7100"/>
      <sheetName val="JOB ASSIGN"/>
      <sheetName val="wbs"/>
      <sheetName val="wpl"/>
      <sheetName val="오류금액의평가"/>
      <sheetName val="연도별tax"/>
      <sheetName val="전기조정사항"/>
      <sheetName val="회사제시기말BS"/>
      <sheetName val="회사제시기말PL"/>
      <sheetName val="A5"/>
      <sheetName val="수정사항-1"/>
      <sheetName val="g20매출원가"/>
      <sheetName val="g30제조원가"/>
      <sheetName val="g31재료비"/>
      <sheetName val="급여 (2)"/>
      <sheetName val="평균급여 (2)"/>
      <sheetName val="15"/>
      <sheetName val="유형자산5800"/>
      <sheetName val="감가"/>
      <sheetName val="pldt"/>
      <sheetName val="조합원명부"/>
      <sheetName val="제품수불(확) (2)"/>
      <sheetName val="원료수불 (확)"/>
      <sheetName val="제품수불(확)"/>
      <sheetName val="년간매출계획"/>
      <sheetName val="제조원가"/>
      <sheetName val="제품별매출 (2)"/>
      <sheetName val="유통경로"/>
      <sheetName val="EPS (2)"/>
      <sheetName val="개요"/>
      <sheetName val="부가세 대사"/>
      <sheetName val="재고실사 refer"/>
      <sheetName val="월별급여"/>
      <sheetName val="8400"/>
      <sheetName val="중요성기준"/>
      <sheetName val="분석적검토"/>
      <sheetName val="매출일반"/>
      <sheetName val="Flow-Chart"/>
      <sheetName val="회계변경"/>
      <sheetName val="퇴충OT"/>
      <sheetName val="퇴충"/>
      <sheetName val="수정사항 (2)"/>
      <sheetName val="매출채권"/>
      <sheetName val="수정사항 정리표"/>
      <sheetName val="재고관련 Issue"/>
      <sheetName val="U201"/>
      <sheetName val="A521 (2)"/>
      <sheetName val="A621 (2)"/>
      <sheetName val="U2.1"/>
      <sheetName val="P100"/>
      <sheetName val="C100"/>
      <sheetName val="U121"/>
      <sheetName val="N501"/>
      <sheetName val="E201"/>
      <sheetName val="Sheet9"/>
      <sheetName val="Sheet11"/>
      <sheetName val="Sheet10"/>
      <sheetName val="S_BDW (2)"/>
      <sheetName val="Fig"/>
      <sheetName val="보고서1"/>
      <sheetName val="보고서2"/>
      <sheetName val="보고서3"/>
      <sheetName val="ALGO-LS14.5(92)V"/>
      <sheetName val="ALGO-jjj재구성"/>
      <sheetName val="수정사항집계표"/>
      <sheetName val="은행연합회자료"/>
      <sheetName val="sum (3)"/>
      <sheetName val="HLDS"/>
      <sheetName val="이사회의사록정리"/>
      <sheetName val="RM31032004"/>
      <sheetName val="månres jfrt få"/>
      <sheetName val="FCAct"/>
      <sheetName val="Matcost (2)"/>
      <sheetName val="FC1999"/>
      <sheetName val="upgsales (2)"/>
      <sheetName val="Trial Balance{C}"/>
      <sheetName val="FY03 Qualified Additions"/>
      <sheetName val="PL"/>
      <sheetName val="통계자료"/>
      <sheetName val="지수"/>
      <sheetName val="생산직"/>
      <sheetName val="sm"/>
      <sheetName val="판매2팀"/>
      <sheetName val="型TB"/>
      <sheetName val="Monthly Revenue"/>
      <sheetName val="Profit and Loss"/>
      <sheetName val="FA"/>
      <sheetName val="Cover"/>
      <sheetName val="PL-yearly"/>
      <sheetName val="Sheet1汇总表"/>
      <sheetName val="S&amp;M Dept"/>
      <sheetName val="Gastos_MadridWE"/>
      <sheetName val="NEW WARRANTS"/>
      <sheetName val="Sources_Uses"/>
      <sheetName val="Assumptions"/>
      <sheetName val="Controls"/>
      <sheetName val="Print Controls"/>
      <sheetName val="Prior Year"/>
      <sheetName val="Trading Stats"/>
      <sheetName val="cap_structure"/>
      <sheetName val="MergeCo Summary"/>
      <sheetName val="A"/>
      <sheetName val="BANKS_94"/>
      <sheetName val="Operations"/>
      <sheetName val="Football(1)"/>
      <sheetName val="Tuluwaka"/>
      <sheetName val="Exercise"/>
      <sheetName val="General Assumptions"/>
      <sheetName val="QuickLink"/>
      <sheetName val="Company Outputs"/>
      <sheetName val="Corp. Trust Structure"/>
      <sheetName val="Comp Data"/>
      <sheetName val="Float Matrix"/>
      <sheetName val="Data Master"/>
      <sheetName val="Int. Rate Data"/>
      <sheetName val="Rsch"/>
      <sheetName val="Industry Data"/>
      <sheetName val="RT Data"/>
      <sheetName val="RT Indices"/>
      <sheetName val="Mkt Cap."/>
      <sheetName val="RT Targets"/>
      <sheetName val="IT Targets"/>
      <sheetName val="TSE info"/>
      <sheetName val="cap markets data"/>
      <sheetName val="Base"/>
      <sheetName val="100%"/>
      <sheetName val="HelpScreens"/>
      <sheetName val="PUblic Float data"/>
      <sheetName val="Build-up"/>
      <sheetName val="Computations"/>
      <sheetName val="Inputs-Sensitivities"/>
      <sheetName val="Worksheet"/>
      <sheetName val="Market Data"/>
      <sheetName val="Project Info"/>
      <sheetName val="Taxes"/>
      <sheetName val="Old Model"/>
      <sheetName val="Assum"/>
      <sheetName val="AcqIS"/>
      <sheetName val="AcqBSCF"/>
      <sheetName val="Acquiror"/>
      <sheetName val="Model Assumptions"/>
      <sheetName val="wCodeTable"/>
      <sheetName val="Growth"/>
      <sheetName val="Profit &amp; Loss"/>
      <sheetName val="Monthly Budget "/>
      <sheetName val="A-1 - Audit Planning Program"/>
      <sheetName val="A-1 Audit Prog Index"/>
      <sheetName val="E-5 Lunch 0086"/>
      <sheetName val="REVENUES"/>
      <sheetName val="Sch 16"/>
      <sheetName val="Sch 8"/>
      <sheetName val="E Cash APG"/>
      <sheetName val="(V-1)FASB109"/>
      <sheetName val="A-1 Audit Program Index"/>
      <sheetName val="K-40 FA-CAPLS"/>
      <sheetName val="A-1 Gen Procedures "/>
      <sheetName val="A-1-1 Audit General Procedures"/>
      <sheetName val="General File Index"/>
      <sheetName val="A-2 Minimum Sub Proc Comm Ent"/>
      <sheetName val="J-31 NRV"/>
      <sheetName val="A-1"/>
      <sheetName val="BS"/>
      <sheetName val="subordinated notes"/>
      <sheetName val="senior note"/>
      <sheetName val="PS B"/>
      <sheetName val="PS A"/>
      <sheetName val="Splash Screen"/>
      <sheetName val="Sales"/>
      <sheetName val="CN Detail"/>
      <sheetName val="l"/>
      <sheetName val="Initial"/>
      <sheetName val="Precalculation"/>
      <sheetName val="laroux"/>
      <sheetName val="XXXXXXXXXXXXX"/>
      <sheetName val="XXXXXX"/>
      <sheetName val="WORKINGS"/>
      <sheetName val="ANNEXURE 5 c"/>
      <sheetName val="21 (i)(B)(b)"/>
      <sheetName val="remittance"/>
      <sheetName val="DEC-MEMO"/>
      <sheetName val="Scope of supply"/>
      <sheetName val="Dep"/>
      <sheetName val="BS Schdl- 1 &amp; 2"/>
      <sheetName val="Cabinet details"/>
      <sheetName val="Retirals"/>
      <sheetName val="provision for new Salary"/>
      <sheetName val="TDS"/>
      <sheetName val="Factoring Accrual Summary"/>
      <sheetName val="ttings\purnima\Application Data"/>
      <sheetName val="Material"/>
      <sheetName val="OM except Sales Mat Intcom"/>
      <sheetName val="Inv"/>
      <sheetName val="Inv (2)"/>
      <sheetName val="Obso"/>
      <sheetName val="FIFO Reval"/>
      <sheetName val="IT PPV"/>
      <sheetName val="ECSYSTEM"/>
      <sheetName val="fiannce breakup cost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Sales Summary"/>
      <sheetName val="Corporate MARS COA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Planning Materiality Mar 06"/>
      <sheetName val="Sheet2 (3)"/>
      <sheetName val="Sheet2 (2)"/>
      <sheetName val="TDS_Deposit"/>
      <sheetName val="CRITERIA1"/>
      <sheetName val="BS Schdl-3-Fixed Assets"/>
      <sheetName val="April'00"/>
      <sheetName val="EXPENSES"/>
      <sheetName val="TDS Entries Apr to Sept"/>
      <sheetName val="Add to FA"/>
      <sheetName val="Capex &amp; Opex"/>
      <sheetName val="Interconnect"/>
      <sheetName val="CF"/>
      <sheetName val="Emp"/>
      <sheetName val="Annexuture"/>
      <sheetName val="SPS DETAIL"/>
      <sheetName val="factor"/>
      <sheetName val="list - do not delete"/>
      <sheetName val="____00"/>
      <sheetName val="MAIN LATEST"/>
      <sheetName val="currency (2)"/>
      <sheetName val="Factors"/>
      <sheetName val="entitlements"/>
      <sheetName val="currency"/>
      <sheetName val="Outgoing"/>
      <sheetName val="Incoming"/>
      <sheetName val="Consol"/>
      <sheetName val="Capex_&amp;_Opex"/>
      <sheetName val="MAIN_LATEST"/>
      <sheetName val="currency_(2)"/>
      <sheetName val="SPS_DETAIL"/>
      <sheetName val="final sheet "/>
      <sheetName val="Balaios"/>
      <sheetName val="Consolidated NE"/>
      <sheetName val="Consolidated SE"/>
      <sheetName val="Consolidated SO"/>
      <sheetName val="Hyper NE"/>
      <sheetName val="Hyper SO"/>
      <sheetName val="Maxxi"/>
      <sheetName val="Magazines"/>
      <sheetName val="Sam's Club"/>
      <sheetName val="Super NE"/>
      <sheetName val="Super SO"/>
      <sheetName val="Todo Dia"/>
      <sheetName val="new_main_20K"/>
      <sheetName val="Final"/>
      <sheetName val="Summary-Price_New"/>
      <sheetName val="AN-2K"/>
      <sheetName val="Switch V16"/>
      <sheetName val="EBT"/>
      <sheetName val="MSU"/>
      <sheetName val="Scenarios"/>
      <sheetName val="Component Pricing, Costs"/>
      <sheetName val="AR"/>
      <sheetName val="Edit(01)"/>
      <sheetName val="B'Sheet"/>
      <sheetName val="syndicate codes"/>
      <sheetName val="BTVL-ABN Tranche I"/>
      <sheetName val="&amp;Synchro"/>
      <sheetName val="204"/>
      <sheetName val="BBH"/>
      <sheetName val="chiet tinh"/>
      <sheetName val="discounts_XP140"/>
      <sheetName val="Other assumptions"/>
      <sheetName val="RSU lookups"/>
      <sheetName val="RSU sites"/>
      <sheetName val="DLC sites"/>
      <sheetName val="SDH COST"/>
      <sheetName val="Asmp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Citrix"/>
      <sheetName val="raw"/>
      <sheetName val="FORM-16"/>
      <sheetName val="BRP&amp;L"/>
      <sheetName val="Distribution"/>
      <sheetName val="Home Office"/>
      <sheetName val="Others"/>
      <sheetName val="IRR Gaming"/>
      <sheetName val="P&amp;L breakup"/>
      <sheetName val="NOIDA"/>
      <sheetName val="Preside"/>
      <sheetName val="Calcns FDB"/>
      <sheetName val="Assns FDB"/>
      <sheetName val="UK"/>
      <sheetName val="DE"/>
      <sheetName val="MX"/>
      <sheetName val="CN"/>
      <sheetName val="BR"/>
      <sheetName val="BR (2)"/>
      <sheetName val="PLJAN"/>
      <sheetName val="Summary_Local"/>
      <sheetName val="LANGUAGE"/>
      <sheetName val="BCL-Barclays"/>
      <sheetName val="Dels"/>
      <sheetName val="comp."/>
      <sheetName val="Apparel"/>
      <sheetName val="Bodega"/>
      <sheetName val="CCA"/>
      <sheetName val="CashNCarry"/>
      <sheetName val="Membership"/>
      <sheetName val="SoftDiscount"/>
      <sheetName val="Costa_Rica"/>
      <sheetName val="DC"/>
      <sheetName val="El_Salvador"/>
      <sheetName val="GM"/>
      <sheetName val="Guatemala"/>
      <sheetName val="HomeOffice"/>
      <sheetName val="Honduras"/>
      <sheetName val="Hypermarket"/>
      <sheetName val="Restaurant"/>
      <sheetName val="Supermarket"/>
      <sheetName val="ROI"/>
      <sheetName val="Nicaragua"/>
      <sheetName val="roi_pull"/>
      <sheetName val="Sheet Index"/>
      <sheetName val="database-NO"/>
      <sheetName val="Edge_Multiservice"/>
      <sheetName val="Form"/>
      <sheetName val="Challan"/>
      <sheetName val="sEP2003"/>
      <sheetName val="Satco"/>
      <sheetName val="list_-_do_not_delete"/>
      <sheetName val="Operating Companies"/>
      <sheetName val="Management Companies"/>
      <sheetName val="Contacts"/>
      <sheetName val="PCAP Data"/>
      <sheetName val="RCN-Building"/>
      <sheetName val="Rent Roll"/>
      <sheetName val="Run_Sheet"/>
      <sheetName val="Deal_&amp;_Company_Information"/>
      <sheetName val="Amortization_Table_$610K"/>
      <sheetName val="Route_11"/>
      <sheetName val="A1_-_Income_Statement"/>
      <sheetName val="R1040"/>
      <sheetName val="base de dados"/>
      <sheetName val="_x0000_Database: [2]. Exceeded number"/>
      <sheetName val="ERE `ODBCDriver`.`Component_` ="/>
      <sheetName val="elfReg`, `FileAction` Where `Se"/>
      <sheetName val="௔按਱ဵ_x0000__x0000_"/>
      <sheetName val="1-11%20MOI.xls_x0000__x0000__x0016__x0000__x0000__x000d__x0000__x0000__x000c__x0000_ň_x0000__x0002__x0000_"/>
      <sheetName val="ல"/>
      <sheetName val="Database: [2]. Exceeded number "/>
      <sheetName val="1-11%20MOI.xls_x0000__x0000__x0016__x0000__x0000__x000d__x0000__x000c__x0000_ň_x0000__x0002__x0000_Ӥ"/>
      <sheetName val="௔按਱ဵ_x0000_"/>
      <sheetName val="Dept Score-Assoc-Avg Dept Wise"/>
      <sheetName val="Dept Score-Assoc-Avg Dept W (2)"/>
      <sheetName val="ExistingRangeDetails"/>
      <sheetName val="Encl II"/>
      <sheetName val="Other notes"/>
      <sheetName val="Enclosure XV (2)"/>
      <sheetName val="Enclosure X contd"/>
      <sheetName val="Clause 20"/>
      <sheetName val="Enclosure VIII"/>
      <sheetName val="Makro1"/>
      <sheetName val="Form No. 3CD"/>
      <sheetName val="Base Info"/>
      <sheetName val="APPORT"/>
      <sheetName val="Paul"/>
      <sheetName val="ImportData"/>
      <sheetName val="ROIPRO01"/>
      <sheetName val="Summary SC"/>
      <sheetName val="Expanded P&amp;L"/>
      <sheetName val="44526 Dalkey"/>
      <sheetName val="table"/>
      <sheetName val="1601 Detail information"/>
      <sheetName val="품의서"/>
      <sheetName val="Macro1"/>
      <sheetName val="주행"/>
      <sheetName val="표지★"/>
      <sheetName val="MX628EX"/>
      <sheetName val="p2-1"/>
      <sheetName val="2.대외공문"/>
      <sheetName val="85872-82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근태현황"/>
      <sheetName val="Ç°ÀÇ¼­"/>
      <sheetName val="ÁÖÇà"/>
      <sheetName val="Ç¥Áö¡Ú"/>
      <sheetName val="2.´ë¿Ü°ø¹®"/>
      <sheetName val="외주현황.wq1"/>
      <sheetName val="CREDIT STATS"/>
      <sheetName val="P&amp;L Monthly"/>
      <sheetName val="Cost Analysis plc"/>
      <sheetName val="SBInput"/>
      <sheetName val="Transaction Inputs"/>
      <sheetName val="Company Inputs"/>
      <sheetName val="300 Valuation"/>
      <sheetName val="Five Year DCF"/>
      <sheetName val="Co. Inputs"/>
      <sheetName val="DCF_10"/>
      <sheetName val="Collar-Options Cash"/>
      <sheetName val="WACC"/>
      <sheetName val="Cost of Services"/>
      <sheetName val="Price of Service"/>
      <sheetName val="27"/>
      <sheetName val="Payroll"/>
      <sheetName val="6+6detail"/>
      <sheetName val="HR"/>
      <sheetName val="statistics"/>
      <sheetName val="lookup"/>
      <sheetName val="Budget Data"/>
      <sheetName val="Rev &amp; PC"/>
      <sheetName val="Non Rev&amp;PC"/>
      <sheetName val="Salary Fcst"/>
      <sheetName val="Accts"/>
      <sheetName val="Categories"/>
      <sheetName val="Tables"/>
      <sheetName val="BusDev"/>
      <sheetName val="Marketing"/>
      <sheetName val="ProdDev"/>
      <sheetName val="Exec"/>
      <sheetName val="Lookup Tables"/>
      <sheetName val="ResortQuest and Hawaii Hotel Op"/>
      <sheetName val="prepaid expenses"/>
      <sheetName val="XTU Sum (2)"/>
      <sheetName val="Ctix Mktg "/>
      <sheetName val="Project Analysis"/>
      <sheetName val="Quotation"/>
      <sheetName val="bonus from Forecaster"/>
      <sheetName val="cap comp from Forecaster"/>
      <sheetName val="bad debt from Forecaster"/>
      <sheetName val="PR"/>
      <sheetName val="FY2003"/>
      <sheetName val="FY2002"/>
      <sheetName val="FX rates"/>
      <sheetName val="Input Table"/>
      <sheetName val="Supporting Data"/>
      <sheetName val="Siemens"/>
      <sheetName val="B2C"/>
      <sheetName val="Segment Metrics"/>
      <sheetName val="Prior_Fund_Raising_MGD"/>
      <sheetName val="Managed_Accounts_-_Gross_Tradin"/>
      <sheetName val="Managed_Accounts"/>
      <sheetName val="CREDIT_STATS"/>
      <sheetName val="P&amp;L_Monthly"/>
      <sheetName val="Cost_Analysis_plc"/>
      <sheetName val="Transaction_Inputs"/>
      <sheetName val="Company_Inputs"/>
      <sheetName val="300_Valuation"/>
      <sheetName val="Five_Year_DCF"/>
      <sheetName val="Co__Inputs"/>
      <sheetName val="Collar-Options_Cash"/>
      <sheetName val="Cost_of_Services"/>
      <sheetName val="Price_of_Service"/>
      <sheetName val="Budget_Data"/>
      <sheetName val="Rev_&amp;_PC"/>
      <sheetName val="Non_Rev&amp;PC"/>
      <sheetName val="Salary_Fcst"/>
      <sheetName val="Lookup_Tables"/>
      <sheetName val="ResortQuest_and_Hawaii_Hotel_Op"/>
      <sheetName val="prepaid_expenses"/>
      <sheetName val="XTU_Sum_(2)"/>
      <sheetName val="Ctix_Mktg_"/>
      <sheetName val="Project_Analysis"/>
      <sheetName val="bonus_from_Forecaster"/>
      <sheetName val="cap_comp_from_Forecaster"/>
      <sheetName val="bad_debt_from_Forecaster"/>
      <sheetName val="FX_rates"/>
      <sheetName val="Input_Table"/>
      <sheetName val="Supporting_Data"/>
      <sheetName val="Print_Controls"/>
      <sheetName val="Segment_Metrics"/>
      <sheetName val="Key"/>
      <sheetName val="建物レントロール "/>
      <sheetName val="駐車場レントロール "/>
      <sheetName val="土地賃貸借契約の概要"/>
      <sheetName val="相関図"/>
      <sheetName val="競合ゴルフ場比較"/>
      <sheetName val="競合ゴルフ場"/>
      <sheetName val="Keibai"/>
      <sheetName val="detailed"/>
      <sheetName val="acs"/>
      <sheetName val="Reimbursements"/>
      <sheetName val="Acc"/>
      <sheetName val="D"/>
      <sheetName val="FF-2"/>
      <sheetName val="Annx"/>
      <sheetName val="Annex"/>
      <sheetName val="Significant Processes"/>
      <sheetName val="2001"/>
      <sheetName val="0110"/>
      <sheetName val="F-1 F-2"/>
      <sheetName val="Interim --&gt; Top"/>
      <sheetName val="DTD"/>
      <sheetName val="A2l1.SAD"/>
      <sheetName val="Assumptions 1"/>
      <sheetName val="Consheet(EY)"/>
      <sheetName val="Annx1"/>
      <sheetName val="gl"/>
      <sheetName val="Eppenarra"/>
      <sheetName val="Q-HP-11"/>
      <sheetName val="4 Analysis"/>
      <sheetName val="Q-HP-18"/>
      <sheetName val="Q-HP-36"/>
      <sheetName val="Q-HP-31"/>
      <sheetName val="Q(HP)"/>
      <sheetName val="Q-HP-20"/>
      <sheetName val="Q-HP-37"/>
      <sheetName val="Q-HP-39"/>
      <sheetName val="FF-3"/>
      <sheetName val="Q-HP-23"/>
      <sheetName val="Q-HP-14"/>
      <sheetName val="FF-2 (1)"/>
      <sheetName val="Q-HP-17"/>
      <sheetName val="Q-HP-16"/>
      <sheetName val="Q-HP-38"/>
      <sheetName val="Q-HP-25"/>
      <sheetName val="1 LeadSchedule"/>
      <sheetName val="FORMC94"/>
      <sheetName val="Q-HP-26"/>
      <sheetName val="Q-HP-27"/>
      <sheetName val="Audit Sch"/>
      <sheetName val="Q-HP-28"/>
      <sheetName val="Q-HP-24"/>
      <sheetName val="Q-HP-45"/>
      <sheetName val="U2 - Sales"/>
      <sheetName val="F31"/>
      <sheetName val="Q-HP-41"/>
      <sheetName val="Q-HP-33"/>
      <sheetName val="Q-HP-19"/>
      <sheetName val="Q-HP-34"/>
      <sheetName val="Q-HP-40"/>
      <sheetName val="Hp"/>
      <sheetName val="DFA"/>
      <sheetName val="Q-HP-12"/>
      <sheetName val="Q-HP-42"/>
      <sheetName val="Q-HP-30"/>
      <sheetName val="Q-HP-29"/>
      <sheetName val="Q-HP-21"/>
      <sheetName val="Q-HP-43"/>
      <sheetName val="FSA"/>
      <sheetName val="AFA"/>
      <sheetName val="65 FINANCE"/>
      <sheetName val="Q-HP-22"/>
      <sheetName val="BPR"/>
      <sheetName val="MFA"/>
      <sheetName val="Q-HP-35"/>
      <sheetName val="K5-1"/>
      <sheetName val="61 HR"/>
      <sheetName val="CA"/>
      <sheetName val="COMP00"/>
      <sheetName val="Q-HP-32"/>
      <sheetName val="FF-4"/>
      <sheetName val="Q-HP-15"/>
      <sheetName val="Q-HP-44"/>
      <sheetName val="Q-HP-13"/>
      <sheetName val="FSL-1"/>
      <sheetName val="F-1&amp;F-2"/>
      <sheetName val="Kastoria"/>
      <sheetName val="Suretide"/>
      <sheetName val="ad"/>
      <sheetName val="Safetide"/>
      <sheetName val="PL-APM"/>
      <sheetName val="NON QE"/>
      <sheetName val="O2 TC"/>
      <sheetName val="MFG"/>
      <sheetName val="#RE"/>
      <sheetName val="#R"/>
      <sheetName val="#"/>
      <sheetName val="B Redang"/>
      <sheetName val="AJE (2)"/>
      <sheetName val="A4-1-2"/>
      <sheetName val="A4-3"/>
      <sheetName val="SP B6"/>
      <sheetName val="NKS B6"/>
      <sheetName val="U1-2F Review Margin"/>
      <sheetName val="F3F"/>
      <sheetName val="F-2"/>
      <sheetName val="U2-Staff Welfare"/>
      <sheetName val="N3_SCH FUND"/>
      <sheetName val="K_Leeza"/>
      <sheetName val="K1_DEP Leeza"/>
      <sheetName val="PNB-MINORITY"/>
      <sheetName val="CONPL2003"/>
      <sheetName val="interest restriction"/>
      <sheetName val="E.5"/>
      <sheetName val="Specific_RCD3"/>
      <sheetName val="TBCS-PL"/>
      <sheetName val="L1"/>
      <sheetName val="L1-1"/>
      <sheetName val="Int rea (2)"/>
      <sheetName val="Int rea (4)"/>
      <sheetName val="L7-1"/>
      <sheetName val="Reclassifications"/>
      <sheetName val="RMatValuation"/>
      <sheetName val="E-Sales Cut-off"/>
      <sheetName val="E-Purch Cut-off"/>
      <sheetName val="B3-1"/>
      <sheetName val="E3.3"/>
      <sheetName val="E3.4"/>
      <sheetName val="L-FL"/>
      <sheetName val="L2"/>
      <sheetName val="L3"/>
      <sheetName val="Royalty"/>
      <sheetName val="credit"/>
      <sheetName val="Payroll Summary"/>
      <sheetName val="Insurance"/>
      <sheetName val="B4"/>
      <sheetName val="dpla "/>
      <sheetName val="OP. EXP (2)"/>
      <sheetName val="TOC-Sales"/>
      <sheetName val="TOC-Receipts"/>
      <sheetName val="N1.2 (2)"/>
      <sheetName val="C1-2"/>
      <sheetName val="B-ins"/>
      <sheetName val="lease"/>
      <sheetName val="D2"/>
      <sheetName val="Cut off - Fac A"/>
      <sheetName val="B4-1"/>
      <sheetName val="B2-4 (2)"/>
      <sheetName val="B6"/>
      <sheetName val="M5"/>
      <sheetName val="F1-1"/>
      <sheetName val="C1 "/>
      <sheetName val="C1-1"/>
      <sheetName val="C1-2 "/>
      <sheetName val="C1-3"/>
      <sheetName val="C2"/>
      <sheetName val="C3.."/>
      <sheetName val="C4w"/>
      <sheetName val="TBS"/>
      <sheetName val="TPL"/>
      <sheetName val="TRecon"/>
      <sheetName val="BS-YLI"/>
      <sheetName val="BS-ATT"/>
      <sheetName val="BS-YLB"/>
      <sheetName val="BS-YLT"/>
      <sheetName val="D1-2"/>
      <sheetName val="Adjustments"/>
      <sheetName val="C1-FL"/>
      <sheetName val="C1-AL"/>
      <sheetName val="D-PAD"/>
      <sheetName val="OSM11-01-06"/>
      <sheetName val="TBCS-BS"/>
      <sheetName val="D2-1"/>
      <sheetName val="D1"/>
      <sheetName val="D1-1"/>
      <sheetName val="D3"/>
      <sheetName val="D - Loan charges"/>
      <sheetName val="M1.2"/>
      <sheetName val="M2-deposit"/>
      <sheetName val="M3-retentionsum"/>
      <sheetName val="M4-accruals"/>
      <sheetName val="BURGER ACC"/>
      <sheetName val="M6.1-insurance"/>
      <sheetName val="PT KUTAI P7005 "/>
      <sheetName val="PT KUTAI P705U"/>
      <sheetName val="WTK W7002"/>
      <sheetName val="WTK W7003"/>
      <sheetName val="WTK W7008"/>
      <sheetName val="WTK W708U"/>
      <sheetName val="M2"/>
      <sheetName val="M2-1"/>
      <sheetName val="M2-2"/>
      <sheetName val="M2-3"/>
      <sheetName val="M2-4"/>
      <sheetName val="c1.1"/>
      <sheetName val="c1.2 "/>
      <sheetName val="fully depreciated"/>
      <sheetName val="asset list 2004 (4)"/>
      <sheetName val="details fully depr"/>
      <sheetName val="c1.3"/>
      <sheetName val="FA Addition"/>
      <sheetName val="disposal"/>
      <sheetName val="H1"/>
      <sheetName val="Sheet1 (3)"/>
      <sheetName val="Sheet1 (4)"/>
      <sheetName val="Sheet1 (5)"/>
      <sheetName val="Sheet1 (6)"/>
      <sheetName val="Sheet1 (7)"/>
      <sheetName val="Sheet1 (8)"/>
      <sheetName val="Sheet1 (9)"/>
      <sheetName val="Sheet1 (10)"/>
      <sheetName val="Sheet1 (11)"/>
      <sheetName val="E1-1"/>
      <sheetName val="E1-2 "/>
      <sheetName val="E8"/>
      <sheetName val="Wywy"/>
      <sheetName val="WOS"/>
      <sheetName val="TBCS-PL "/>
      <sheetName val="U3 (disclosure)"/>
      <sheetName val="E5-Recoverability review"/>
      <sheetName val="F1-Stock Roll fwd"/>
      <sheetName val="N3|2-1 (2)"/>
      <sheetName val="A2l1"/>
      <sheetName val="Reclassification"/>
      <sheetName val="O1-1"/>
      <sheetName val="cashflowcomp"/>
      <sheetName val="IPIS"/>
      <sheetName val="COSTS"/>
      <sheetName val="1660 SM"/>
      <sheetName val="1670 SM"/>
      <sheetName val="1641 SX"/>
      <sheetName val="1660SM2"/>
      <sheetName val="1670SM2"/>
      <sheetName val="1660SMOp"/>
      <sheetName val="1670SMOp"/>
      <sheetName val="1641SXOp"/>
      <sheetName val="Coefficient"/>
      <sheetName val="Coeffs"/>
      <sheetName val="Simple Coff."/>
      <sheetName val="F1-Stock Listing"/>
      <sheetName val="FYLE 2006"/>
      <sheetName val="C-1-5"/>
      <sheetName val="FF-1"/>
      <sheetName val="AE96"/>
      <sheetName val="Pg14"/>
      <sheetName val="CPC 25"/>
      <sheetName val="P12.4"/>
      <sheetName val="1515"/>
      <sheetName val="Rates"/>
      <sheetName val="details"/>
      <sheetName val="tax-ss"/>
      <sheetName val="1570 NB"/>
      <sheetName val="FA-LISTING"/>
      <sheetName val="CA Sheet"/>
      <sheetName val="U "/>
      <sheetName val="F-5"/>
      <sheetName val="UB-20"/>
      <sheetName val="Hyperion "/>
      <sheetName val="Services site"/>
      <sheetName val="Coef"/>
      <sheetName val="U-1-3"/>
      <sheetName val="O-5 "/>
      <sheetName val="O-3"/>
      <sheetName val="BBKs"/>
      <sheetName val="FF-5"/>
      <sheetName val="Unit Fixed costs"/>
      <sheetName val="SalesStat"/>
      <sheetName val="GRO Cost"/>
      <sheetName val="owssvr(1)"/>
      <sheetName val="PMO"/>
      <sheetName val="CFM"/>
      <sheetName val="16"/>
      <sheetName val="Amex 19 Jun"/>
      <sheetName val="Amex 12 Jun"/>
      <sheetName val="Amex 5 Jun"/>
      <sheetName val="Detail 1"/>
      <sheetName val="Detail 2"/>
      <sheetName val="Detail 3"/>
      <sheetName val="Detail 4"/>
      <sheetName val="Detail 5"/>
      <sheetName val="GRO_Cost1"/>
      <sheetName val="Amex_19_Jun1"/>
      <sheetName val="Amex_12_Jun1"/>
      <sheetName val="Amex_5_Jun1"/>
      <sheetName val="Detail_11"/>
      <sheetName val="Detail_21"/>
      <sheetName val="Detail_31"/>
      <sheetName val="Detail_41"/>
      <sheetName val="Detail_51"/>
      <sheetName val="GRO_Cost"/>
      <sheetName val="Amex_19_Jun"/>
      <sheetName val="Amex_12_Jun"/>
      <sheetName val="Amex_5_Jun"/>
      <sheetName val="Detail_1"/>
      <sheetName val="Detail_2"/>
      <sheetName val="Detail_3"/>
      <sheetName val="Detail_4"/>
      <sheetName val="Detail_5"/>
      <sheetName val="GRO_Cost2"/>
      <sheetName val="Amex_19_Jun2"/>
      <sheetName val="Amex_12_Jun2"/>
      <sheetName val="Amex_5_Jun2"/>
      <sheetName val="Detail_12"/>
      <sheetName val="Detail_22"/>
      <sheetName val="Detail_32"/>
      <sheetName val="Detail_42"/>
      <sheetName val="Detail_52"/>
      <sheetName val="HICAP suspension salvage"/>
      <sheetName val="rev1"/>
      <sheetName val="OH &amp; Scrap Rate Model"/>
      <sheetName val="Services（携帯電話)"/>
      <sheetName val="Ativo"/>
      <sheetName val="Model Workings"/>
      <sheetName val="Dimeco Financials"/>
      <sheetName val="MLP IPO Yields vs MLP Index"/>
      <sheetName val="sales vol."/>
      <sheetName val="consolidated"/>
      <sheetName val="Page A-1"/>
      <sheetName val="Source_Use"/>
      <sheetName val="CAPEX"/>
      <sheetName val="Financial Data"/>
      <sheetName val="Trading Multiples"/>
      <sheetName val="Operating Statistics"/>
      <sheetName val="Business Description"/>
      <sheetName val="Implied Valuation"/>
      <sheetName val="Valuation Chart"/>
      <sheetName val="Credit Health Panel"/>
      <sheetName val="Disclaimer"/>
      <sheetName val="COMBINED_IS"/>
      <sheetName val="COMBINED_BS"/>
      <sheetName val="HAS_GETS"/>
      <sheetName val="TRANS_SUM"/>
      <sheetName val="Sources &amp; Uses"/>
      <sheetName val="Sch G-2  LOC Analysis 2004 (2)"/>
      <sheetName val="Subject"/>
      <sheetName val="coas"/>
      <sheetName val="Gill"/>
      <sheetName val="mich"/>
      <sheetName val="EBITDA Bridge"/>
      <sheetName val="Sample Pie"/>
      <sheetName val="Capital Expenditures"/>
      <sheetName val="Dep. and Amort."/>
      <sheetName val="Debt Free - Cash Free"/>
      <sheetName val="Working Cap"/>
      <sheetName val="Income Statement Projections"/>
      <sheetName val="Capital Expenditure Projections"/>
      <sheetName val="Forecasted WC"/>
      <sheetName val="Summary IS (2)"/>
      <sheetName val="Net Sales (2)"/>
      <sheetName val="Gross Profit (2)"/>
      <sheetName val="Summary IS"/>
      <sheetName val="Net Sales"/>
      <sheetName val="Gross Profit"/>
      <sheetName val="Sales - GP Opening Chart"/>
      <sheetName val="Operating Expense"/>
      <sheetName val="Undadjusted EBITDA"/>
      <sheetName val="Adjusted EBITDA"/>
      <sheetName val="BD-GL Account"/>
      <sheetName val="FGGT"/>
      <sheetName val="SG&amp;A-BD"/>
      <sheetName val="NG"/>
      <sheetName val="DO NOT USE"/>
      <sheetName val="BD_GL Account"/>
      <sheetName val="Pull Sheet"/>
      <sheetName val="Hotel Directory"/>
      <sheetName val="CD001-ENDOW"/>
      <sheetName val="CD001- AUG.TAL INC"/>
      <sheetName val="CD001-VILLAGE"/>
      <sheetName val="CD001-CENTURY"/>
      <sheetName val="CD001-1140"/>
      <sheetName val="RP001"/>
      <sheetName val="Capital Structure Details"/>
      <sheetName val="Data WIP"/>
      <sheetName val="NOTE2004"/>
      <sheetName val="CA2000"/>
      <sheetName val="Contents"/>
      <sheetName val="치솔실적"/>
      <sheetName val="여신현황"/>
      <sheetName val="장할생활 (2)"/>
      <sheetName val="주요품목"/>
      <sheetName val="품목별8"/>
      <sheetName val="총합계"/>
      <sheetName val="품목별1"/>
      <sheetName val="품목별2"/>
      <sheetName val="품목별3"/>
      <sheetName val="품목별4"/>
      <sheetName val="품목별5"/>
      <sheetName val="품목별6"/>
      <sheetName val="품목별7"/>
      <sheetName val="NAV0"/>
      <sheetName val="인원"/>
      <sheetName val="영업현황"/>
      <sheetName val="주요품목거래율"/>
      <sheetName val="자산"/>
      <sheetName val="영업상황"/>
      <sheetName val="손익1"/>
      <sheetName val="손익2"/>
      <sheetName val="자체판매"/>
      <sheetName val="수금현황"/>
      <sheetName val="시장현황분석"/>
      <sheetName val="Departments"/>
      <sheetName val="Recons"/>
      <sheetName val="Site Stats"/>
      <sheetName val="Cash Reg Orders Recd"/>
      <sheetName val="Warehouse"/>
      <sheetName val="Orders Settled"/>
      <sheetName val="A-4"/>
      <sheetName val="N-1"/>
      <sheetName val="Q-1 "/>
      <sheetName val="T-1"/>
      <sheetName val="Trial Balance"/>
      <sheetName val="เงินกู้ธนชาติ"/>
      <sheetName val="เงินกู้ MGC"/>
      <sheetName val="Stock Aging"/>
      <sheetName val="Tot1298"/>
      <sheetName val="Cum_ies_99"/>
      <sheetName val="Cum_intr_99"/>
      <sheetName val="regrupare_cum_99"/>
      <sheetName val="Inflation"/>
      <sheetName val="Hyp - Expense"/>
      <sheetName val="Service Delivery"/>
      <sheetName val="K-1 Tax Attributes Cf "/>
      <sheetName val="房屋及建筑物"/>
      <sheetName val="通用设备"/>
      <sheetName val="专用设备"/>
      <sheetName val="运输设备"/>
      <sheetName val="其他"/>
      <sheetName val="#REF!"/>
      <sheetName val="종합일지"/>
      <sheetName val="폐토수익화 "/>
      <sheetName val="변동원가"/>
      <sheetName val="단가"/>
      <sheetName val="판매"/>
      <sheetName val="투자계획"/>
      <sheetName val="배부율"/>
      <sheetName val="규격손"/>
      <sheetName val="무형처분"/>
      <sheetName val="통제"/>
      <sheetName val="유형처분"/>
      <sheetName val="투자처분"/>
      <sheetName val="기초확정"/>
      <sheetName val="final TB(월)"/>
      <sheetName val="매출원"/>
      <sheetName val="STRAIGHT"/>
      <sheetName val="매입채무"/>
      <sheetName val="차입2"/>
      <sheetName val="nude TB"/>
      <sheetName val="BS계정"/>
      <sheetName val="영업외손익"/>
      <sheetName val="종합"/>
      <sheetName val="판관"/>
      <sheetName val="집계"/>
      <sheetName val="레손"/>
      <sheetName val="골손"/>
      <sheetName val="프리"/>
      <sheetName val="전산소모"/>
      <sheetName val="정문앞"/>
      <sheetName val="상각비"/>
      <sheetName val="성수원가"/>
      <sheetName val="운전1"/>
      <sheetName val="월물량"/>
      <sheetName val="자가매출"/>
      <sheetName val="도급"/>
      <sheetName val="03자가(월)"/>
      <sheetName val="원료"/>
      <sheetName val="총괄표(견적)"/>
      <sheetName val="As is Value"/>
      <sheetName val="재무상황"/>
      <sheetName val="On Going Value"/>
      <sheetName val="03자가RC(공장별)"/>
      <sheetName val="자갈매출"/>
      <sheetName val="모래매출"/>
      <sheetName val="임원보수세부"/>
      <sheetName val="임원보수2"/>
      <sheetName val="손익,차입금"/>
      <sheetName val="AutoMacro"/>
      <sheetName val="Deferred Add"/>
      <sheetName val="Returns Analysis"/>
      <sheetName val="FAB별"/>
      <sheetName val="Basic Details"/>
      <sheetName val="Notes to accounts"/>
      <sheetName val="Hub Inputs"/>
      <sheetName val="BOM Matrix (2)"/>
      <sheetName val="SL"/>
      <sheetName val="ECR E04 22.03.02 FRZ"/>
      <sheetName val="MAC500-11013410"/>
      <sheetName val="PRO-DTA"/>
      <sheetName val="MP - DTA"/>
      <sheetName val=".dll_x0000__x0005__x0008_Ā_x0008__x0000__x0000_眹宀Ј⧠స_x0000__x0000__x0000__x0000_ㅾ℀㄀_x0000__x0004__x0005__x0000__x000c_樸౓"/>
      <sheetName val="e &amp;Support_x0000__x0005__x0019_Ā_x000a_Send Feedbac&amp;k_x0000_r"/>
      <sheetName val="SOAD "/>
      <sheetName val="uly%202010%20Aug%205,%202010%20"/>
      <sheetName val="Summary of Project &amp; WIP Review"/>
      <sheetName val="A1-1-2"/>
      <sheetName val="Chart3"/>
      <sheetName val="Chart2"/>
      <sheetName val="Chart1"/>
      <sheetName val="附注汇总  (2)"/>
      <sheetName val="现金合并 (2)"/>
      <sheetName val="固定资产及累计折旧 "/>
      <sheetName val="F5、F6-2"/>
      <sheetName val="应付工资"/>
      <sheetName val="资产合并"/>
      <sheetName val="利润合并"/>
      <sheetName val="现金合并"/>
      <sheetName val="分录抵销"/>
      <sheetName val="E4 Sales cutoff"/>
      <sheetName val="S2"/>
      <sheetName val="A7"/>
      <sheetName val="W"/>
      <sheetName val="III"/>
      <sheetName val="DPL"/>
      <sheetName val="N3"/>
      <sheetName val="CPF"/>
      <sheetName val="U2.1.1 (2)"/>
      <sheetName val="M8memo Prov for connectplan"/>
      <sheetName val="U2.1 ARPs(P)"/>
      <sheetName val="U1 Lead (2)"/>
      <sheetName val="U6.3A Landscape project ana"/>
      <sheetName val="A6.3"/>
      <sheetName val="I1- interco"/>
      <sheetName val="U3 Payroll lead"/>
      <sheetName val="E5.1 Sales cut off"/>
      <sheetName val="现金流量过渡"/>
      <sheetName val="流量附注过渡"/>
      <sheetName val="追溯调帐2000"/>
      <sheetName val="U300"/>
      <sheetName val="U400"/>
      <sheetName val="CFChart (2)"/>
      <sheetName val="AJE  (2)"/>
      <sheetName val="RJE (2)"/>
      <sheetName val="SAD"/>
      <sheetName val="C101 (2)"/>
      <sheetName val="G101"/>
      <sheetName val="H101"/>
      <sheetName val="H601"/>
      <sheetName val="H602"/>
      <sheetName val="M101"/>
      <sheetName val="O501"/>
      <sheetName val="O601"/>
      <sheetName val="T101-Share Cap (2)"/>
      <sheetName val="Umemo"/>
      <sheetName val="CBS"/>
      <sheetName val="U200"/>
      <sheetName val="U-100"/>
      <sheetName val="CFChart (3)"/>
      <sheetName val="H501"/>
      <sheetName val="AJE "/>
      <sheetName val="U102"/>
      <sheetName val="U101"/>
      <sheetName val="BS0605"/>
      <sheetName val="PL0605"/>
      <sheetName val="Other Info"/>
      <sheetName val="MKT PO-2011"/>
      <sheetName val="ONOFF-BUD (ROC)"/>
      <sheetName val="TMSPF-Dump"/>
      <sheetName val="Proclarity"/>
      <sheetName val="PM2"/>
      <sheetName val="EEFC Account"/>
      <sheetName val="Variance"/>
      <sheetName val="CHENNAI - ANNX"/>
      <sheetName val="Allocation for Nov 04"/>
      <sheetName val="Sheet18"/>
      <sheetName val="Aviva Debit Note- Nov 04"/>
      <sheetName val="Aviva Debit Note- Dec 04"/>
      <sheetName val="Aviva Invoice- Dec 04"/>
      <sheetName val="P&amp;LGROUP"/>
      <sheetName val="Encl I"/>
      <sheetName val="Wo_Cl"/>
      <sheetName val="Interlock"/>
      <sheetName val="F'cast Pr Mth"/>
      <sheetName val="Hyp Dump"/>
      <sheetName val="Europe 2002-3 P&amp;L"/>
      <sheetName val="Monthly Rollforward"/>
      <sheetName val="B&amp;B"/>
      <sheetName val="William Gardner"/>
      <sheetName val="James Gardner"/>
      <sheetName val="Michael DiProspero"/>
      <sheetName val="Scott Lonkart"/>
      <sheetName val="David Gronik"/>
      <sheetName val="Ross Pollack"/>
      <sheetName val="Phillip Pollack"/>
      <sheetName val="Robert Levy"/>
      <sheetName val="Van Beusekom"/>
      <sheetName val="Mason Greene"/>
      <sheetName val="Unidyne"/>
      <sheetName val="Richard Schmitt"/>
      <sheetName val="David_Levy"/>
      <sheetName val="NLevy Trust"/>
      <sheetName val="Richard_Nucian"/>
      <sheetName val="Co 1"/>
      <sheetName val="Co 5"/>
      <sheetName val="Co 4"/>
      <sheetName val="Exec P&amp;L"/>
      <sheetName val="GFIN"/>
      <sheetName val="GBIA"/>
      <sheetName val="09-14-06"/>
      <sheetName val="Dept Exp SMIN"/>
      <sheetName val="3-31-06 Write OFf "/>
      <sheetName val="CB"/>
      <sheetName val="US - FINAL"/>
      <sheetName val="Summ"/>
      <sheetName val="Sheet7"/>
      <sheetName val="Sheet8"/>
      <sheetName val="Sheet12"/>
      <sheetName val="Sheet13"/>
      <sheetName val="Sheet14"/>
      <sheetName val="Sheet15"/>
      <sheetName val="Sheet16"/>
      <sheetName val="summsht"/>
      <sheetName val="CAP"/>
      <sheetName val="Details BS"/>
      <sheetName val="Details PL"/>
      <sheetName val="RM Consumption Schedule 11"/>
      <sheetName val="TB 01-05-03"/>
      <sheetName val="New Summary P&amp;L"/>
      <sheetName val="Order Pipeline Review Ver2"/>
      <sheetName val="Summary P&amp;L"/>
      <sheetName val="Order Pipeline Review"/>
      <sheetName val="Series_Description"/>
      <sheetName val="Economic_Series_Chart"/>
      <sheetName val="Series_Values"/>
      <sheetName val="FS_ing"/>
      <sheetName val="Extra_2"/>
      <sheetName val="TB__HSG"/>
      <sheetName val="Consolidating_BS-PL_2007"/>
      <sheetName val="SD_AJE"/>
      <sheetName val="DN_AJE"/>
      <sheetName val="SD_TB"/>
      <sheetName val="DN_TB"/>
      <sheetName val="TB_EXEC_-_Done"/>
      <sheetName val="P_&amp;L"/>
      <sheetName val="SEC_bridge"/>
      <sheetName val="EMC_format"/>
      <sheetName val="M_A_Private_Placements"/>
      <sheetName val="Period_Cost"/>
      <sheetName val="Orders_to_Revenue"/>
      <sheetName val="Competitors"/>
      <sheetName val="Trend"/>
      <sheetName val="Solar"/>
      <sheetName val="Summary Table 3"/>
      <sheetName val="sun"/>
      <sheetName val="Essbase Budget (3)"/>
      <sheetName val="Essbase Budget (2)"/>
      <sheetName val="2006"/>
      <sheetName val="2007"/>
      <sheetName val="StockTake"/>
      <sheetName val="E3 (2)"/>
      <sheetName val="F6 Stock Take recon"/>
      <sheetName val="F5.1 stk valuation"/>
      <sheetName val="A2.4 SAD"/>
      <sheetName val="E2 (&lt;)"/>
      <sheetName val="E3-1"/>
      <sheetName val="B7-2"/>
      <sheetName val="B9-2"/>
      <sheetName val="K5"/>
      <sheetName val="A2|3 AJE"/>
      <sheetName val="A2|2 RJE"/>
      <sheetName val="A2|1 OJE"/>
      <sheetName val="Page 3"/>
      <sheetName val="A2-1_CLA"/>
      <sheetName val="A2-2_RJE"/>
      <sheetName val="Bakat - consol"/>
      <sheetName val="consol-05"/>
      <sheetName val="向导生成器(&amp;W)控件向导(&amp;W)用 MS Word 合并(&amp;"/>
      <sheetName val="G200预付帐款帐龄分析表  (3)"/>
      <sheetName val="N100应付帐款帐龄分析表  (3)"/>
      <sheetName val="Detailed PL"/>
      <sheetName val="CA333-AR &amp; AP(ok)"/>
      <sheetName val="CA341-CIP &amp; stock(ok)"/>
      <sheetName val="OS (7)"/>
      <sheetName val="A301-03 (7)"/>
      <sheetName val="H101-03"/>
      <sheetName val="U101-03 (2)"/>
      <sheetName val="OS (6)"/>
      <sheetName val="A301-03 (6)"/>
      <sheetName val="U101-03ok (3)"/>
      <sheetName val="OS (5)"/>
      <sheetName val="A301-03 (5)"/>
      <sheetName val="OS (4)"/>
      <sheetName val="Staff Sal"/>
      <sheetName val="gen ledger data"/>
      <sheetName val="대차대조표"/>
      <sheetName val="재산이용명세"/>
      <sheetName val="추정99"/>
      <sheetName val="1st Q 2002"/>
      <sheetName val="2000"/>
      <sheetName val="1999"/>
      <sheetName val="Page A-7 "/>
      <sheetName val="S-7"/>
      <sheetName val="Actual month $"/>
      <sheetName val="fme idex"/>
      <sheetName val="fma idex"/>
      <sheetName val="fme fm"/>
      <sheetName val="Transaction Summary"/>
      <sheetName val="Sensitivity"/>
      <sheetName val="WPA_Assum"/>
      <sheetName val="TradeName"/>
      <sheetName val="RoyaltyAssets"/>
      <sheetName val="Inputs-Tables"/>
      <sheetName val="Transaction-Assum."/>
      <sheetName val="Prices"/>
      <sheetName val="应收帐款 AR "/>
      <sheetName val="EAT"/>
      <sheetName val="KRA"/>
      <sheetName val="Graph"/>
      <sheetName val="Macros"/>
      <sheetName val="basic working"/>
      <sheetName val="June analysis "/>
      <sheetName val="D&amp;O list IMl"/>
      <sheetName val="Act-PL"/>
      <sheetName val="Bud-HC"/>
      <sheetName val="H&amp;Q"/>
      <sheetName val="PNW"/>
      <sheetName val="TM - USA"/>
      <sheetName val="German Co.- Attrition study"/>
      <sheetName val="Comp IS"/>
      <sheetName val="RB AD"/>
      <sheetName val="NTM PE"/>
      <sheetName val="shunt"/>
      <sheetName val="ssiuh"/>
      <sheetName val="labns"/>
      <sheetName val="hssft"/>
      <sheetName val="hcman"/>
      <sheetName val="hclij"/>
      <sheetName val="hccor"/>
      <sheetName val="rcare"/>
      <sheetName val="ambmn"/>
      <sheetName val="krasn"/>
      <sheetName val="encor"/>
      <sheetName val="syoss"/>
      <sheetName val="sside"/>
      <sheetName val="plain"/>
      <sheetName val="GLENC1"/>
      <sheetName val="hcFRA1"/>
      <sheetName val="frkln1"/>
      <sheetName val="orzac1"/>
      <sheetName val="forest1"/>
      <sheetName val="cecrr1"/>
      <sheetName val="MAMMO1"/>
      <sheetName val="camra1"/>
      <sheetName val="camch1"/>
      <sheetName val="cacor1"/>
      <sheetName val="BIOSK1"/>
      <sheetName val="manha1"/>
      <sheetName val="hside1"/>
      <sheetName val="schne1"/>
      <sheetName val="calas1"/>
      <sheetName val="lijmc1"/>
      <sheetName val="History"/>
      <sheetName val="Inc"/>
      <sheetName val="Other"/>
      <sheetName val="CAPIQ"/>
      <sheetName val="CY Head"/>
      <sheetName val="IOPlan"/>
      <sheetName val="WIPROGE"/>
      <sheetName val="StdMarginRegQtr"/>
      <sheetName val="STATICV"/>
      <sheetName val="Inventory List (2)"/>
      <sheetName val="FGMS"/>
      <sheetName val="Wenger Summary"/>
      <sheetName val="GlobalSAndIByPole"/>
      <sheetName val="GL Summary"/>
      <sheetName val="MCOE Final Slow"/>
      <sheetName val="관세"/>
      <sheetName val="주주명부&lt;끝&gt;"/>
      <sheetName val="Modality Summary"/>
      <sheetName val=" BC SUMMARY 2003"/>
      <sheetName val="Productivity"/>
      <sheetName val="prdtyform"/>
      <sheetName val="Final HU TB Jun 2002"/>
      <sheetName val="2001 even"/>
      <sheetName val="0398exp"/>
      <sheetName val="CUSTOMERDETAILS"/>
      <sheetName val="condensed p&amp;l"/>
      <sheetName val="p&amp;l by month"/>
      <sheetName val="ref"/>
      <sheetName val="DSO"/>
      <sheetName val="cashflow"/>
      <sheetName val="£Summary"/>
      <sheetName val="LCGRAPH"/>
      <sheetName val="GM EPS Model"/>
      <sheetName val="pitch"/>
      <sheetName val="ACLSHL96"/>
      <sheetName val="Mix in Total"/>
      <sheetName val="Page 1"/>
      <sheetName val="calendar"/>
      <sheetName val="NSB_EST2"/>
      <sheetName val="PRC_EST2"/>
      <sheetName val="NSB_EST1"/>
      <sheetName val="PRC_EST1"/>
      <sheetName val="ACT_NSB_CY"/>
      <sheetName val="ACT_NSB_PY"/>
      <sheetName val="ACT_PRC_CY"/>
      <sheetName val="OP_NSB"/>
      <sheetName val="OP_PRICE"/>
      <sheetName val="Business Summary Reports"/>
      <sheetName val="Stock Chart"/>
      <sheetName val="S2_40m_by mth"/>
      <sheetName val="STORE"/>
      <sheetName val="CSH"/>
      <sheetName val="group-match  "/>
      <sheetName val="Reference"/>
      <sheetName val="1077"/>
      <sheetName val="OP"/>
      <sheetName val="IM"/>
      <sheetName val="TPM00"/>
      <sheetName val="Asia"/>
      <sheetName val="Canada"/>
      <sheetName val="CHS"/>
      <sheetName val="Lamer"/>
      <sheetName val="Coous"/>
      <sheetName val="TGSO"/>
      <sheetName val="ZT"/>
      <sheetName val="Asiasrcing"/>
      <sheetName val="TPRD"/>
      <sheetName val="TSM"/>
      <sheetName val="TTCH"/>
      <sheetName val="Working Capital"/>
      <sheetName val="ACT_NSB_PYOP"/>
      <sheetName val="ACT_MIX_CY"/>
      <sheetName val="Stepped Pmts"/>
      <sheetName val="OP PLAN"/>
      <sheetName val="Salary"/>
      <sheetName val="HEADCOUNT WORKSHEET"/>
      <sheetName val="Mat'l Pareto"/>
      <sheetName val="Measures"/>
      <sheetName val="MIP codes 2002"/>
      <sheetName val="MIP actuals 2002"/>
      <sheetName val="Managers Database"/>
      <sheetName val="Health Plans"/>
      <sheetName val="Plans"/>
      <sheetName val="NOV8-MCATS"/>
      <sheetName val="SUMbyGEMS"/>
      <sheetName val="Sales-CM"/>
      <sheetName val="3Q Ops"/>
      <sheetName val="3Q Orders"/>
      <sheetName val="4Q Orders"/>
      <sheetName val="4Q Ops"/>
      <sheetName val="2003 Ops"/>
      <sheetName val="2003 Orders"/>
      <sheetName val="TY CM Walk"/>
      <sheetName val="DR4"/>
      <sheetName val="CFOA-TCG 2008 OP"/>
      <sheetName val=" BC SUMMARY 2002"/>
      <sheetName val="25BYOB94"/>
      <sheetName val="P&amp;L Analysis"/>
      <sheetName val="print_macro"/>
      <sheetName val="bpts_2001"/>
      <sheetName val="DR95-Complement"/>
      <sheetName val="94 Rev"/>
      <sheetName val="Adm97"/>
      <sheetName val="Ind Mat"/>
      <sheetName val="1403"/>
      <sheetName val="Input Page"/>
      <sheetName val="prdty"/>
      <sheetName val="References"/>
      <sheetName val="TPM Tot"/>
      <sheetName val="inventory snapshot 20020313"/>
      <sheetName val="Total by Function QSplit"/>
      <sheetName val="On Hand"/>
      <sheetName val="Eur_sub2 "/>
      <sheetName val="R&amp;D"/>
      <sheetName val="3-13 Summary"/>
      <sheetName val="95 Rev"/>
      <sheetName val="FG Obsol"/>
      <sheetName val="chart 1"/>
      <sheetName val="??"/>
      <sheetName val="????&lt;?&gt;"/>
      <sheetName val="CA computation"/>
      <sheetName val="固定资产汇总B5"/>
      <sheetName val="建筑物5-1-1"/>
      <sheetName val="构筑物5-1-2"/>
      <sheetName val="管道沟槽5-1-3"/>
      <sheetName val="机器设备5-2-1"/>
      <sheetName val="车辆5-2-2"/>
      <sheetName val="电子设备5-2-3"/>
      <sheetName val="CEP register - ALL (2)"/>
      <sheetName val="Spend June 2008 (2)"/>
      <sheetName val="Estimate Trending"/>
      <sheetName val="Sales to CM Summary"/>
      <sheetName val="Estimate Database"/>
      <sheetName val="Database"/>
      <sheetName val="Version Verification"/>
      <sheetName val="Data Sheet Source Example"/>
      <sheetName val="Erlang and Infra"/>
      <sheetName val="GSM"/>
      <sheetName val="Network Summary"/>
      <sheetName val="Calc"/>
      <sheetName val="margin."/>
      <sheetName val="CONTANGO"/>
      <sheetName val="REFNCOMPARE"/>
      <sheetName val="Cons-Division"/>
      <sheetName val="CVK p&amp;L"/>
      <sheetName val="lot no 86"/>
      <sheetName val="Sales &amp;Sale Cost"/>
      <sheetName val="Stock Cal"/>
      <sheetName val="Lme-REV"/>
      <sheetName val="CU-P&amp;L-Work"/>
      <sheetName val="GROUPING"/>
      <sheetName val="rawmat break up"/>
      <sheetName val="cell rel"/>
      <sheetName val="Contract Details"/>
      <sheetName val="COST SHEET"/>
      <sheetName val="OTHER RM"/>
      <sheetName val="assumption"/>
      <sheetName val="BREAKUP"/>
      <sheetName val="Top Sheet"/>
      <sheetName val="Break up of RMcost"/>
      <sheetName val="March "/>
      <sheetName val="properties"/>
      <sheetName val="Accounts Payable (11)"/>
      <sheetName val="AP Concentrations"/>
      <sheetName val="FS - BS (2)"/>
      <sheetName val="FS - BS Det (2)"/>
      <sheetName val="FS- IS (2)"/>
      <sheetName val="Layout"/>
      <sheetName val="Front"/>
      <sheetName val="Concentrations"/>
      <sheetName val="Delinquent Accounts "/>
      <sheetName val="Ship Test"/>
      <sheetName val="Mgmt Letter"/>
      <sheetName val="AR Roll"/>
      <sheetName val="Non-Primes"/>
      <sheetName val="Misc - Tax(NIC)"/>
      <sheetName val="CM Test "/>
      <sheetName val="Conc (NIC)"/>
      <sheetName val="AR Roll "/>
      <sheetName val="Misc - Tax"/>
      <sheetName val="AR Statistics - Consolidated"/>
      <sheetName val="AR Activity - Domestic"/>
      <sheetName val="AR Activity - Canada"/>
      <sheetName val="Cash - Lockbox"/>
      <sheetName val="INV-Cost Test (Bottled)"/>
      <sheetName val="INV - Counts AHP"/>
      <sheetName val="INV - Costs"/>
      <sheetName val="Ship Test "/>
      <sheetName val="INV - Counts Div B"/>
      <sheetName val="AR Stats Input"/>
      <sheetName val="Cash Diagram (3)"/>
      <sheetName val="Cash  (2)"/>
      <sheetName val="INV-Counts  (2)"/>
      <sheetName val="CM Test (sales credits)"/>
      <sheetName val="H"/>
      <sheetName val="Cash -Lockbox"/>
      <sheetName val="INV - Counts Roto"/>
      <sheetName val="Cash - Operating Fleet"/>
      <sheetName val="Cash - Operating Trustco"/>
      <sheetName val="Cash Diagram"/>
      <sheetName val="Reconciliations"/>
      <sheetName val="AP - stats"/>
      <sheetName val="AP Factored By CIT (2)"/>
      <sheetName val="INV-IEC"/>
      <sheetName val="INV-CMI"/>
      <sheetName val="INV-CC"/>
      <sheetName val="INV - Costs Intl Environmental"/>
      <sheetName val="INV - Costs Climate Master"/>
      <sheetName val="INV - Costs Climate Craft"/>
      <sheetName val="Flash Pg-1"/>
      <sheetName val="Conc"/>
      <sheetName val="Expanded Shipping Test"/>
      <sheetName val="Conc-Merc.Air Cargo"/>
      <sheetName val="AP - conc"/>
      <sheetName val=" AP Delinq "/>
      <sheetName val="CM Test"/>
      <sheetName val="Missing Doc Rpt"/>
      <sheetName val="AR Roll Consol"/>
      <sheetName val="BU Color &amp; Specialties"/>
      <sheetName val="BRISTOL"/>
      <sheetName val="Manuf Chem Cleveland"/>
      <sheetName val="Organic Pigments"/>
      <sheetName val="AP Conc"/>
      <sheetName val="AP Disb"/>
      <sheetName val="Concs"/>
      <sheetName val="Delinq"/>
      <sheetName val="INV - Counts Nashville"/>
      <sheetName val="FS- IS"/>
      <sheetName val=" Cons. Financials - EIG"/>
      <sheetName val="DETAILS 1 (3)"/>
      <sheetName val="Accounts Payable _11_"/>
      <sheetName val="기안지"/>
      <sheetName val="FO-BO-ER"/>
      <sheetName val="차수"/>
      <sheetName val="사구"/>
      <sheetName val="BASF"/>
      <sheetName val="Tooling Cost (2)"/>
      <sheetName val="UDI'S"/>
      <sheetName val="ia12"/>
      <sheetName val="INPC"/>
      <sheetName val="RDO CONT"/>
      <sheetName val="A. FIJO"/>
      <sheetName val="ABX"/>
      <sheetName val="BB Info"/>
      <sheetName val="nethouse input (CURRENT PERIOD)"/>
      <sheetName val="Dealer names"/>
      <sheetName val="Расчет-выпуск"/>
      <sheetName val="Рез-т"/>
      <sheetName val="BB DATA"/>
      <sheetName val="bloomberg"/>
      <sheetName val="Hasbro"/>
      <sheetName val="FCB_ALL"/>
      <sheetName val="ER LavSal Vs Ant"/>
      <sheetName val="Tooling Assembly"/>
      <sheetName val="Carole_Worksheet_Table"/>
      <sheetName val="TOSH06ISR "/>
      <sheetName val="ajuste IVA"/>
      <sheetName val="IMPAC"/>
      <sheetName val="DEPFIST US2000"/>
      <sheetName val="Hoja1"/>
      <sheetName val="Inv Est Now"/>
      <sheetName val="MD UK"/>
      <sheetName val="qr_do3_30"/>
      <sheetName val="qr_do14_me"/>
      <sheetName val="1Q02_TIE-OUT"/>
      <sheetName val="Comments"/>
      <sheetName val="Download"/>
      <sheetName val="qr_dlc_me"/>
      <sheetName val="qr_dlc_nv"/>
      <sheetName val="qr_dlc_fpd"/>
      <sheetName val="qr_dlc_30"/>
      <sheetName val="qr_src_gratis_90"/>
      <sheetName val="qr_src_gratis_nv"/>
      <sheetName val="U71 180001004"/>
      <sheetName val="U71 181001004"/>
      <sheetName val="Wrk"/>
      <sheetName val="qr_do14_90"/>
      <sheetName val="3 Digit Account Grouping"/>
      <sheetName val="Balanza 323"/>
      <sheetName val="3 Dig CDR "/>
      <sheetName val="table grille"/>
      <sheetName val="CoverSheet"/>
      <sheetName val="Economic Inputs"/>
      <sheetName val="Cur Yr Data"/>
      <sheetName val="Prv Year Data"/>
      <sheetName val="qr_src_ekspres_30"/>
      <sheetName val="Front Page"/>
      <sheetName val="DYN PP"/>
      <sheetName val="200-Balance_CORR"/>
      <sheetName val="definitionen"/>
      <sheetName val="Severity"/>
      <sheetName val="Site 04 - Level 4"/>
      <sheetName val="src_miss_branches_nv"/>
      <sheetName val="qr_src_nv"/>
      <sheetName val="qr_src_spd"/>
      <sheetName val="qr_do7_me"/>
      <sheetName val="qr_do7_nv"/>
      <sheetName val="qr_do7_30"/>
      <sheetName val="qr_do7_90"/>
      <sheetName val="qr_do7_fpd"/>
      <sheetName val="qr_do14_nv"/>
      <sheetName val="qr_do14_fpd"/>
      <sheetName val="qr_src_me_GE"/>
      <sheetName val="qr_src_nv_GE"/>
      <sheetName val="qr_src30_GE"/>
      <sheetName val="qr_src90_GE"/>
      <sheetName val="qr_src_spd_GE"/>
      <sheetName val="Vol Detail"/>
      <sheetName val="Assessment Allocation"/>
      <sheetName val="Headcount Expense Allocation"/>
      <sheetName val="WIP Details"/>
      <sheetName val="qr_do3_90"/>
      <sheetName val="Source"/>
      <sheetName val="CA WIP"/>
      <sheetName val="YTD Big Y's"/>
      <sheetName val="Actual 03 Volume"/>
      <sheetName val="U71"/>
      <sheetName val="ＣＤＲ_Ｍ"/>
      <sheetName val="Cross Walk"/>
      <sheetName val="Subledger Description"/>
      <sheetName val="Sample"/>
      <sheetName val="Net Income"/>
      <sheetName val="Volume"/>
      <sheetName val="EP Vol New"/>
      <sheetName val="SP Vol New"/>
      <sheetName val="Prepays"/>
      <sheetName val="Q2 Est"/>
      <sheetName val="EPSP Splitout"/>
      <sheetName val="Appendix"/>
      <sheetName val="Cover Page"/>
      <sheetName val="Asset Quality"/>
      <sheetName val="MTDVOLUME"/>
      <sheetName val="Lease Loan98"/>
      <sheetName val="opplanbackup"/>
      <sheetName val="98VOLUME"/>
      <sheetName val="leaseloan-ytd"/>
      <sheetName val="YTDVOLUME"/>
      <sheetName val="BACKUP"/>
      <sheetName val="PopCache"/>
      <sheetName val="Deal Name"/>
      <sheetName val="JE10310X"/>
      <sheetName val="status codes"/>
      <sheetName val="CASHBOOK"/>
      <sheetName val="6300804"/>
      <sheetName val="ATLAS 1-Budget"/>
      <sheetName val="bup c8s001 050001% mar03 (3)"/>
      <sheetName val="CFG&gt;500"/>
      <sheetName val="10-24 Bal Sheet"/>
      <sheetName val="Summary0300"/>
      <sheetName val="Borrowing Base"/>
      <sheetName val="May 4299"/>
      <sheetName val="SOOURCE"/>
      <sheetName val="PMSTABLE"/>
      <sheetName val="ENTREE JOURNAL"/>
      <sheetName val="buttons"/>
      <sheetName val="update_formulas"/>
      <sheetName val="var"/>
      <sheetName val="print_macros"/>
      <sheetName val="print_qtrs"/>
      <sheetName val="update_macros"/>
      <sheetName val="LIQUIDATION &amp; AMORTIZATION GAIN"/>
      <sheetName val="Calculation Questionnaire"/>
      <sheetName val="qr_do3_fpd"/>
      <sheetName val="qr_do14_30"/>
      <sheetName val="qr_do3_me"/>
      <sheetName val="qr_do3_nv"/>
      <sheetName val="ccySummary"/>
      <sheetName val="Waterfall"/>
      <sheetName val="CEF Funding LLC"/>
      <sheetName val="Recalculations-Capital-GAAP"/>
      <sheetName val="Recalculations-Oper-GAAP"/>
      <sheetName val="PROFIT"/>
      <sheetName val="VA89_CHG"/>
      <sheetName val="Comm Mtg"/>
      <sheetName val="Entry"/>
      <sheetName val="Review Minutes"/>
      <sheetName val="Feed sheet"/>
      <sheetName val="New business"/>
      <sheetName val="K-15"/>
      <sheetName val="K16"/>
      <sheetName val="U1-Turnover and COS"/>
      <sheetName val="U2.4"/>
      <sheetName val="U1.1 Analysis"/>
      <sheetName val="U1 Lead"/>
      <sheetName val="T2 Reserves Lead"/>
      <sheetName val="M7"/>
      <sheetName val="N101"/>
      <sheetName val="E101"/>
      <sheetName val="问题䀀߅"/>
      <sheetName val="问题က_x0000_"/>
      <sheetName val="问题ᾕ"/>
      <sheetName val="问题㠀茞"/>
      <sheetName val="问题ꠀ继"/>
      <sheetName val="问题耀⒚"/>
      <sheetName val="问题㩔"/>
      <sheetName val="Revenue Statement"/>
      <sheetName val="DADOS"/>
      <sheetName val="应收帐款_AR_"/>
      <sheetName val="BOX_SUM"/>
      <sheetName val="FIN_GOOD"/>
      <sheetName val="UP1"/>
      <sheetName val="UP3"/>
      <sheetName val="Dropdown_list"/>
      <sheetName val="ws9"/>
      <sheetName val="物料"/>
      <sheetName val="Basic_data"/>
      <sheetName val="E100"/>
      <sheetName val="BALANCE_SHEET"/>
      <sheetName val="SCB-HK"/>
      <sheetName val="RMB"/>
      <sheetName val="已审CF"/>
      <sheetName val="Ó¦ÊÕÕÊ¿î_AR_"/>
      <sheetName val="4-货币资金-现金"/>
      <sheetName val="Shunde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Part_Datum"/>
      <sheetName val="BOX SUM"/>
      <sheetName val="FIN GOOD"/>
      <sheetName val="Dropdown list"/>
      <sheetName val="Basic data"/>
      <sheetName val="Ó¦ÊÕÕÊ¿î AR "/>
      <sheetName val="M1.1_Mapa"/>
      <sheetName val="Constr, Op &amp; Fin Assmp"/>
      <sheetName val="Deal Inputs (In)"/>
      <sheetName val="CompLink"/>
      <sheetName val="Control (In)"/>
      <sheetName val="Combo"/>
      <sheetName val="DCF I (In)"/>
      <sheetName val="manager"/>
      <sheetName val="ELTA"/>
      <sheetName val="CSCCincSKR"/>
      <sheetName val="SOTP"/>
      <sheetName val="Interpool"/>
      <sheetName val="TAL"/>
      <sheetName val="Cronos"/>
      <sheetName val="Group"/>
      <sheetName val="OpCo"/>
      <sheetName val="Synergies"/>
      <sheetName val="LBO inputs"/>
      <sheetName val="DCF"/>
      <sheetName val="DIV INC"/>
      <sheetName val="LTM"/>
      <sheetName val="DropZone"/>
      <sheetName val="Outputs"/>
      <sheetName val="Infrastructure model"/>
      <sheetName val="Model Summary"/>
      <sheetName val="IV Remit Testing"/>
      <sheetName val="ER per Market - Key Accounts"/>
      <sheetName val="P&amp;L - CO &amp; SI Ind."/>
      <sheetName val="Staff FY03"/>
      <sheetName val="ER per SO - 3 Year Plan"/>
      <sheetName val="Cadastro"/>
      <sheetName val="Plan2"/>
      <sheetName val="REVENUE"/>
      <sheetName val="AtlasParameters"/>
      <sheetName val="SHTCOMPS"/>
      <sheetName val="Customize Your Invoice"/>
      <sheetName val="OUTPUT"/>
      <sheetName val="Ark1"/>
      <sheetName val="WC"/>
      <sheetName val="OPTIONS"/>
      <sheetName val="suspended"/>
      <sheetName val="Structure"/>
      <sheetName val="TALE (2)"/>
      <sheetName val="FField (Eq)"/>
      <sheetName val="ENTRADA"/>
      <sheetName val="pl atual"/>
      <sheetName val="BlindDate"/>
      <sheetName val="BDBarterUlt"/>
      <sheetName val="5thWheel"/>
      <sheetName val="Randall"/>
      <sheetName val="Metro"/>
      <sheetName val="Unadjusted Transactions"/>
      <sheetName val="Sales 2003"/>
      <sheetName val="DIV_Y1"/>
      <sheetName val="FS_ing1"/>
      <sheetName val="Extra_21"/>
      <sheetName val="TB__HSG1"/>
      <sheetName val="Consolidating_BS-PL_20071"/>
      <sheetName val="SD_AJE1"/>
      <sheetName val="DN_AJE1"/>
      <sheetName val="SD_TB1"/>
      <sheetName val="DN_TB1"/>
      <sheetName val="TB_EXEC_-_Done1"/>
      <sheetName val="Series_Description1"/>
      <sheetName val="Economic_Series_Chart1"/>
      <sheetName val="Series_Values1"/>
      <sheetName val="P_&amp;L1"/>
      <sheetName val="Stock_Price1"/>
      <sheetName val="SEC_bridge1"/>
      <sheetName val="EMC_format1"/>
      <sheetName val="M_A_Private_Placements1"/>
      <sheetName val="Unadjusted_Transactions"/>
      <sheetName val="Period_Cost1"/>
      <sheetName val="Orders_to_Revenue1"/>
      <sheetName val="Drop_Down"/>
      <sheetName val="Transaction_Clients"/>
      <sheetName val="Source_--&gt;"/>
      <sheetName val="2014-2015_BBR"/>
      <sheetName val="2013_BBR"/>
      <sheetName val="top_30"/>
      <sheetName val="Data_Sheet_1"/>
      <sheetName val="Finance_IT_&amp;_Pro_(2)"/>
      <sheetName val="WCOL_INDEX"/>
      <sheetName val="WCOL_INPUT"/>
      <sheetName val="F'cast_to_go"/>
      <sheetName val="MF_2002"/>
      <sheetName val="2_6_Fxs_Prov_IG_post_al_cierre"/>
      <sheetName val="Key_Stats"/>
      <sheetName val="Income_Statement"/>
      <sheetName val="Cash_Flow"/>
      <sheetName val="Historical_Capitalization"/>
      <sheetName val="Industry_Specific"/>
      <sheetName val="Pension_OPEB"/>
      <sheetName val="Summary_1-Ph1"/>
      <sheetName val="Summary_1-Ph1&amp;2"/>
      <sheetName val="Summary_4-Ph1&amp;2"/>
      <sheetName val="Input_Sheet"/>
      <sheetName val="Revision_Control"/>
      <sheetName val="Summary_1-All_Phases"/>
      <sheetName val="Summary_4-All_Phases"/>
      <sheetName val="Summary-Precomm-All_Phases"/>
      <sheetName val="Summary_2-DONOTUSE"/>
      <sheetName val="Summary_3-DONOTUSE"/>
      <sheetName val="Routine_O_&amp;_M-Peaker"/>
      <sheetName val="Routine_O_&amp;_M-CCGT"/>
      <sheetName val="General_Plant_Operations-CCGT"/>
      <sheetName val="MM_Gas_Turbine"/>
      <sheetName val="MM_GT_Spares"/>
      <sheetName val="Major_Maint"/>
      <sheetName val="Major_Maint-2"/>
      <sheetName val="Other_Oper__Exp_(Ins,Taxes_etc)"/>
      <sheetName val="Precomm_LaborA-CCGT"/>
      <sheetName val="Precomm_LaborB-CCGT"/>
      <sheetName val="Capital_Sched"/>
      <sheetName val="Precomm_LaborA-Peaker"/>
      <sheetName val="Precomm_LaborB-Peaker"/>
      <sheetName val="Asset_Management"/>
      <sheetName val="AssetMgt_Labor-Yrs1-30-CCGT"/>
      <sheetName val="Summary_4-Ph1"/>
      <sheetName val="Routine_O_&amp;_M-CCGT-Ph2"/>
      <sheetName val="General_Plant_Ops-CCGT-Ph2"/>
      <sheetName val="AssetMgt_Labor-Yrs1-30-Ph3"/>
      <sheetName val="Regular&amp;Modified_Outage_Costs"/>
      <sheetName val="Questions_&amp;_Answers"/>
      <sheetName val="Regional_Labor_Coeff"/>
      <sheetName val="AssetMgt_Labor-Yrs1-30-Peaker"/>
      <sheetName val="Details_BS"/>
      <sheetName val="Details_PL"/>
      <sheetName val="Sales_Summary"/>
      <sheetName val="RM_Consumption_Schedule_11"/>
      <sheetName val="TB_01-05-03"/>
      <sheetName val="New_Summary_P&amp;L"/>
      <sheetName val="Order_Pipeline_Review_Ver2"/>
      <sheetName val="Summary_P&amp;L"/>
      <sheetName val="Order_Pipeline_Review"/>
      <sheetName val="Prior_Fund_Raising_MGD1"/>
      <sheetName val="Managed_Accounts_-_Gross_Tradi1"/>
      <sheetName val="Managed_Accounts1"/>
      <sheetName val="CREDIT_STATS1"/>
      <sheetName val="P&amp;L_Monthly1"/>
      <sheetName val="Cost_Analysis_plc1"/>
      <sheetName val="Transaction_Inputs1"/>
      <sheetName val="Company_Inputs1"/>
      <sheetName val="300_Valuation1"/>
      <sheetName val="Five_Year_DCF1"/>
      <sheetName val="Co__Inputs1"/>
      <sheetName val="Collar-Options_Cash1"/>
      <sheetName val="Cost_of_Services1"/>
      <sheetName val="Price_of_Service1"/>
      <sheetName val="Budget_Data1"/>
      <sheetName val="Rev_&amp;_PC1"/>
      <sheetName val="Non_Rev&amp;PC1"/>
      <sheetName val="Salary_Fcst1"/>
      <sheetName val="Lookup_Tables1"/>
      <sheetName val="ResortQuest_and_Hawaii_Hotel_O1"/>
      <sheetName val="prepaid_expenses1"/>
      <sheetName val="XTU_Sum_(2)1"/>
      <sheetName val="Ctix_Mktg_1"/>
      <sheetName val="Project_Analysis1"/>
      <sheetName val="bonus_from_Forecaster1"/>
      <sheetName val="cap_comp_from_Forecaster1"/>
      <sheetName val="bad_debt_from_Forecaster1"/>
      <sheetName val="FX_rates1"/>
      <sheetName val="Input_Table1"/>
      <sheetName val="Supporting_Data1"/>
      <sheetName val="Print_Controls1"/>
      <sheetName val="Segment_Metrics1"/>
      <sheetName val="FTS_Universe_Inputs"/>
      <sheetName val="Rel_1Yr"/>
      <sheetName val="A-1_-_Audit_Planning_Program"/>
      <sheetName val="A-1_Audit_Prog_Index"/>
      <sheetName val="E-5_Lunch_0086"/>
      <sheetName val="Sch_16"/>
      <sheetName val="Sch_8"/>
      <sheetName val="E_Cash_APG"/>
      <sheetName val="A-1_Audit_Program_Index"/>
      <sheetName val="K-40_FA-CAPLS"/>
      <sheetName val="A-1_Gen_Procedures_"/>
      <sheetName val="A-1-1_Audit_General_Procedures"/>
      <sheetName val="General_File_Index"/>
      <sheetName val="A-2_Minimum_Sub_Proc_Comm_Ent"/>
      <sheetName val="J-31_NRV"/>
      <sheetName val="subordinated_notes"/>
      <sheetName val="senior_note"/>
      <sheetName val="PS_B"/>
      <sheetName val="PS_A"/>
      <sheetName val="Monthly_Revenue"/>
      <sheetName val="Profit_and_Loss"/>
      <sheetName val="S&amp;M_Dept"/>
      <sheetName val="NEW_WARRANTS"/>
      <sheetName val="Prior_Year"/>
      <sheetName val="Trading_Stats"/>
      <sheetName val="MergeCo_Summary"/>
      <sheetName val="General_Assumptions"/>
      <sheetName val="Company_Outputs"/>
      <sheetName val="Corp__Trust_Structure"/>
      <sheetName val="Comp_Data"/>
      <sheetName val="Float_Matrix"/>
      <sheetName val="Data_Master"/>
      <sheetName val="Int__Rate_Data"/>
      <sheetName val="Industry_Data"/>
      <sheetName val="RT_Data"/>
      <sheetName val="RT_Indices"/>
      <sheetName val="Mkt_Cap_"/>
      <sheetName val="RT_Targets"/>
      <sheetName val="IT_Targets"/>
      <sheetName val="TSE_info"/>
      <sheetName val="cap_markets_data"/>
      <sheetName val="PUblic_Float_data"/>
      <sheetName val="Market_Data"/>
      <sheetName val="Project_Info"/>
      <sheetName val="Old_Model"/>
      <sheetName val="Model_Assumptions"/>
      <sheetName val="Profit_&amp;_Loss"/>
      <sheetName val="Monthly_Budget_"/>
      <sheetName val="Summary_Table_3"/>
      <sheetName val="CD001-_AUG_TAL_INC"/>
      <sheetName val="Planning_Data"/>
      <sheetName val="PPL_Matrix"/>
      <sheetName val="Fab_5_Development_Error_Rate"/>
      <sheetName val="IS_Timesheet_"/>
      <sheetName val="Fab_5_Development_Gen_9_X"/>
      <sheetName val="R&amp;D_P_Colunm_Device_Data"/>
      <sheetName val="FC5_6_1_9890"/>
      <sheetName val="Trial_Balance{C}"/>
      <sheetName val="FY03_Qualified_Additions"/>
      <sheetName val="LOCAL_FAR_TIL_JUL10_(2)"/>
      <sheetName val="BS_Groupings"/>
      <sheetName val="PL_Groupings"/>
      <sheetName val="BS_(2)"/>
      <sheetName val="P&amp;L_(2)"/>
      <sheetName val="inv_e91"/>
      <sheetName val="inv_e92"/>
      <sheetName val="wip_e91"/>
      <sheetName val="wip_e92"/>
      <sheetName val="srp_e91"/>
      <sheetName val="srp_e92"/>
      <sheetName val="TNK-Staff_costs"/>
      <sheetName val="CF-1|2_(2)"/>
      <sheetName val="CF-3_(2)"/>
      <sheetName val="Notes_to_FS_(2)"/>
      <sheetName val="Notes_to_FS"/>
      <sheetName val="Note_19"/>
      <sheetName val="A2_-_5"/>
      <sheetName val="A2_-_5_(2)"/>
      <sheetName val="A2_-_6"/>
      <sheetName val="A8-6_(1)"/>
      <sheetName val="A3_-_3"/>
      <sheetName val="A3_-_4"/>
      <sheetName val="Form_EYP_1"/>
      <sheetName val="I_(2)"/>
      <sheetName val="APPENDIX_XIII"/>
      <sheetName val="A2-1_AJE"/>
      <sheetName val="C4-1_(2)"/>
      <sheetName val="A10-1_(2)"/>
      <sheetName val="UA_(2)"/>
      <sheetName val="A2|1(SAD)_"/>
      <sheetName val="I2_"/>
      <sheetName val="U1-2_Sales_Analysis"/>
      <sheetName val="U1-2_Sales_Analysis_-by_product"/>
      <sheetName val="Outstanding_Matters_(2)"/>
      <sheetName val="OS_1(FOR_CLIENT_DISTRIBUTION)"/>
      <sheetName val="Inter-_Company_Reconciliation"/>
      <sheetName val="U-4_"/>
      <sheetName val="PMB_(opening_balance)"/>
      <sheetName val="GP_analysis"/>
      <sheetName val="Ff_-1"/>
      <sheetName val="Appendix_II"/>
      <sheetName val="SRM-Appx_1_BS"/>
      <sheetName val="K-1_"/>
      <sheetName val="Attachment_1"/>
      <sheetName val="T__Equity"/>
      <sheetName val="N1_(2)"/>
      <sheetName val="sp_(2)"/>
      <sheetName val="O|S_(2)"/>
      <sheetName val="N1__1"/>
      <sheetName val="F3-Group_1_(2)"/>
      <sheetName val="A2-4_(2004)"/>
      <sheetName val="Revenue_Summary"/>
      <sheetName val="Note_6"/>
      <sheetName val="Note_4"/>
      <sheetName val="I_"/>
      <sheetName val="M-Note_Payable"/>
      <sheetName val="U120-top_10_suppliers"/>
      <sheetName val="G200预付帐款帐龄分析表__(2)"/>
      <sheetName val="N100应付帐款帐龄分析表__(2)"/>
      <sheetName val="U140-销售截止测试1-一定要填_"/>
      <sheetName val="U150-销售截止测试2-一定要填_"/>
      <sheetName val="Valuation_test-R_M"/>
      <sheetName val="Other_receipt_and_payment_"/>
      <sheetName val="U610-1-12月工资明细表__(2)"/>
      <sheetName val="cut_off"/>
      <sheetName val="transaction_test"/>
      <sheetName val="G&amp;AU400_"/>
      <sheetName val="F520_F_G__NRV_test"/>
      <sheetName val="表6-1土地_(2)"/>
      <sheetName val="K101_Summary_of_FA_Adj"/>
      <sheetName val="K302_固定资产减值准备计提表"/>
      <sheetName val="OA_A500"/>
      <sheetName val="U110_Product_mix"/>
      <sheetName val="U120_Premium_ceded"/>
      <sheetName val="U130_Commission_paid"/>
      <sheetName val="U140_Commission_recd"/>
      <sheetName val="U150_Claims_incurred"/>
      <sheetName val="固定资产NEW__(2)"/>
      <sheetName val="&lt;A2_2&gt;Cla"/>
      <sheetName val="Acs_(2)"/>
      <sheetName val="CC-10_"/>
      <sheetName val="BB-10_(2)"/>
      <sheetName val="CC-10__(2)"/>
      <sheetName val="B-10_(2)"/>
      <sheetName val="(B3)Purchases_cutoff_test"/>
      <sheetName val="(B4)Sales_cutoff_test"/>
      <sheetName val="sales(B2_2)"/>
      <sheetName val="E2_(4)"/>
      <sheetName val="E2_(3)"/>
      <sheetName val="E2_(2)"/>
      <sheetName val="K4_-_Physical_Sightings"/>
      <sheetName val="Provision_for_DD"/>
      <sheetName val="N6|1_-_PV_after_YE"/>
      <sheetName val="N6_-_Unrecorded_Liab"/>
      <sheetName val="Sy_Kapasi"/>
      <sheetName val="PLnotes_"/>
      <sheetName val="Liferev_2002_(2)"/>
      <sheetName val="Liferev_2002"/>
      <sheetName val="Genrevdetail_"/>
      <sheetName val="MNIH-Consol_entries_2002(i)"/>
      <sheetName val="U-_FINAL_(2)"/>
      <sheetName val="U-2_FINAL"/>
      <sheetName val="AP_110_sub"/>
      <sheetName val="J_disclosure"/>
      <sheetName val="M5_Cut_off"/>
      <sheetName val="E4-1_cut_off"/>
      <sheetName val="sales_cut-off"/>
      <sheetName val="purchase_cut-off"/>
      <sheetName val="APPENDIX_1"/>
      <sheetName val="Travel_OS_FY04"/>
      <sheetName val="A2-2-1_(2)"/>
      <sheetName val="A2-2-2_(2)"/>
      <sheetName val="A2-2-3_(2)"/>
      <sheetName val="tax_com"/>
      <sheetName val="CLA_(2)"/>
      <sheetName val="Attached_9"/>
      <sheetName val="Attached_10"/>
      <sheetName val="Freehold_Land"/>
      <sheetName val="Sch_I"/>
      <sheetName val="Sch_IIa"/>
      <sheetName val="Sch_IIb"/>
      <sheetName val="Sch_III"/>
      <sheetName val="M2_payables_listing"/>
      <sheetName val="RCD-403-4_(2)"/>
      <sheetName val="U2_AR_on_Revenue"/>
      <sheetName val="OSM_(2)"/>
      <sheetName val="OSM_2"/>
      <sheetName val="历年净利润及盈余公积复核_(审定)"/>
      <sheetName val="OS_list_of_深中置_-_3"/>
      <sheetName val="Compilation_test"/>
      <sheetName val="os_list"/>
      <sheetName val="F_。"/>
      <sheetName val="AC00(02)_O-lead"/>
      <sheetName val="AC00(03)_O-lead"/>
      <sheetName val="AC00(04)_O-lead"/>
      <sheetName val="27_租赁承诺"/>
      <sheetName val="28_资本承诺"/>
      <sheetName val="29_关联交易"/>
      <sheetName val="30_关联余额"/>
      <sheetName val="FA_details"/>
      <sheetName val="F810_Compliation"/>
      <sheetName val="All_overhead_Variance"/>
      <sheetName val="Jan_16_(2)"/>
      <sheetName val="C_os"/>
      <sheetName val="CIP2003_movement"/>
      <sheetName val="stock_5_14报告版2003update_ok"/>
      <sheetName val="农行环翠银票03_6"/>
      <sheetName val="G200_(2)"/>
      <sheetName val="K_"/>
      <sheetName val="U_3310-air"/>
      <sheetName val="U3000-HQ_COS"/>
      <sheetName val="F1003-FG_list_"/>
      <sheetName val="F1004-consignment_list"/>
      <sheetName val="现金流量表_(2)"/>
      <sheetName val="U130-Consulting_fee"/>
      <sheetName val="U120-Consulting_Fee__Breakd"/>
      <sheetName val="U130-Professional_Fee_GPC"/>
      <sheetName val="U140-Legal_Fee"/>
      <sheetName val="U500_G&amp;A_Expenses"/>
      <sheetName val="I100-Interco_Bal_confirmation"/>
      <sheetName val="6_需报废清单"/>
      <sheetName val="F311-RM_V_test"/>
      <sheetName val="C-8220_"/>
      <sheetName val="AFS_(2)"/>
      <sheetName val="콜론(4_1-9_30)"/>
      <sheetName val="명세(기타유형)_(2)"/>
      <sheetName val="(D7_1)"/>
      <sheetName val="(D10_1)"/>
      <sheetName val="고정부채_"/>
      <sheetName val="JOB_ASSIGN"/>
      <sheetName val="급여_(2)"/>
      <sheetName val="평균급여_(2)"/>
      <sheetName val="제품수불(확)_(2)"/>
      <sheetName val="원료수불_(확)"/>
      <sheetName val="제품별매출_(2)"/>
      <sheetName val="EPS_(2)"/>
      <sheetName val="부가세_대사"/>
      <sheetName val="재고실사_refer"/>
      <sheetName val="수정사항_(2)"/>
      <sheetName val="수정사항_정리표"/>
      <sheetName val="재고관련_Issue"/>
      <sheetName val="A521_(2)"/>
      <sheetName val="A621_(2)"/>
      <sheetName val="U2_1"/>
      <sheetName val="S_BDW_(2)"/>
      <sheetName val="Sheet1_(2)"/>
      <sheetName val="ALGO-LS14_5(92)V"/>
      <sheetName val="sum_(3)"/>
      <sheetName val="månres_jfrt_få"/>
      <sheetName val="Matcost_(2)"/>
      <sheetName val="upgsales_(2)"/>
      <sheetName val="K-1_Tax_Attributes_Cf_"/>
      <sheetName val="Splash_Screen"/>
      <sheetName val="Summary_SC"/>
      <sheetName val="Expanded_P&amp;L"/>
      <sheetName val="44526_Dalkey"/>
      <sheetName val="2_대외공문1"/>
      <sheetName val="2_????"/>
      <sheetName val="2_´ë¿Ü°ø¹®"/>
      <sheetName val="외주현황_wq1"/>
      <sheetName val="1601_Detail_information"/>
      <sheetName val="建物レントロール_"/>
      <sheetName val="駐車場レントロール_"/>
      <sheetName val="Significant_Processes"/>
      <sheetName val="F-1_F-2"/>
      <sheetName val="Interim_--&gt;_Top"/>
      <sheetName val="A2l1_SAD"/>
      <sheetName val="Assumptions_1"/>
      <sheetName val="4_Analysis"/>
      <sheetName val="FF-2_(1)"/>
      <sheetName val="1_LeadSchedule"/>
      <sheetName val="Audit_Sch"/>
      <sheetName val="U2_-_Sales"/>
      <sheetName val="65_FINANCE"/>
      <sheetName val="61_HR"/>
      <sheetName val="NON_QE"/>
      <sheetName val="O2_TC"/>
      <sheetName val="B_Redang"/>
      <sheetName val="AJE_(2)"/>
      <sheetName val="SP_B6"/>
      <sheetName val="NKS_B6"/>
      <sheetName val="U1-2F_Review_Margin"/>
      <sheetName val="U2-Staff_Welfare"/>
      <sheetName val="N3_SCH_FUND"/>
      <sheetName val="K1_DEP_Leeza"/>
      <sheetName val="interest_restriction"/>
      <sheetName val="E_5"/>
      <sheetName val="Int_rea_(2)"/>
      <sheetName val="Int_rea_(4)"/>
      <sheetName val="E-Sales_Cut-off"/>
      <sheetName val="E-Purch_Cut-off"/>
      <sheetName val="E3_3"/>
      <sheetName val="E3_4"/>
      <sheetName val="Payroll_Summary"/>
      <sheetName val="dpla_"/>
      <sheetName val="OP__EXP_(2)"/>
      <sheetName val="N1_2_(2)"/>
      <sheetName val="Cut_off_-_Fac_A"/>
      <sheetName val="B2-4_(2)"/>
      <sheetName val="C1_"/>
      <sheetName val="C1-2_"/>
      <sheetName val="C3__"/>
      <sheetName val="D_-_Loan_charges"/>
      <sheetName val="M1_2"/>
      <sheetName val="BURGER_ACC"/>
      <sheetName val="M6_1-insurance"/>
      <sheetName val="PT_KUTAI_P7005_"/>
      <sheetName val="PT_KUTAI_P705U"/>
      <sheetName val="WTK_W7002"/>
      <sheetName val="WTK_W7003"/>
      <sheetName val="WTK_W7008"/>
      <sheetName val="WTK_W708U"/>
      <sheetName val="c1_1"/>
      <sheetName val="c1_2_"/>
      <sheetName val="fully_depreciated"/>
      <sheetName val="asset_list_2004_(4)"/>
      <sheetName val="details_fully_depr"/>
      <sheetName val="c1_3"/>
      <sheetName val="FA_Addition"/>
      <sheetName val="Sheet1_(3)"/>
      <sheetName val="Sheet1_(4)"/>
      <sheetName val="Sheet1_(5)"/>
      <sheetName val="Sheet1_(6)"/>
      <sheetName val="Sheet1_(7)"/>
      <sheetName val="Sheet1_(8)"/>
      <sheetName val="Sheet1_(9)"/>
      <sheetName val="Sheet1_(10)"/>
      <sheetName val="Sheet1_(11)"/>
      <sheetName val="E1-2_"/>
      <sheetName val="TBCS-PL_"/>
      <sheetName val="U3_(disclosure)"/>
      <sheetName val="E5-Recoverability_review"/>
      <sheetName val="F1-Stock_Roll_fwd"/>
      <sheetName val="N3|2-1_(2)"/>
      <sheetName val="1660_SM"/>
      <sheetName val="1670_SM"/>
      <sheetName val="1641_SX"/>
      <sheetName val="Simple_Coff_"/>
      <sheetName val="F1-Stock_Listing"/>
      <sheetName val="FYLE_2006"/>
      <sheetName val="CPC_25"/>
      <sheetName val="P12_4"/>
      <sheetName val="1570_NB"/>
      <sheetName val="CA_Sheet"/>
      <sheetName val="U_"/>
      <sheetName val="Hyperion_"/>
      <sheetName val="Services_site"/>
      <sheetName val="O-5_"/>
      <sheetName val="Unit_Fixed_costs"/>
      <sheetName val="Historical_Volatility_Co_1"/>
      <sheetName val="GL_Profit_Analysis"/>
      <sheetName val="Screen_Criteria"/>
      <sheetName val="US_-_FINAL"/>
      <sheetName val="Accounts_Payable_(11)"/>
      <sheetName val="AP_Concentrations"/>
      <sheetName val="FS_-_BS_(2)"/>
      <sheetName val="FS_-_BS_Det_(2)"/>
      <sheetName val="FS-_IS_(2)"/>
      <sheetName val="Ship_Test"/>
      <sheetName val="Delinquent_Accounts_"/>
      <sheetName val="Mgmt_Letter"/>
      <sheetName val="AR_Roll"/>
      <sheetName val="Misc_-_Tax(NIC)"/>
      <sheetName val="CM_Test_"/>
      <sheetName val="Conc_(NIC)"/>
      <sheetName val="AR_Roll_"/>
      <sheetName val="Misc_-_Tax"/>
      <sheetName val="AR_Statistics_-_Consolidated"/>
      <sheetName val="AR_Activity_-_Domestic"/>
      <sheetName val="AR_Activity_-_Canada"/>
      <sheetName val="Cash_-_Lockbox"/>
      <sheetName val="INV-Cost_Test_(Bottled)"/>
      <sheetName val="INV_-_Counts_AHP"/>
      <sheetName val="INV_-_Costs"/>
      <sheetName val="Ship_Test_"/>
      <sheetName val="INV_-_Counts_Div_B"/>
      <sheetName val="AR_Stats_Input"/>
      <sheetName val="Cash_Diagram_(3)"/>
      <sheetName val="Cash__(2)"/>
      <sheetName val="INV-Counts__(2)"/>
      <sheetName val="CM_Test_(sales_credits)"/>
      <sheetName val="AP_-_stats"/>
      <sheetName val="INV_-_Costs_Intl_Environmental"/>
      <sheetName val="INV_-_Costs_Climate_Master"/>
      <sheetName val="INV_-_Costs_Climate_Craft"/>
      <sheetName val="AP_Factored_By_CIT_(2)"/>
      <sheetName val="Cash_-_Operating_Fleet"/>
      <sheetName val="Cash_-_Operating_Trustco"/>
      <sheetName val="Cash_Diagram"/>
      <sheetName val="Cash_-Lockbox"/>
      <sheetName val="INV_-_Counts_Roto"/>
      <sheetName val="Flash_Pg-1"/>
      <sheetName val="Expanded_Shipping_Test"/>
      <sheetName val="Conc-Merc_Air_Cargo"/>
      <sheetName val="AP_-_conc"/>
      <sheetName val="_AP_Delinq_"/>
      <sheetName val="Missing_Doc_Rpt"/>
      <sheetName val="AR_Roll_Consol"/>
      <sheetName val="BU_Color_&amp;_Specialties"/>
      <sheetName val="Manuf_Chem_Cleveland"/>
      <sheetName val="Organic_Pigments"/>
      <sheetName val="CM_Test"/>
      <sheetName val="AP_Conc"/>
      <sheetName val="AP_Disb"/>
      <sheetName val="INV_-_Counts_Nashville"/>
      <sheetName val="FS-_IS"/>
      <sheetName val="Accounts_Payable__11_"/>
      <sheetName val="Data_WIP"/>
      <sheetName val="Tabel ratios"/>
      <sheetName val="Feuil1"/>
      <sheetName val="Output TK"/>
      <sheetName val="VLCC"/>
      <sheetName val="OBO"/>
      <sheetName val="BULK"/>
      <sheetName val="@"/>
      <sheetName val="Summary Cash Flow"/>
      <sheetName val="TK Fleet Composition"/>
      <sheetName val="Analyst Coverage"/>
      <sheetName val="Swell "/>
      <sheetName val="MAI Plan P&amp;L"/>
      <sheetName val="IS_USD"/>
      <sheetName val="BS_USD"/>
      <sheetName val="Sales_COGS"/>
      <sheetName val="Costs_MSK_03"/>
      <sheetName val="Costs_SPB_03"/>
      <sheetName val="Costs_MSK_04"/>
      <sheetName val="Costs_SPB_04"/>
      <sheetName val="Costs_MSK_05"/>
      <sheetName val="Costs_SPB_05"/>
      <sheetName val="Personnel"/>
      <sheetName val="Rent_MSC"/>
      <sheetName val="Rent_SPB"/>
      <sheetName val="Tax_MSK"/>
      <sheetName val="Tax_SPB"/>
      <sheetName val="2004"/>
      <sheetName val="IS_Statutory (optional)"/>
      <sheetName val="BS_Statutory (optional)"/>
      <sheetName val="IS_AGA_final"/>
      <sheetName val="BS_AGA_final"/>
      <sheetName val="IS_AGA_prelim"/>
      <sheetName val="BS_AGA_prelim"/>
      <sheetName val="K101"/>
      <sheetName val="Equipment"/>
      <sheetName val="Motor Vehicle"/>
      <sheetName val="Renovation"/>
      <sheetName val="CCTL"/>
      <sheetName val="P101"/>
      <sheetName val="I101 "/>
      <sheetName val="FDREPORT"/>
      <sheetName val="Air Conditional"/>
      <sheetName val="Ã«ÀûÂÊ·ÖÎö±í"/>
      <sheetName val="Computer"/>
      <sheetName val="Phase1f.a.DEC"/>
      <sheetName val="WIP"/>
      <sheetName val="C101 "/>
      <sheetName val="Phase2 f.a.DEC (2)"/>
      <sheetName val="Phase2 movementDEC"/>
      <sheetName val="Q101"/>
      <sheetName val="A771"/>
      <sheetName val="A801 "/>
      <sheetName val="A401"/>
      <sheetName val="U301"/>
      <sheetName val="U501"/>
      <sheetName val="A1000"/>
      <sheetName val="CD"/>
      <sheetName val="interco balance receivable"/>
      <sheetName val="interco_balance_receivable"/>
      <sheetName val="Client List"/>
      <sheetName val="interco_balance_receivable1"/>
      <sheetName val="INSTRUCTIONS"/>
      <sheetName val="VXXX"/>
      <sheetName val="선급금"/>
      <sheetName val="선급비용"/>
      <sheetName val="미지급비용"/>
      <sheetName val="잡손실 "/>
      <sheetName val="잡이익 "/>
      <sheetName val="하미착기계"/>
      <sheetName val="미착기계대체"/>
      <sheetName val="미착원료"/>
      <sheetName val="외매금"/>
      <sheetName val="외환차익"/>
      <sheetName val="외환차손"/>
      <sheetName val="평가손익"/>
      <sheetName val="세금과1"/>
      <sheetName val="세금과2"/>
      <sheetName val="세금과3"/>
      <sheetName val="세금과4"/>
      <sheetName val="세금과5"/>
      <sheetName val="세금과6"/>
      <sheetName val="세금과7"/>
      <sheetName val="세금과8"/>
      <sheetName val="세금과9"/>
      <sheetName val="세금과10"/>
      <sheetName val="세금과11"/>
      <sheetName val="세금과12"/>
      <sheetName val="Crossholdings"/>
      <sheetName val="Ⅱ-6予算"/>
      <sheetName val="oar"/>
      <sheetName val="EXPCOM"/>
      <sheetName val="SUBEXP"/>
      <sheetName val="STABDC"/>
      <sheetName val="Add Sales"/>
      <sheetName val="improved sales"/>
      <sheetName val="COST"/>
      <sheetName val="land sales"/>
      <sheetName val="RENT"/>
      <sheetName val="전사 (2)"/>
      <sheetName val="BA (2)"/>
      <sheetName val="CP (2)"/>
      <sheetName val="Capacity Red. C200 - 50 ms"/>
      <sheetName val="procurement"/>
      <sheetName val="EPC  PAYMENTS"/>
      <sheetName val="As per PCA"/>
      <sheetName val="Labels and Vlookups"/>
      <sheetName val="KASS"/>
      <sheetName val="FINOPS"/>
      <sheetName val="Pro-Forma"/>
      <sheetName val="junior comps"/>
      <sheetName val="DAYNSR"/>
      <sheetName val="Gold Reserve"/>
      <sheetName val="AUR-Cons"/>
      <sheetName val="LONDON2"/>
      <sheetName val="Quebrada NAV"/>
      <sheetName val="A - NAV"/>
      <sheetName val="D - Deal &amp; Contrib"/>
      <sheetName val="D - Niobec"/>
      <sheetName val="DAY_SUM"/>
      <sheetName val="Copper Range"/>
      <sheetName val="B - Niobec"/>
      <sheetName val="1 - CBJ SUM"/>
      <sheetName val="A - Doyon"/>
      <sheetName val="FSA (2)"/>
      <sheetName val="Tuition"/>
      <sheetName val="Hours per Month"/>
      <sheetName val="Tuition Template"/>
      <sheetName val="LA"/>
      <sheetName val="pivot"/>
      <sheetName val="daily Hours"/>
      <sheetName val="90-10"/>
      <sheetName val="Assptn"/>
      <sheetName val="App_Dep"/>
      <sheetName val="Unreal_Market_GL"/>
      <sheetName val="App_Dep (2)"/>
      <sheetName val="SSA Monthly Journal"/>
      <sheetName val="P&amp;L and BS"/>
      <sheetName val="Budget"/>
      <sheetName val="2 YR Reg"/>
      <sheetName val="SAL-2000"/>
      <sheetName val="IncidentsEAP"/>
      <sheetName val="Cntmrs-Recruit"/>
      <sheetName val="Cntmrs"/>
      <sheetName val="Monthly Allowances"/>
      <sheetName val="Actuals by Mth"/>
      <sheetName val="Plan by Mth"/>
      <sheetName val="Forecast"/>
      <sheetName val="Actuals YTD-Mth"/>
      <sheetName val="PLan YTD-Mth"/>
      <sheetName val="plan"/>
      <sheetName val="PYR"/>
      <sheetName val="2002_PD_RJ_Channel_Aug"/>
      <sheetName val="2002_PD_Top_42_Aug"/>
      <sheetName val="072902_NA_Sales_Hist"/>
      <sheetName val="2002_PD_Top_42_July"/>
      <sheetName val="2002_PD_RJ_Channel_July"/>
      <sheetName val="VR data"/>
      <sheetName val="MP data"/>
      <sheetName val="Development"/>
      <sheetName val="Facility"/>
      <sheetName val="IT"/>
      <sheetName val="D504"/>
      <sheetName val="Actuals-Mth"/>
      <sheetName val="Pln by mth"/>
      <sheetName val="Actuals-YTD"/>
      <sheetName val="Pln YTD"/>
      <sheetName val="Vlookup"/>
      <sheetName val="Invent"/>
      <sheetName val="AMCY Impact"/>
      <sheetName val="ZZ_DowntimeIssuesMTD"/>
      <sheetName val="Assy Exc Takt"/>
      <sheetName val="Revenue Detail"/>
      <sheetName val="Actual INPUT"/>
      <sheetName val="Accounts"/>
      <sheetName val="Master Assumption Page"/>
      <sheetName val="Kelley 15-15 Assumptions"/>
      <sheetName val="CCP"/>
      <sheetName val="인건비(골)"/>
      <sheetName val="인건비(PX외)"/>
      <sheetName val="매출-1"/>
      <sheetName val="FAS Current Month"/>
      <sheetName val="Atlanta"/>
      <sheetName val="Pre-EmploEntry"/>
      <sheetName val="All Vendors Co 1 &amp; 10"/>
      <sheetName val="TRCIII-2001sec gains"/>
      <sheetName val="Liability"/>
      <sheetName val="JE_Summary"/>
      <sheetName val="Monthly_Allowances"/>
      <sheetName val="Actuals_by_Mth"/>
      <sheetName val="Plan_by_Mth"/>
      <sheetName val="Actuals_YTD-Mth"/>
      <sheetName val="PLan_YTD-Mth"/>
      <sheetName val="VR_data"/>
      <sheetName val="MP_data"/>
      <sheetName val="Pln_by_mth"/>
      <sheetName val="Pln_YTD"/>
      <sheetName val="TOOLG"/>
      <sheetName val="Operating Statement Data"/>
      <sheetName val="RECEIPTS"/>
      <sheetName val="调整分录-输入"/>
      <sheetName val="新资产负债表"/>
      <sheetName val="新利润及利润分配表"/>
      <sheetName val="试算平衡表"/>
      <sheetName val="注释"/>
      <sheetName val="XBase"/>
      <sheetName val="分析分录"/>
      <sheetName val="前导表"/>
      <sheetName val="补充分录"/>
      <sheetName val="验证"/>
      <sheetName val="新现金流量表"/>
      <sheetName val="台帐资料"/>
      <sheetName val="Account"/>
      <sheetName val="Validation"/>
      <sheetName val="Matrix-Level 3-Gastonia"/>
      <sheetName val="F100"/>
      <sheetName val="D4RP"/>
      <sheetName val="LinkData"/>
      <sheetName val="OutSum"/>
      <sheetName val="ARP-P101"/>
      <sheetName val="Vendor Data"/>
      <sheetName val="C101"/>
      <sheetName val="G201"/>
      <sheetName val="G301"/>
      <sheetName val="I101"/>
      <sheetName val="ARP-U101"/>
      <sheetName val="ARP-U301"/>
      <sheetName val="ARP-U501"/>
      <sheetName val="POS Tests"/>
      <sheetName val="Pilot Sites"/>
      <sheetName val="FEB summary"/>
      <sheetName val="Matrix"/>
      <sheetName val="Int Analysis"/>
      <sheetName val="Plant KPI "/>
      <sheetName val="DEFECT CODES"/>
      <sheetName val="LOCATION CODES"/>
      <sheetName val="Consolidated Budget Worksheet"/>
      <sheetName val="2001 Before Capitalization"/>
      <sheetName val="Defaults"/>
      <sheetName val="PD Bowler"/>
      <sheetName val="Vib_BO"/>
      <sheetName val="Mirror"/>
      <sheetName val="Plater"/>
      <sheetName val="Heat"/>
      <sheetName val="67_WW_SALES_YTD_BY_STATE_AND_MA"/>
      <sheetName val="91_INDUSTRIAL_SALES_REPORT"/>
      <sheetName val="825_LDO_ROW_SALES_REPORT"/>
      <sheetName val="815_LDO_US_SALES_REPORT"/>
      <sheetName val="1-30 Consolidated "/>
      <sheetName val="Bilver link"/>
      <sheetName val="Dbase Bilver txt (2006)"/>
      <sheetName val="BSMONTH"/>
      <sheetName val="5 year AOP"/>
      <sheetName val="Broker Consensus"/>
      <sheetName val="ARTARG"/>
      <sheetName val="synthgraph"/>
      <sheetName val="netmatl."/>
      <sheetName val="PCD_Matl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YR0102"/>
      <sheetName val="revaug"/>
      <sheetName val="mktexp"/>
      <sheetName val=" t.o."/>
      <sheetName val="volapr-dec"/>
      <sheetName val="volapr_feb"/>
      <sheetName val="Assm"/>
      <sheetName val="Old Data"/>
      <sheetName val="mnth"/>
      <sheetName val="Stks"/>
      <sheetName val="CMVR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MISforgeforging"/>
      <sheetName val="Cost_Redn"/>
      <sheetName val="119"/>
      <sheetName val="201consfdymar"/>
      <sheetName val="FDY_PWR"/>
      <sheetName val="IND9899"/>
      <sheetName val="finalised"/>
      <sheetName val="Transportation"/>
      <sheetName val="Dforgings"/>
      <sheetName val="change fdy"/>
      <sheetName val="501frgmar"/>
      <sheetName val="Errors_130303"/>
      <sheetName val="업무분장 "/>
      <sheetName val="공통"/>
      <sheetName val="masop"/>
      <sheetName val="PO"/>
      <sheetName val="AC 196100 "/>
      <sheetName val="AC 196000 "/>
      <sheetName val="Monthwise P&amp;L"/>
      <sheetName val="RENDFIN"/>
      <sheetName val="#RIF"/>
      <sheetName val="부서코드표"/>
      <sheetName val="TO1_DETT"/>
      <sheetName val="Punto"/>
      <sheetName val="Panda"/>
      <sheetName val="CALEND"/>
      <sheetName val="Chart GEMBF 4_x0000__x0000__x0000__x0000__x0000__x0000__x0000_"/>
      <sheetName val="DIF_FAT_FEV_011"/>
      <sheetName val="Prod_Mac1"/>
      <sheetName val="Endividamento_(US$)1"/>
      <sheetName val="FluxoCorporativo_(US$)1"/>
      <sheetName val="DRENegócio_(US$)1"/>
      <sheetName val="Entrada_de_Dados1"/>
      <sheetName val="EfEnerg_(ton)1"/>
      <sheetName val="VendasZn_(US$)1"/>
      <sheetName val="ProdZnCont_(ton)1"/>
      <sheetName val="DistrFat_(US$)1"/>
      <sheetName val="ProdPbMA_(ton)1"/>
      <sheetName val="Entr_Dados_(US$)1"/>
      <sheetName val="Tres_Gerações1"/>
      <sheetName val="DRECorporativo_(US$)1"/>
      <sheetName val="painel_VM_MÊS1"/>
      <sheetName val="DIF_FAT_FEV_012"/>
      <sheetName val="Prod_Mac2"/>
      <sheetName val="Endividamento_(US$)2"/>
      <sheetName val="FluxoCorporativo_(US$)2"/>
      <sheetName val="DRENegócio_(US$)2"/>
      <sheetName val="Entrada_de_Dados2"/>
      <sheetName val="EfEnerg_(ton)2"/>
      <sheetName val="VendasZn_(US$)2"/>
      <sheetName val="ProdZnCont_(ton)2"/>
      <sheetName val="DistrFat_(US$)2"/>
      <sheetName val="ProdPbMA_(ton)2"/>
      <sheetName val="Entr_Dados_(US$)2"/>
      <sheetName val="Tres_Gerações2"/>
      <sheetName val="DRECorporativo_(US$)2"/>
      <sheetName val="painel_VM_MÊ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>
        <row r="1">
          <cell r="A1" t="str">
            <v>242901300011</v>
          </cell>
        </row>
      </sheetData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 refreshError="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>
        <row r="2">
          <cell r="A2" t="str">
            <v>FM1</v>
          </cell>
        </row>
      </sheetData>
      <sheetData sheetId="302"/>
      <sheetData sheetId="303">
        <row r="1">
          <cell r="A1" t="str">
            <v>Key</v>
          </cell>
        </row>
      </sheetData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>
        <row r="2">
          <cell r="A2" t="str">
            <v>Product RFPs</v>
          </cell>
        </row>
      </sheetData>
      <sheetData sheetId="383" refreshError="1"/>
      <sheetData sheetId="384"/>
      <sheetData sheetId="385" refreshError="1"/>
      <sheetData sheetId="386">
        <row r="2">
          <cell r="A2" t="str">
            <v>Product RFPs</v>
          </cell>
        </row>
      </sheetData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>
        <row r="1">
          <cell r="A1" t="str">
            <v>FAUJI CEMENT COMPANY LIMITED</v>
          </cell>
        </row>
      </sheetData>
      <sheetData sheetId="400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 refreshError="1"/>
      <sheetData sheetId="559" refreshError="1"/>
      <sheetData sheetId="560" refreshError="1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/>
      <sheetData sheetId="630"/>
      <sheetData sheetId="631"/>
      <sheetData sheetId="632" refreshError="1"/>
      <sheetData sheetId="633" refreshError="1"/>
      <sheetData sheetId="634"/>
      <sheetData sheetId="635"/>
      <sheetData sheetId="636" refreshError="1"/>
      <sheetData sheetId="637" refreshError="1"/>
      <sheetData sheetId="638"/>
      <sheetData sheetId="639" refreshError="1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/>
      <sheetData sheetId="660"/>
      <sheetData sheetId="661"/>
      <sheetData sheetId="662" refreshError="1"/>
      <sheetData sheetId="663"/>
      <sheetData sheetId="664" refreshError="1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/>
      <sheetData sheetId="677" refreshError="1"/>
      <sheetData sheetId="678" refreshError="1"/>
      <sheetData sheetId="679" refreshError="1"/>
      <sheetData sheetId="680" refreshError="1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  <sheetData sheetId="700"/>
      <sheetData sheetId="701"/>
      <sheetData sheetId="702"/>
      <sheetData sheetId="703"/>
      <sheetData sheetId="704"/>
      <sheetData sheetId="705" refreshError="1"/>
      <sheetData sheetId="706" refreshError="1"/>
      <sheetData sheetId="707" refreshError="1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/>
      <sheetData sheetId="721" refreshError="1"/>
      <sheetData sheetId="722" refreshError="1"/>
      <sheetData sheetId="723" refreshError="1"/>
      <sheetData sheetId="724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 refreshError="1"/>
      <sheetData sheetId="735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/>
      <sheetData sheetId="826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 refreshError="1"/>
      <sheetData sheetId="859" refreshError="1"/>
      <sheetData sheetId="860"/>
      <sheetData sheetId="86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/>
      <sheetData sheetId="874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/>
      <sheetData sheetId="1027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/>
      <sheetData sheetId="1036" refreshError="1"/>
      <sheetData sheetId="1037"/>
      <sheetData sheetId="1038" refreshError="1"/>
      <sheetData sheetId="1039" refreshError="1"/>
      <sheetData sheetId="1040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/>
      <sheetData sheetId="1099"/>
      <sheetData sheetId="1100"/>
      <sheetData sheetId="1101" refreshError="1"/>
      <sheetData sheetId="1102"/>
      <sheetData sheetId="1103"/>
      <sheetData sheetId="1104"/>
      <sheetData sheetId="1105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 refreshError="1"/>
      <sheetData sheetId="1140" refreshError="1"/>
      <sheetData sheetId="1141" refreshError="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/>
      <sheetData sheetId="1149" refreshError="1"/>
      <sheetData sheetId="1150"/>
      <sheetData sheetId="1151"/>
      <sheetData sheetId="1152"/>
      <sheetData sheetId="1153" refreshError="1"/>
      <sheetData sheetId="1154" refreshError="1"/>
      <sheetData sheetId="1155"/>
      <sheetData sheetId="1156" refreshError="1"/>
      <sheetData sheetId="1157"/>
      <sheetData sheetId="1158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/>
      <sheetData sheetId="1180"/>
      <sheetData sheetId="118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/>
      <sheetData sheetId="1239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/>
      <sheetData sheetId="1260" refreshError="1"/>
      <sheetData sheetId="1261" refreshError="1"/>
      <sheetData sheetId="1262" refreshError="1"/>
      <sheetData sheetId="1263"/>
      <sheetData sheetId="1264"/>
      <sheetData sheetId="1265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/>
      <sheetData sheetId="1281"/>
      <sheetData sheetId="1282"/>
      <sheetData sheetId="1283"/>
      <sheetData sheetId="1284"/>
      <sheetData sheetId="1285"/>
      <sheetData sheetId="1286"/>
      <sheetData sheetId="1287" refreshError="1"/>
      <sheetData sheetId="1288"/>
      <sheetData sheetId="1289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/>
      <sheetData sheetId="1304"/>
      <sheetData sheetId="1305"/>
      <sheetData sheetId="1306"/>
      <sheetData sheetId="1307"/>
      <sheetData sheetId="1308"/>
      <sheetData sheetId="1309"/>
      <sheetData sheetId="1310" refreshError="1"/>
      <sheetData sheetId="131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>
        <row r="1">
          <cell r="A1" t="str">
            <v>OXFORD UNIVERSITY PRESS INDIAN BRANCH</v>
          </cell>
        </row>
      </sheetData>
      <sheetData sheetId="1334">
        <row r="1">
          <cell r="A1" t="str">
            <v>OXFORD UNIVERSITY PRESS INDIAN BRANCH</v>
          </cell>
        </row>
      </sheetData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>
        <row r="1">
          <cell r="A1" t="str">
            <v>OXFORD UNIVERSITY PRESS INDIAN BRANCH</v>
          </cell>
        </row>
      </sheetData>
      <sheetData sheetId="1348">
        <row r="1">
          <cell r="A1" t="str">
            <v>OXFORD UNIVERSITY PRESS INDIAN BRANCH</v>
          </cell>
        </row>
      </sheetData>
      <sheetData sheetId="1349">
        <row r="1">
          <cell r="A1" t="str">
            <v>OXFORD UNIVERSITY PRESS INDIAN BRANCH</v>
          </cell>
        </row>
      </sheetData>
      <sheetData sheetId="1350">
        <row r="1">
          <cell r="A1" t="str">
            <v>OXFORD UNIVERSITY PRESS INDIAN BRANCH</v>
          </cell>
        </row>
      </sheetData>
      <sheetData sheetId="1351"/>
      <sheetData sheetId="1352" refreshError="1"/>
      <sheetData sheetId="1353"/>
      <sheetData sheetId="1354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>
        <row r="19">
          <cell r="C19" t="str">
            <v>VEHICLES</v>
          </cell>
        </row>
      </sheetData>
      <sheetData sheetId="1481" refreshError="1"/>
      <sheetData sheetId="1482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/>
      <sheetData sheetId="1490"/>
      <sheetData sheetId="1491"/>
      <sheetData sheetId="1492"/>
      <sheetData sheetId="1493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/>
      <sheetData sheetId="1516" refreshError="1"/>
      <sheetData sheetId="1517">
        <row r="1">
          <cell r="J1" t="str">
            <v>K:\CLIENTS\W\WONDERWA.CRP\1996\WRKPAPER\STATES\[BOOK1.XLS]APPORT</v>
          </cell>
        </row>
      </sheetData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/>
      <sheetData sheetId="1534" refreshError="1"/>
      <sheetData sheetId="1535"/>
      <sheetData sheetId="1536"/>
      <sheetData sheetId="1537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/>
      <sheetData sheetId="1711" refreshError="1"/>
      <sheetData sheetId="1712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/>
      <sheetData sheetId="1727"/>
      <sheetData sheetId="1728" refreshError="1"/>
      <sheetData sheetId="1729" refreshError="1"/>
      <sheetData sheetId="1730"/>
      <sheetData sheetId="173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/>
      <sheetData sheetId="1885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>
        <row r="28">
          <cell r="J28" t="str">
            <v>Not yet processed</v>
          </cell>
        </row>
      </sheetData>
      <sheetData sheetId="1909">
        <row r="1">
          <cell r="B1" t="str">
            <v>Acc_PersonnelID</v>
          </cell>
        </row>
      </sheetData>
      <sheetData sheetId="1910"/>
      <sheetData sheetId="191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/>
      <sheetData sheetId="1974" refreshError="1"/>
      <sheetData sheetId="1975"/>
      <sheetData sheetId="1976"/>
      <sheetData sheetId="1977">
        <row r="4">
          <cell r="A4" t="str">
            <v>1 GL-TR May 31</v>
          </cell>
        </row>
      </sheetData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 refreshError="1"/>
      <sheetData sheetId="1988"/>
      <sheetData sheetId="1989"/>
      <sheetData sheetId="1990" refreshError="1"/>
      <sheetData sheetId="1991" refreshError="1"/>
      <sheetData sheetId="1992" refreshError="1"/>
      <sheetData sheetId="1993"/>
      <sheetData sheetId="1994"/>
      <sheetData sheetId="1995"/>
      <sheetData sheetId="1996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/>
      <sheetData sheetId="2006"/>
      <sheetData sheetId="2007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/>
      <sheetData sheetId="2193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/>
      <sheetData sheetId="2201" refreshError="1"/>
      <sheetData sheetId="2202" refreshError="1"/>
      <sheetData sheetId="2203"/>
      <sheetData sheetId="2204"/>
      <sheetData sheetId="2205"/>
      <sheetData sheetId="2206"/>
      <sheetData sheetId="2207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/>
      <sheetData sheetId="2285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>
        <row r="30">
          <cell r="F30">
            <v>126829286</v>
          </cell>
        </row>
      </sheetData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/>
      <sheetData sheetId="2345"/>
      <sheetData sheetId="2346" refreshError="1"/>
      <sheetData sheetId="2347" refreshError="1"/>
      <sheetData sheetId="2348"/>
      <sheetData sheetId="2349"/>
      <sheetData sheetId="2350" refreshError="1"/>
      <sheetData sheetId="2351" refreshError="1"/>
      <sheetData sheetId="2352"/>
      <sheetData sheetId="2353" refreshError="1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/>
      <sheetData sheetId="2369"/>
      <sheetData sheetId="2370"/>
      <sheetData sheetId="2371" refreshError="1"/>
      <sheetData sheetId="2372"/>
      <sheetData sheetId="2373" refreshError="1"/>
      <sheetData sheetId="2374"/>
      <sheetData sheetId="2375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/>
      <sheetData sheetId="2619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/>
      <sheetData sheetId="2644"/>
      <sheetData sheetId="2645"/>
      <sheetData sheetId="2646"/>
      <sheetData sheetId="2647">
        <row r="22">
          <cell r="D22" t="str">
            <v>VALOR</v>
          </cell>
        </row>
      </sheetData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/>
      <sheetData sheetId="2770"/>
      <sheetData sheetId="2771" refreshError="1"/>
      <sheetData sheetId="2772"/>
      <sheetData sheetId="2773"/>
      <sheetData sheetId="2774" refreshError="1"/>
      <sheetData sheetId="2775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/>
      <sheetData sheetId="2787"/>
      <sheetData sheetId="2788"/>
      <sheetData sheetId="2789" refreshError="1"/>
      <sheetData sheetId="2790" refreshError="1"/>
      <sheetData sheetId="2791"/>
      <sheetData sheetId="2792" refreshError="1"/>
      <sheetData sheetId="2793" refreshError="1"/>
      <sheetData sheetId="2794"/>
      <sheetData sheetId="2795" refreshError="1"/>
      <sheetData sheetId="2796"/>
      <sheetData sheetId="2797" refreshError="1"/>
      <sheetData sheetId="2798" refreshError="1"/>
      <sheetData sheetId="2799" refreshError="1"/>
      <sheetData sheetId="2800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 refreshError="1"/>
      <sheetData sheetId="3484" refreshError="1"/>
      <sheetData sheetId="3485"/>
      <sheetData sheetId="3486">
        <row r="3">
          <cell r="B3" t="str">
            <v>Property Owner:</v>
          </cell>
        </row>
      </sheetData>
      <sheetData sheetId="3487"/>
      <sheetData sheetId="3488" refreshError="1"/>
      <sheetData sheetId="3489">
        <row r="322">
          <cell r="C322" t="str">
            <v>Quality 1</v>
          </cell>
        </row>
      </sheetData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/>
      <sheetData sheetId="3521"/>
      <sheetData sheetId="3522" refreshError="1"/>
      <sheetData sheetId="3523"/>
      <sheetData sheetId="3524"/>
      <sheetData sheetId="3525"/>
      <sheetData sheetId="3526" refreshError="1"/>
      <sheetData sheetId="3527" refreshError="1"/>
      <sheetData sheetId="3528">
        <row r="7">
          <cell r="D7">
            <v>336622.46</v>
          </cell>
        </row>
      </sheetData>
      <sheetData sheetId="3529"/>
      <sheetData sheetId="3530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-G7"/>
      <sheetName val="ENTRDADOS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  <sheetName val="CAIXA_INDIRETO2"/>
      <sheetName val="Fluxo_Mês_2"/>
      <sheetName val="Fluxo_Acum2"/>
      <sheetName val="Fluxo_Previsto2"/>
      <sheetName val="Hexágono_Mês2"/>
      <sheetName val="Hexágono_Dez2"/>
      <sheetName val="Pentágono_dez032"/>
      <sheetName val="Pentágono_mês2"/>
      <sheetName val="RESULTADO_ACUMUL2"/>
      <sheetName val="Fluxo_Acum_B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stimativa-Dez"/>
      <sheetName val="População"/>
      <sheetName val="Receitas 31.10.01"/>
      <sheetName val="Receitas 30.06.01"/>
      <sheetName val="PAS Encargos"/>
      <sheetName val="Cutoff"/>
      <sheetName val="XREF"/>
      <sheetName val="Tickmarks"/>
    </sheetNames>
    <sheetDataSet>
      <sheetData sheetId="0">
        <row r="19">
          <cell r="D19" t="str">
            <v>!</v>
          </cell>
        </row>
      </sheetData>
      <sheetData sheetId="1"/>
      <sheetData sheetId="2"/>
      <sheetData sheetId="3">
        <row r="19">
          <cell r="D19" t="str">
            <v>!</v>
          </cell>
          <cell r="F19">
            <v>-5301552.38</v>
          </cell>
        </row>
        <row r="27">
          <cell r="C27">
            <v>-1087029.47</v>
          </cell>
          <cell r="D27" t="str">
            <v>!</v>
          </cell>
          <cell r="F27">
            <v>-1645281.31</v>
          </cell>
        </row>
        <row r="34">
          <cell r="C34">
            <v>-321292.04000000004</v>
          </cell>
          <cell r="D34" t="str">
            <v>!</v>
          </cell>
          <cell r="F34">
            <v>-502936.43</v>
          </cell>
        </row>
        <row r="98">
          <cell r="D98" t="str">
            <v>!</v>
          </cell>
        </row>
        <row r="104">
          <cell r="C104">
            <v>-2407167.4100000006</v>
          </cell>
          <cell r="D104" t="str">
            <v>!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"/>
      <sheetName val="F1_F3"/>
      <sheetName val="Cte_F1_3151"/>
      <sheetName val="Cte_F1_3750"/>
      <sheetName val="Cte_F5_1997"/>
      <sheetName val="Cte_FP_3151"/>
      <sheetName val="Cte_FP_3750"/>
      <sheetName val="Distribuição por Setor_Divisão"/>
      <sheetName val="Distribuição por Depto"/>
      <sheetName val="Lançamentos"/>
      <sheetName val="Distribuição_por_Setor_Divisão"/>
      <sheetName val="Distribuição_por_Depto"/>
      <sheetName val="Base rec_ger."/>
      <sheetName val="Planilha1"/>
      <sheetName val="Sheet1"/>
      <sheetName val="Distribuição_por_Setor_Divisão1"/>
      <sheetName val="Distribuição_por_Depto1"/>
      <sheetName val="Cover"/>
      <sheetName val="Instruções---&gt;"/>
      <sheetName val="Instruções"/>
      <sheetName val="Inputs---&gt;"/>
      <sheetName val="Premissas Gerais"/>
      <sheetName val="Premissa Matriz"/>
      <sheetName val="DF Real Trimestral"/>
      <sheetName val="Input DRE Hist."/>
      <sheetName val="Input Trimestral (2009-2010)"/>
      <sheetName val="DMPL Original (2001-2010)"/>
      <sheetName val="DMPL Original (2009-2010)"/>
      <sheetName val="Distribuição de Lucros"/>
      <sheetName val="Resultados---&gt;"/>
      <sheetName val="Ajustes Balanço (2001-2008)"/>
      <sheetName val="Ajustes Balanço (2009-2010)"/>
      <sheetName val="Ajustes DRE (2001-2010)"/>
      <sheetName val="IFRIC 12"/>
      <sheetName val="Premissas Trimestrais"/>
      <sheetName val="DMPL Ajustada (2001-2008)"/>
      <sheetName val="DMPL Ajustada (2009-2010)"/>
      <sheetName val="DMPL Ajustada Anual"/>
      <sheetName val="Projeções---&gt;"/>
      <sheetName val="Receita"/>
      <sheetName val="Impostos Indiretos"/>
      <sheetName val="Encargos"/>
      <sheetName val="Custo"/>
      <sheetName val="Despesa"/>
      <sheetName val="Capex"/>
      <sheetName val="Depreciação"/>
      <sheetName val="Impostos Diretos"/>
      <sheetName val="Dívida1"/>
      <sheetName val="DF Proj Hist. Trim."/>
      <sheetName val="DF Proj Data Base Trim."/>
      <sheetName val="Ativo Financeiro---&gt;"/>
      <sheetName val="Histórico Original"/>
      <sheetName val="AF Histórico"/>
      <sheetName val="AF Original_Trim (2009-2010)"/>
      <sheetName val="Hist Original_Trim (2009-2010)"/>
      <sheetName val="Data Base Original"/>
      <sheetName val="AF Data Base"/>
      <sheetName val="Trimestral Hist Acumul"/>
      <sheetName val="Resultados Anuais---&gt;"/>
      <sheetName val="DF Real Anual"/>
      <sheetName val="DF Proj Anual sem IFRIC"/>
      <sheetName val="DF Proj Anual com IFRIC"/>
      <sheetName val="Macroeconomico"/>
      <sheetName val="Macro"/>
      <sheetName val="Check---&gt; "/>
      <sheetName val="Hist+Proj_Sem IFRIC"/>
      <sheetName val="Hist+Proj_Com IFRIC"/>
      <sheetName val="Simulação Residual"/>
      <sheetName val="Lista-Class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>
        <row r="3">
          <cell r="B3" t="str">
            <v>EATE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>
        <row r="14">
          <cell r="E14">
            <v>0</v>
          </cell>
        </row>
      </sheetData>
      <sheetData sheetId="54">
        <row r="14">
          <cell r="E14">
            <v>0</v>
          </cell>
        </row>
      </sheetData>
      <sheetData sheetId="55" refreshError="1"/>
      <sheetData sheetId="56" refreshError="1"/>
      <sheetData sheetId="57">
        <row r="12">
          <cell r="E12">
            <v>64291</v>
          </cell>
        </row>
      </sheetData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  <sheetName val="Pro_Forma_Assumptions"/>
      <sheetName val="Clients_Los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List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CHI02URV"/>
      <sheetName val="Source TB"/>
      <sheetName val="Source_TB"/>
      <sheetName val="INVESTISSEMENTS"/>
      <sheetName val="Source_TB1"/>
      <sheetName val="Source_TB2"/>
      <sheetName val="Source_TB3"/>
      <sheetName val="P-L"/>
      <sheetName val="Assets"/>
      <sheetName val="General_Data"/>
      <sheetName val="Source_TB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2"/>
      <sheetName val="PMO"/>
      <sheetName val="__FDSCACHE__"/>
      <sheetName val="Summary Template"/>
      <sheetName val="WACC"/>
      <sheetName val="0000000"/>
      <sheetName val="1000000"/>
      <sheetName val="dropbox"/>
      <sheetName val="Selections"/>
      <sheetName val="LTM"/>
      <sheetName val="CREDIT STATS"/>
      <sheetName val="DropZone"/>
      <sheetName val="Inputs"/>
      <sheetName val="Summary_Template"/>
      <sheetName val="CREDIT_STATS"/>
      <sheetName val="Summary_Template1"/>
      <sheetName val="CREDIT_STATS1"/>
      <sheetName val="Summary_Template2"/>
      <sheetName val="CREDIT_STATS2"/>
      <sheetName val="Summary_Template3"/>
      <sheetName val="CREDIT_STAT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TRADING"/>
      <sheetName val="CREDIT"/>
      <sheetName val="FAB별"/>
      <sheetName val="Agenda Setembro"/>
      <sheetName val="Planilha3"/>
      <sheetName val="Carry Over Agosto GC"/>
      <sheetName val="Carry Over Agosto TT"/>
      <sheetName val="Fat Setembro"/>
      <sheetName val="Contrato"/>
      <sheetName val="Planilha1"/>
      <sheetName val="Planilha2"/>
      <sheetName val="Revenue VP VPY"/>
      <sheetName val="EBIT VP VPY"/>
      <sheetName val="Headcount and Oil Price"/>
      <sheetName val="BOE Stats"/>
      <sheetName val="XOM"/>
      <sheetName val="BS"/>
      <sheetName val="Adjusted EBITDA (2)"/>
      <sheetName val="Adjusted EBITDA (4)"/>
      <sheetName val="Financial Summary w. Projection"/>
      <sheetName val="Adjusted EBITDA (3)"/>
      <sheetName val="01-11"/>
      <sheetName val="inputs"/>
      <sheetName val="synthgraph"/>
      <sheetName val="Morgan Stanley"/>
      <sheetName val="Financial Statement"/>
      <sheetName val="TB"/>
      <sheetName val="WP_Market_Capitalization"/>
      <sheetName val="WP_Output-change_ytd"/>
      <sheetName val="WP_Output-Price_volatility"/>
      <sheetName val="Mkt_Cap"/>
      <sheetName val="CGS_per_Ton"/>
      <sheetName val="extra_pages"/>
      <sheetName val="FX_Rates"/>
      <sheetName val="Combined_PL"/>
      <sheetName val="OP_Ass"/>
      <sheetName val="Agenda_Setembro"/>
      <sheetName val="Carry_Over_Agosto_GC"/>
      <sheetName val="Carry_Over_Agosto_TT"/>
      <sheetName val="Fat_Setembro"/>
      <sheetName val="Revenue_VP_VPY"/>
      <sheetName val="EBIT_VP_VPY"/>
      <sheetName val="Headcount_and_Oil_Price"/>
      <sheetName val="BOE_Stats"/>
      <sheetName val="Adjusted_EBITDA_(2)"/>
      <sheetName val="Adjusted_EBITDA_(4)"/>
      <sheetName val="Financial_Summary_w__Projection"/>
      <sheetName val="Adjusted_EBITDA_(3)"/>
      <sheetName val="Morgan_Stanley"/>
      <sheetName val="Financial_Statement"/>
      <sheetName val="Plan1"/>
      <sheetName val="les cèdres"/>
      <sheetName val="Rank"/>
      <sheetName val="PREMISSAS.COMODATO"/>
      <sheetName val="LTM"/>
      <sheetName val="CREDIT STATS"/>
      <sheetName val="DropZone"/>
      <sheetName val="Qtd_Máquinas"/>
      <sheetName val="Preço_Maquinas"/>
      <sheetName val="act01"/>
      <sheetName val="SRF01"/>
      <sheetName val="Adm97"/>
      <sheetName val="Assumptions"/>
      <sheetName val="tab1-01"/>
      <sheetName val="tab1-05"/>
      <sheetName val="WP_Market_Capitalization1"/>
      <sheetName val="WP_Output-change_ytd1"/>
      <sheetName val="WP_Output-Price_volatility1"/>
      <sheetName val="Mkt_Cap1"/>
      <sheetName val="CGS_per_Ton1"/>
      <sheetName val="extra_pages1"/>
      <sheetName val="FX_Rates1"/>
      <sheetName val="Combined_PL1"/>
      <sheetName val="OP_Ass1"/>
      <sheetName val="Agenda_Setembro1"/>
      <sheetName val="Carry_Over_Agosto_GC1"/>
      <sheetName val="Carry_Over_Agosto_TT1"/>
      <sheetName val="Fat_Setembro1"/>
      <sheetName val="Revenue_VP_VPY1"/>
      <sheetName val="EBIT_VP_VPY1"/>
      <sheetName val="Headcount_and_Oil_Price1"/>
      <sheetName val="BOE_Stats1"/>
      <sheetName val="Adjusted_EBITDA_(2)1"/>
      <sheetName val="Adjusted_EBITDA_(4)1"/>
      <sheetName val="Financial_Summary_w__Projectio1"/>
      <sheetName val="Adjusted_EBITDA_(3)1"/>
      <sheetName val="Morgan_Stanley1"/>
      <sheetName val="Financial_Statement1"/>
      <sheetName val="WP_Market_Capitalization2"/>
      <sheetName val="WP_Output-change_ytd2"/>
      <sheetName val="WP_Output-Price_volatility2"/>
      <sheetName val="Mkt_Cap2"/>
      <sheetName val="CGS_per_Ton2"/>
      <sheetName val="extra_pages2"/>
      <sheetName val="FX_Rates2"/>
      <sheetName val="Combined_PL2"/>
      <sheetName val="OP_Ass2"/>
      <sheetName val="Agenda_Setembro2"/>
      <sheetName val="Carry_Over_Agosto_GC2"/>
      <sheetName val="Carry_Over_Agosto_TT2"/>
      <sheetName val="Fat_Setembro2"/>
      <sheetName val="Revenue_VP_VPY2"/>
      <sheetName val="EBIT_VP_VPY2"/>
      <sheetName val="Headcount_and_Oil_Price2"/>
      <sheetName val="BOE_Stats2"/>
      <sheetName val="Adjusted_EBITDA_(2)2"/>
      <sheetName val="Adjusted_EBITDA_(4)2"/>
      <sheetName val="Financial_Summary_w__Projectio2"/>
      <sheetName val="Adjusted_EBITDA_(3)2"/>
      <sheetName val="Morgan_Stanley2"/>
      <sheetName val="Financial_Statement2"/>
      <sheetName val="les_cèdres"/>
      <sheetName val="PREMISSAS_COMODATO"/>
      <sheetName val="CREDIT_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>
        <row r="1">
          <cell r="A1" t="str">
            <v>Contrato</v>
          </cell>
        </row>
      </sheetData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  <sheetName val="Estatísticas {pbc}"/>
      <sheetName val="Ajustes_Propostos"/>
      <sheetName val="A4.1-BRASFLEX "/>
      <sheetName val="charge"/>
      <sheetName val="MOD 7 SIN"/>
      <sheetName val="TESTE"/>
      <sheetName val="Mútuo"/>
      <sheetName val="VSV0"/>
      <sheetName val="Ã«ÀûÂÊ·ÖÎö±í"/>
      <sheetName val="Folha - Orçamento"/>
      <sheetName val="CAIXA"/>
      <sheetName val="cash"/>
      <sheetName val="LISTAS"/>
      <sheetName val="BASE DATOS"/>
      <sheetName val="Option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ce"/>
      <sheetName val="CECO"/>
      <sheetName val="TESTE"/>
      <sheetName val="DEBE"/>
      <sheetName val="EOFI"/>
      <sheetName val="Validacao_Dados"/>
      <sheetName val="Consol. Energia Ger"/>
      <sheetName val="Aquisição"/>
      <sheetName val="ABRIL 2000"/>
      <sheetName val="FF3"/>
      <sheetName val="AA-10(Op.63)"/>
      <sheetName val="Inventário PA"/>
      <sheetName val="DRE_Cemar_Orçam"/>
      <sheetName val="  "/>
      <sheetName val="Apoio"/>
      <sheetName val="Classificação"/>
      <sheetName val="OTR.CRED."/>
      <sheetName val="Plan1 (2)"/>
      <sheetName val="tarifas_abertas_internet"/>
      <sheetName val="Sist_Transm_Dist_Glob__"/>
      <sheetName val="Base_Calc"/>
      <sheetName val="Base_Dados"/>
      <sheetName val="Taxas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1"/>
      <sheetName val="Sist_Transm_Dist_Glob__1"/>
      <sheetName val="Cursos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BASE RATEIO DIRETORIA"/>
      <sheetName val="Validação de Dados"/>
      <sheetName val="AUXILIAR"/>
      <sheetName val="AVC Garabi II Set18"/>
      <sheetName val="Listas e Tabelas"/>
      <sheetName val="Siglas e Legendas"/>
      <sheetName val="FATORES"/>
      <sheetName val="CSCCincSKR"/>
      <sheetName val="IREM"/>
      <sheetName val="Plan2"/>
      <sheetName val="Plan3"/>
      <sheetName val="CVA_Projetada12meses"/>
      <sheetName val="CUSTOS"/>
      <sheetName val="Tabela_valores_módulos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Fatur__Bruto-Comercial3"/>
      <sheetName val="T_I_P3"/>
      <sheetName val="ICMS_Fat_3"/>
      <sheetName val="ICMS_Contábil3"/>
      <sheetName val="Tarifa_Comercial3"/>
      <sheetName val="Tarifa_Contabilidade3"/>
      <sheetName val="Arrec__Bruta3"/>
      <sheetName val="ICMS__Arrec_3"/>
      <sheetName val="Arrec_Líquida3"/>
      <sheetName val="_PIB_Brasil_(_R$_de_1996_)3"/>
      <sheetName val="tarifas_abertas_internet3"/>
      <sheetName val="Sist_Transm_Dist_Glob__3"/>
      <sheetName val="Comparativos_-_Abr-022"/>
      <sheetName val="Comparativos___Abr_022"/>
      <sheetName val="Comparativos_-_Fev-022"/>
      <sheetName val="Comparativos___Fev_022"/>
      <sheetName val="Comparativos_-_Jan-022"/>
      <sheetName val="Comparativos___Jan_022"/>
      <sheetName val="Comparativos_-_Mar-022"/>
      <sheetName val="Comparativos___Mar_022"/>
      <sheetName val="Comentários_Jan-02_2"/>
      <sheetName val="Comentários_Jan_02_2"/>
      <sheetName val="DRE_e_FLUXO_CAIXA2"/>
      <sheetName val="Tabela_aux_2"/>
      <sheetName val="Base_FIN-NNG-PRE2"/>
      <sheetName val="Base_O&amp;M2"/>
      <sheetName val="Consol__Energia_Ger2"/>
      <sheetName val="Plan1_(2)1"/>
      <sheetName val="__2"/>
      <sheetName val="AA-10(Op_63)2"/>
      <sheetName val="Inventário_PA2"/>
      <sheetName val="ABRIL_20002"/>
      <sheetName val="OTR_CRED_1"/>
      <sheetName val="BASE_RATEIO_DIRETORIA1"/>
      <sheetName val="Validação_de_Dados1"/>
      <sheetName val="AVC_Garabi_II_Set181"/>
      <sheetName val="Listas_e_Tabelas1"/>
      <sheetName val="Siglas_e_Legendas1"/>
      <sheetName val="Receivables"/>
      <sheetName val="Cash"/>
      <sheetName val="Avaliação"/>
      <sheetName val="#REF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OCRE"/>
      <sheetName val="Form09"/>
      <sheetName val="0_&lt;_VCM_&lt;_1_350"/>
      <sheetName val="BancoSegment"/>
      <sheetName val="CÁLCULO_GRÁFICO"/>
      <sheetName val="Dados_mensais"/>
      <sheetName val="DRA"/>
      <sheetName val="DRP"/>
      <sheetName val="FEV99"/>
      <sheetName val="Critérios"/>
      <sheetName val="PROCV"/>
      <sheetName val="GASTOS LE2000"/>
      <sheetName val="SELIC"/>
      <sheetName val="Balancete"/>
      <sheetName val="Referência Macro"/>
      <sheetName val="Natureza"/>
      <sheetName val="Conta"/>
      <sheetName val="TD"/>
      <sheetName val="Base"/>
      <sheetName val="Planilha4"/>
      <sheetName val="Centro de Custo"/>
      <sheetName val="Razão Contábil"/>
      <sheetName val="VALIDADOR"/>
      <sheetName val="Bancos"/>
      <sheetName val="Margem Carteiras"/>
      <sheetName val="Result Ind Carteiras"/>
      <sheetName val="Result Ind Resumido"/>
      <sheetName val="Módulo1"/>
      <sheetName val="Módulo2"/>
      <sheetName val="Módulo3"/>
      <sheetName val="MENSAL"/>
      <sheetName val="FX_RES"/>
      <sheetName val="TENSÃO"/>
      <sheetName val="1996"/>
      <sheetName val="Projeção Receita"/>
      <sheetName val="Simulação Mensal"/>
      <sheetName val="Cotação Areva SE's 2008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Fatur__Bruto-Comercial4"/>
      <sheetName val="T_I_P4"/>
      <sheetName val="ICMS_Fat_4"/>
      <sheetName val="ICMS_Contábil4"/>
      <sheetName val="Tarifa_Comercial4"/>
      <sheetName val="Tarifa_Contabilidade4"/>
      <sheetName val="Arrec__Bruta4"/>
      <sheetName val="ICMS__Arrec_4"/>
      <sheetName val="Arrec_Líquida4"/>
      <sheetName val="_PIB_Brasil_(_R$_de_1996_)4"/>
      <sheetName val="tarifas_abertas_internet4"/>
      <sheetName val="Sist_Transm_Dist_Glob__4"/>
      <sheetName val="Base_FIN-NNG-PRE3"/>
      <sheetName val="Base_O&amp;M3"/>
      <sheetName val="DRE_e_FLUXO_CAIXA3"/>
      <sheetName val="Tabela_aux_3"/>
      <sheetName val="Comparativos_-_Abr-023"/>
      <sheetName val="Comparativos___Abr_023"/>
      <sheetName val="Comparativos_-_Fev-023"/>
      <sheetName val="Comparativos___Fev_023"/>
      <sheetName val="Comparativos_-_Jan-023"/>
      <sheetName val="Comparativos___Jan_023"/>
      <sheetName val="Comparativos_-_Mar-023"/>
      <sheetName val="Comparativos___Mar_023"/>
      <sheetName val="Comentários_Jan-02_3"/>
      <sheetName val="Comentários_Jan_02_3"/>
      <sheetName val="Consol__Energia_Ger3"/>
      <sheetName val="__3"/>
      <sheetName val="AA-10(Op_63)3"/>
      <sheetName val="Inventário_PA3"/>
      <sheetName val="ABRIL_20003"/>
      <sheetName val="OTR_CRED_2"/>
      <sheetName val="Plan1_(2)2"/>
      <sheetName val="BASE_RATEIO_DIRETORIA2"/>
      <sheetName val="Validação_de_Dados2"/>
      <sheetName val="AVC_Garabi_II_Set182"/>
      <sheetName val="Listas_e_Tabelas2"/>
      <sheetName val="Siglas_e_Legendas2"/>
      <sheetName val="Base Geral"/>
      <sheetName val="Planilha2"/>
      <sheetName val="DIN_19"/>
      <sheetName val="DIN_18"/>
      <sheetName val="DIN_OBZ"/>
      <sheetName val="Painel"/>
      <sheetName val="DRE (Projetado)"/>
      <sheetName val="DRE_19"/>
      <sheetName val="DRE_18"/>
      <sheetName val="DRE_OBZ"/>
      <sheetName val="OP_COMP"/>
      <sheetName val="OP_19"/>
      <sheetName val="OP_18"/>
      <sheetName val="OP_OBZ"/>
      <sheetName val="Balanco"/>
      <sheetName val="Cash-flow"/>
      <sheetName val="BD_Tkt_18"/>
      <sheetName val="BD_Tkt_19"/>
      <sheetName val="BD_Saldo_18"/>
      <sheetName val="BD_Saldo_19"/>
      <sheetName val="RDEG fev 07"/>
      <sheetName val="Definições_Consolidada"/>
      <sheetName val="Inputs_Unidades_Geradoras"/>
      <sheetName val="Real Mensal"/>
      <sheetName val="Sispec99"/>
      <sheetName val="Tabelas"/>
      <sheetName val="Gráfico"/>
      <sheetName val="D.DRE_Acomp"/>
      <sheetName val="Classes"/>
      <sheetName val="Base - Não apagar"/>
      <sheetName val="Column Test-S2"/>
      <sheetName val="Setup"/>
      <sheetName val="Campaign Accumulated  R and F"/>
      <sheetName val="XLR_NoRangeSheet"/>
      <sheetName val="GASTOS_LE2000"/>
      <sheetName val="Campaign_Accumulated__R_and_F"/>
      <sheetName val="Garantia"/>
      <sheetName val="1A"/>
      <sheetName val="2B"/>
      <sheetName val="Fatur__Bruto-Comercial5"/>
      <sheetName val="T_I_P5"/>
      <sheetName val="ICMS_Fat_5"/>
      <sheetName val="ICMS_Contábil5"/>
      <sheetName val="Tarifa_Comercial5"/>
      <sheetName val="Tarifa_Contabilidade5"/>
      <sheetName val="Arrec__Bruta5"/>
      <sheetName val="ICMS__Arrec_5"/>
      <sheetName val="Arrec_Líquida5"/>
      <sheetName val="_PIB_Brasil_(_R$_de_1996_)5"/>
      <sheetName val="tarifas_abertas_internet5"/>
      <sheetName val="Sist_Transm_Dist_Glob__5"/>
      <sheetName val="DRE_e_FLUXO_CAIXA4"/>
      <sheetName val="Tabela_aux_4"/>
      <sheetName val="Comparativos_-_Abr-024"/>
      <sheetName val="Comparativos___Abr_024"/>
      <sheetName val="Comparativos_-_Fev-024"/>
      <sheetName val="Comparativos___Fev_024"/>
      <sheetName val="Comparativos_-_Jan-024"/>
      <sheetName val="Comparativos___Jan_024"/>
      <sheetName val="Comparativos_-_Mar-024"/>
      <sheetName val="Comparativos___Mar_024"/>
      <sheetName val="Comentários_Jan-02_4"/>
      <sheetName val="Comentários_Jan_02_4"/>
      <sheetName val="Base_FIN-NNG-PRE4"/>
      <sheetName val="Base_O&amp;M4"/>
      <sheetName val="Consol__Energia_Ger4"/>
      <sheetName val="ABRIL_20004"/>
      <sheetName val="AA-10(Op_63)4"/>
      <sheetName val="Inventário_PA4"/>
      <sheetName val="__4"/>
      <sheetName val="OTR_CRED_3"/>
      <sheetName val="Plan1_(2)3"/>
      <sheetName val="BASE_RATEIO_DIRETORIA3"/>
      <sheetName val="Validação_de_Dados3"/>
      <sheetName val="AVC_Garabi_II_Set183"/>
      <sheetName val="Listas_e_Tabelas3"/>
      <sheetName val="Siglas_e_Legendas3"/>
      <sheetName val="GASTOS_LE20001"/>
      <sheetName val="Referência_Macro"/>
      <sheetName val="Centro_de_Custo"/>
      <sheetName val="Razão_Contábil"/>
      <sheetName val="Margem_Carteiras"/>
      <sheetName val="Result_Ind_Carteiras"/>
      <sheetName val="Result_Ind_Resumido"/>
      <sheetName val="Projeção_Receita"/>
      <sheetName val="Simulação_Mensal"/>
      <sheetName val="Cotação_Areva_SE's_20081"/>
      <sheetName val="Drivers_IAR_1_a_4_(3)"/>
      <sheetName val="Drivers_IAR_1_a_4_(2)"/>
      <sheetName val="Drivers_IAR_1_a_4"/>
      <sheetName val="Drivers_IAR_Global"/>
      <sheetName val="IAR_Cepisa"/>
      <sheetName val="IAR_Historico"/>
      <sheetName val="Simulação_Anual"/>
      <sheetName val="PDD_CNR"/>
      <sheetName val="Projeção_CNR"/>
      <sheetName val="Dívida_Serviço_Publico_(2)"/>
      <sheetName val="Dívida_Serviço_Publico"/>
      <sheetName val="CR_CEPISA"/>
      <sheetName val="Drivers_2"/>
      <sheetName val="Distribuidoras_(2)"/>
      <sheetName val="Evolução_2014_2015_2016"/>
      <sheetName val="IAR_Longo_Prazo_Desafio"/>
      <sheetName val="IAR_Longo_Prazo_Meta"/>
      <sheetName val="Drivers_Novo"/>
      <sheetName val="Drivers_Antigo"/>
      <sheetName val="Simuladores_Desafio_45"/>
      <sheetName val="Simuladores_Atual_Plus"/>
      <sheetName val="Arrecadação_CNR_Desafio"/>
      <sheetName val="Arrecadação_CNR"/>
      <sheetName val="Evolução_desde_2012_Desafio"/>
      <sheetName val="Evolução_2014_2015_2016_Des"/>
      <sheetName val="Evolução_2014_2015_2016_Haiama"/>
      <sheetName val="Evolução_2014_2015_2016_Beto"/>
      <sheetName val="Evolução_Anual"/>
      <sheetName val="Contas_Aberto_Com_CNR"/>
      <sheetName val="Demais_distribuidoras_(2)"/>
      <sheetName val="Cemar_x_Celpa_(2)"/>
      <sheetName val="Cemar_x_Celpa"/>
      <sheetName val="Cemar_Liquido_de_PDD"/>
      <sheetName val="Demais_distribuidoras"/>
      <sheetName val="Contas_Comercial_Com_CNR_Perdas"/>
      <sheetName val="Contas_Comercial_Com_CNR"/>
      <sheetName val="Build_Up_Celpa_Set"/>
      <sheetName val="Build_Up_frentes_Comaprativo"/>
      <sheetName val="Base_Geral"/>
      <sheetName val="DRE_(Projetado)"/>
      <sheetName val="RDEG_fev_07"/>
      <sheetName val="Real_Mensal"/>
      <sheetName val="D_DRE_Acomp"/>
      <sheetName val="Base_-_Não_apagar"/>
      <sheetName val="Column_Test-S2"/>
      <sheetName val="Campaign_Accumulated__R_and_F1"/>
      <sheetName val="Cayman (USD)_2019 and 2020"/>
      <sheetName val="Listas Auxiliares"/>
      <sheetName val="Base de dados"/>
      <sheetName val="Plan5"/>
      <sheetName val="HIDRAULICA"/>
      <sheetName val="Mapa Completo"/>
      <sheetName val="P&amp;L_EBITDA"/>
      <sheetName val="Razão"/>
      <sheetName val="Resumen"/>
      <sheetName val="Cover"/>
      <sheetName val="Folha"/>
      <sheetName val="Transações CAP"/>
      <sheetName val="PRODUCAO"/>
      <sheetName val="GoEight"/>
      <sheetName val="GrFour"/>
      <sheetName val="Calc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dTxDep"/>
      <sheetName val="Base de Cálculo "/>
      <sheetName val="COD_GERENCIAL"/>
      <sheetName val="COD_TAREFA_HIDRAULICA"/>
      <sheetName val="NATUREZA ORÇAMENTARIA"/>
      <sheetName val="Mercati&gt;6"/>
      <sheetName val="Listas_Auxiliares"/>
      <sheetName val="Base_de_dados"/>
      <sheetName val="Mapa_Completo"/>
      <sheetName val="Referência_Macro1"/>
      <sheetName val="Base_-_Não_apagar1"/>
      <sheetName val="Column_Test-S21"/>
      <sheetName val="Transações_CAP"/>
      <sheetName val="2004"/>
      <sheetName val="2005"/>
      <sheetName val="2006"/>
      <sheetName val="2007-REALIZ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>
        <row r="4">
          <cell r="H4">
            <v>1633.1928500000001</v>
          </cell>
        </row>
      </sheetData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</row>
      </sheetData>
      <sheetData sheetId="1">
        <row r="1">
          <cell r="A1" t="str">
            <v>(reserved)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  <sheetName val="Comps"/>
      <sheetName val="Historical_Prices_-_C_Bond"/>
      <sheetName val="Risco_Brasil_-_C_Bond"/>
      <sheetName val="Historical_Prices_-_Global_27"/>
      <sheetName val="Risco_Brasil_-_Global_27"/>
      <sheetName val="Média_móvel"/>
      <sheetName val="Historical_Prices_-_C_Bond1"/>
      <sheetName val="Risco_Brasil_-_C_Bond1"/>
      <sheetName val="Historical_Prices_-_Global_271"/>
      <sheetName val="Risco_Brasil_-_Global_271"/>
      <sheetName val="Média_móvel1"/>
      <sheetName val="Historical_Prices_-_C_Bond2"/>
      <sheetName val="Risco_Brasil_-_C_Bond2"/>
      <sheetName val="Historical_Prices_-_Global_272"/>
      <sheetName val="Risco_Brasil_-_Global_272"/>
      <sheetName val="Média_móve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Dados1"/>
      <sheetName val="Informacoes Economicas"/>
      <sheetName val="Informativo Diario 1"/>
      <sheetName val="Informativo Diario 2"/>
      <sheetName val="Resenha Semanal 1"/>
      <sheetName val="Resenha Semanal 2"/>
      <sheetName val="Resenha Semanal 3"/>
      <sheetName val="Tabela de Parâmetros"/>
      <sheetName val="Caixa Semanal"/>
      <sheetName val="Informacoes_Economicas"/>
      <sheetName val="Informativo_Diario_1"/>
      <sheetName val="Informativo_Diario_2"/>
      <sheetName val="Resenha_Semanal_1"/>
      <sheetName val="Resenha_Semanal_2"/>
      <sheetName val="Resenha_Semanal_3"/>
      <sheetName val="Tabela_de_Parâmetros"/>
      <sheetName val="Caixa_Semanal"/>
      <sheetName val="List"/>
      <sheetName val="Cenários"/>
      <sheetName val="Dívidas"/>
      <sheetName val="AEN - Auxiliar"/>
      <sheetName val="CONSOL DRE GERAL"/>
      <sheetName val="AEN_-_Auxiliar"/>
      <sheetName val="CONSOL_DRE_GERAL"/>
      <sheetName val="Balancete"/>
      <sheetName val="ACUMULADO"/>
      <sheetName val="Plan1"/>
      <sheetName val="ON e ADR - Volume"/>
      <sheetName val="World Steel Indexes"/>
      <sheetName val="Preços-Siderurgia Brasil"/>
      <sheetName val="lançamentos"/>
      <sheetName val="Informacoes_Economicas1"/>
      <sheetName val="Informativo_Diario_11"/>
      <sheetName val="Informativo_Diario_21"/>
      <sheetName val="Resenha_Semanal_11"/>
      <sheetName val="Resenha_Semanal_21"/>
      <sheetName val="Resenha_Semanal_31"/>
      <sheetName val="Tabela_de_Parâmetros1"/>
      <sheetName val="Caixa_Semanal1"/>
      <sheetName val="AEN_-_Auxiliar1"/>
      <sheetName val="CONSOL_DRE_GERAL1"/>
      <sheetName val="ON_e_ADR_-_Volume"/>
      <sheetName val="World_Steel_Indexes"/>
      <sheetName val="Preços-Siderurgia_Brasil"/>
      <sheetName val="Bloomberg bonds"/>
      <sheetName val="Tropical Beta active days"/>
    </sheetNames>
    <sheetDataSet>
      <sheetData sheetId="0" refreshError="1">
        <row r="56">
          <cell r="A56">
            <v>36922</v>
          </cell>
          <cell r="AZ56">
            <v>36922</v>
          </cell>
          <cell r="BC56">
            <v>36922</v>
          </cell>
          <cell r="BF56">
            <v>36922</v>
          </cell>
          <cell r="BI56">
            <v>36922</v>
          </cell>
          <cell r="BL56">
            <v>36922</v>
          </cell>
          <cell r="BO56">
            <v>36922</v>
          </cell>
          <cell r="BR56">
            <v>36922</v>
          </cell>
          <cell r="BU56">
            <v>36922</v>
          </cell>
          <cell r="BX56">
            <v>36922</v>
          </cell>
          <cell r="CA56">
            <v>36889</v>
          </cell>
          <cell r="CE56">
            <v>36922</v>
          </cell>
          <cell r="CI56">
            <v>36950</v>
          </cell>
          <cell r="CM56">
            <v>36980</v>
          </cell>
          <cell r="CU56">
            <v>36922</v>
          </cell>
          <cell r="CX56">
            <v>36922</v>
          </cell>
          <cell r="DA56">
            <v>36922</v>
          </cell>
          <cell r="DD56">
            <v>36922</v>
          </cell>
          <cell r="DG56">
            <v>36922</v>
          </cell>
          <cell r="DJ56">
            <v>36922</v>
          </cell>
          <cell r="DM56">
            <v>36922</v>
          </cell>
          <cell r="DP56">
            <v>36922</v>
          </cell>
          <cell r="DS56">
            <v>36922</v>
          </cell>
          <cell r="DT56">
            <v>62.3</v>
          </cell>
          <cell r="DV56">
            <v>36922</v>
          </cell>
          <cell r="DY56">
            <v>36922</v>
          </cell>
          <cell r="EB56">
            <v>36922</v>
          </cell>
          <cell r="EE56">
            <v>36922</v>
          </cell>
          <cell r="EH56">
            <v>36922</v>
          </cell>
          <cell r="EK56">
            <v>36922</v>
          </cell>
          <cell r="EN56">
            <v>36922</v>
          </cell>
          <cell r="EO56">
            <v>5998.49</v>
          </cell>
          <cell r="EQ56">
            <v>36922</v>
          </cell>
          <cell r="ET56">
            <v>36922</v>
          </cell>
          <cell r="EW56">
            <v>36922</v>
          </cell>
          <cell r="EZ56">
            <v>36922</v>
          </cell>
          <cell r="FC56">
            <v>36922</v>
          </cell>
          <cell r="FF56">
            <v>36922</v>
          </cell>
          <cell r="FI56">
            <v>36922</v>
          </cell>
          <cell r="FL56">
            <v>36922</v>
          </cell>
          <cell r="FO56">
            <v>36922</v>
          </cell>
          <cell r="FR56">
            <v>36922</v>
          </cell>
          <cell r="FU56">
            <v>36922</v>
          </cell>
          <cell r="FX56">
            <v>36922</v>
          </cell>
          <cell r="GA56">
            <v>36922</v>
          </cell>
          <cell r="GD56">
            <v>36922</v>
          </cell>
          <cell r="GG56">
            <v>36922</v>
          </cell>
          <cell r="GJ56">
            <v>36922</v>
          </cell>
          <cell r="GM56">
            <v>36922</v>
          </cell>
          <cell r="GP56">
            <v>36922</v>
          </cell>
          <cell r="GS56">
            <v>36922</v>
          </cell>
          <cell r="GV56">
            <v>36922</v>
          </cell>
          <cell r="GY56">
            <v>36922</v>
          </cell>
          <cell r="HB56">
            <v>36922</v>
          </cell>
          <cell r="HE56">
            <v>36922</v>
          </cell>
          <cell r="HH56">
            <v>36922</v>
          </cell>
          <cell r="HK56">
            <v>36913</v>
          </cell>
          <cell r="HN56">
            <v>36922</v>
          </cell>
          <cell r="HQ56">
            <v>36922</v>
          </cell>
          <cell r="HU56">
            <v>36922</v>
          </cell>
          <cell r="HX56">
            <v>36922</v>
          </cell>
          <cell r="IB56">
            <v>36922</v>
          </cell>
          <cell r="IE56">
            <v>36922</v>
          </cell>
          <cell r="IH56">
            <v>36922</v>
          </cell>
          <cell r="IK56">
            <v>36922</v>
          </cell>
          <cell r="IO56">
            <v>36922</v>
          </cell>
          <cell r="IR56">
            <v>36922</v>
          </cell>
          <cell r="IU56">
            <v>36922</v>
          </cell>
        </row>
        <row r="65">
          <cell r="GG65">
            <v>37195</v>
          </cell>
          <cell r="GY65">
            <v>37195</v>
          </cell>
          <cell r="HB65">
            <v>37195</v>
          </cell>
          <cell r="HE65">
            <v>37195</v>
          </cell>
          <cell r="HK65">
            <v>36924</v>
          </cell>
          <cell r="HR65">
            <v>122.42</v>
          </cell>
          <cell r="IB65">
            <v>37195</v>
          </cell>
          <cell r="IU65">
            <v>37195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TN_NBCE_SWAP"/>
      <sheetName val="Tabela"/>
      <sheetName val="Gráfico"/>
      <sheetName val="Chart6"/>
      <sheetName val="Chart5"/>
      <sheetName val="Chart4"/>
      <sheetName val="Chart3"/>
      <sheetName val="Chart2"/>
      <sheetName val="Chart1"/>
      <sheetName val="Dados"/>
      <sheetName val="Dados1"/>
      <sheetName val="Launcher"/>
      <sheetName val="Balancete"/>
      <sheetName val="Cenários"/>
      <sheetName val="Dívidas"/>
      <sheetName val="AEN - Auxiliar"/>
      <sheetName val="CONSOL DRE GERAL"/>
      <sheetName val="ACUMULADO"/>
      <sheetName val="AEN_-_Auxiliar"/>
      <sheetName val="CONSOL_DRE_GER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Financial Summary"/>
      <sheetName val="Price Performance"/>
      <sheetName val="Trad Stats"/>
      <sheetName val="Comps Stats"/>
      <sheetName val="Credit Stats"/>
      <sheetName val="Comps BS Stats"/>
      <sheetName val="SKYW"/>
      <sheetName val="XJT"/>
      <sheetName val="ACA"/>
      <sheetName val="PNCL"/>
      <sheetName val="RJ Comparables"/>
      <sheetName val="Pinnacle IPO Matrix"/>
      <sheetName val="JAzz"/>
      <sheetName val="Regional Comparison"/>
      <sheetName val="Earnings - 10-15"/>
      <sheetName val="Download"/>
      <sheetName val="Backup data"/>
      <sheetName val="Print_Macros"/>
      <sheetName val="Financial_Summary"/>
      <sheetName val="Price_Performance"/>
      <sheetName val="Trad_Stats"/>
      <sheetName val="Comps_Stats"/>
      <sheetName val="Credit_Stats"/>
      <sheetName val="Comps_BS_Stats"/>
      <sheetName val="RJ_Comparables"/>
      <sheetName val="Pinnacle_IPO_Matrix"/>
      <sheetName val="Regional_Comparison"/>
      <sheetName val="Earnings_-_10-15"/>
      <sheetName val="Backup_data"/>
      <sheetName val="Premissas"/>
      <sheetName val="DSC"/>
      <sheetName val="VP FETI"/>
      <sheetName val="TI"/>
      <sheetName val="Smiles e Frotas"/>
      <sheetName val="Model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Taxas"/>
      <sheetName val="ICMS CIAP Não Crédito"/>
      <sheetName val="Resumo da análise"/>
      <sheetName val="Localizados"/>
      <sheetName val="Não Localizados"/>
      <sheetName val="Localizados Mineirão"/>
      <sheetName val="Não Localizados Mineirão"/>
      <sheetName val="Não localizados RDC"/>
      <sheetName val="ICMS_CIAP_Não_Crédito"/>
      <sheetName val="Resumo_da_análise"/>
      <sheetName val="Não_Localizados"/>
      <sheetName val="Localizados_Mineirão"/>
      <sheetName val="Não_Localizados_Mineirão"/>
      <sheetName val="Não_localizados_RDC"/>
      <sheetName val="ICMS_CIAP_Não_Crédito1"/>
      <sheetName val="Resumo_da_análise1"/>
      <sheetName val="Não_Localizados1"/>
      <sheetName val="Localizados_Mineirão1"/>
      <sheetName val="Não_Localizados_Mineirão1"/>
      <sheetName val="Não_localizados_RD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s"/>
      <sheetName val="DESP_ADM"/>
      <sheetName val="Desp_Adm_2002"/>
      <sheetName val="LPERDAS (2)"/>
      <sheetName val="LPERDAS"/>
      <sheetName val="SOLDERS"/>
      <sheetName val="METALS"/>
      <sheetName val="CHEMICALS"/>
      <sheetName val="TIN"/>
      <sheetName val="Changes in shareholders"/>
      <sheetName val="Balanço 2004"/>
      <sheetName val="_Projetos"/>
      <sheetName val="Inputs"/>
      <sheetName val="BUSSPLANFLCX_0205"/>
      <sheetName val="BUSSPLANFLCX_2002"/>
      <sheetName val="#REF"/>
      <sheetName val="CF"/>
      <sheetName val="CF_mes"/>
      <sheetName val="Loans"/>
      <sheetName val="CAPEX"/>
      <sheetName val="VolPrices"/>
      <sheetName val="BS_mes"/>
      <sheetName val="CFFO_ mes"/>
      <sheetName val="CF_next"/>
      <sheetName val="Loans_mes"/>
      <sheetName val="CAPEX mes"/>
      <sheetName val="weekly summary"/>
      <sheetName val="Sheet1"/>
      <sheetName val="Securities"/>
      <sheetName val="Sheet2"/>
      <sheetName val="Sheet3"/>
      <sheetName val="_REF"/>
      <sheetName val="LPERDAS_(2)"/>
      <sheetName val="Changes_in_shareholders"/>
      <sheetName val="Balanço_2004"/>
      <sheetName val="CFFO__mes"/>
      <sheetName val="CAPEX_mes"/>
      <sheetName val="weekly_summary"/>
      <sheetName val="LPERDAS_(2)1"/>
      <sheetName val="Changes_in_shareholders1"/>
      <sheetName val="Balanço_20041"/>
      <sheetName val="CFFO__mes1"/>
      <sheetName val="CAPEX_mes1"/>
      <sheetName val="weekly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_July"/>
      <sheetName val="Passif_30_Jun_01"/>
      <sheetName val="DETTE_NETTE"/>
      <sheetName val="Point_d'atterrissage_6+6"/>
      <sheetName val="Point_d'atterrissage_6+6_(2)"/>
      <sheetName val="Taux_moyens"/>
      <sheetName val="Taux_de_changes"/>
      <sheetName val="RES_PART_GROUPE"/>
      <sheetName val="RES_PART_H-G"/>
      <sheetName val="Actif_31_Dec_001"/>
      <sheetName val="Passif_31_Dec_001"/>
      <sheetName val="EdC_GR_20011"/>
      <sheetName val="EdC_HG_20011"/>
      <sheetName val="ECART_DE_CONV_SYN_-GR1"/>
      <sheetName val="ECART_DE_CONV_SYN-HG1"/>
      <sheetName val="Actif_30_Jun_011"/>
      <sheetName val="Point_d'atterrissage_July1"/>
      <sheetName val="Passif_30_Jun_011"/>
      <sheetName val="DETTE_NETTE1"/>
      <sheetName val="Point_d'atterrissage_6+61"/>
      <sheetName val="Point_d'atterrissage_6+6_(2)1"/>
      <sheetName val="Taux_moyens1"/>
      <sheetName val="Taux_de_changes1"/>
      <sheetName val="RES_PART_GROUPE1"/>
      <sheetName val="RES_PART_H-G1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>
            <v>35796</v>
          </cell>
        </row>
      </sheetData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Sheet2"/>
      <sheetName val="PP"/>
      <sheetName val="Assumptions"/>
      <sheetName val="Model"/>
      <sheetName val="Worksheet in Master Version DCF"/>
      <sheetName val="suivi cash flow par affaire"/>
      <sheetName val="DRE"/>
      <sheetName val="CUS Image"/>
      <sheetName val="Ownership Summary"/>
      <sheetName val="Transinputs"/>
      <sheetName val="Inputs"/>
      <sheetName val="is"/>
      <sheetName val="V&amp;S Financials"/>
      <sheetName val="E Eur"/>
      <sheetName val="E Asia"/>
      <sheetName val="Mideast"/>
      <sheetName val="Ocean"/>
      <sheetName val="S Amer"/>
      <sheetName val="Africa"/>
      <sheetName val="W Eur"/>
      <sheetName val="C Amer"/>
      <sheetName val="FSU"/>
      <sheetName val="N Amer"/>
      <sheetName val="S Asia"/>
      <sheetName val="Soc As"/>
      <sheetName val="World"/>
      <sheetName val="D&amp;A_int schedule"/>
      <sheetName val="ADELPHIA"/>
      <sheetName val="DCF"/>
      <sheetName val="SUM_SHEET"/>
      <sheetName val="DIV_INC"/>
      <sheetName val="MGT_INPUTS"/>
      <sheetName val="LBO_Analysis"/>
      <sheetName val="PPT_Sheet"/>
      <sheetName val="EQ__IRR"/>
      <sheetName val="Developer_Notes"/>
      <sheetName val="CREDIT_STATS"/>
      <sheetName val="Worksheet_in_Master_Version_DCF"/>
      <sheetName val="suivi_cash_flow_par_affaire"/>
      <sheetName val="CUS_Image"/>
      <sheetName val="Ownership_Summary"/>
      <sheetName val="V&amp;S_Financials"/>
      <sheetName val="E_Eur"/>
      <sheetName val="E_Asia"/>
      <sheetName val="S_Amer"/>
      <sheetName val="W_Eur"/>
      <sheetName val="C_Amer"/>
      <sheetName val="N_Amer"/>
      <sheetName val="S_Asia"/>
      <sheetName val="Soc_As"/>
      <sheetName val="D&amp;A_int_schedule"/>
      <sheetName val="Historical Prices - C Bond"/>
      <sheetName val="Historical_Prices_-_C_Bond"/>
      <sheetName val="painel de controle"/>
      <sheetName val="Plan1"/>
      <sheetName val="consolidate"/>
      <sheetName val="Vendas Corretor"/>
      <sheetName val="Parametros"/>
      <sheetName val="Tabelas"/>
      <sheetName val="Capitalization and BS data"/>
      <sheetName val="Setup"/>
      <sheetName val="Transaction Comps- Consolidated"/>
      <sheetName val="Arrow Electronics M&amp;A Activity"/>
      <sheetName val="Hf"/>
      <sheetName val="PROPAG"/>
      <sheetName val="F_CAIXA"/>
      <sheetName val="RESULTADO"/>
      <sheetName val="Inp"/>
      <sheetName val="Input &amp; Output"/>
      <sheetName val="Rank"/>
      <sheetName val="PREMISSAS.COMODATO"/>
      <sheetName val="Comps"/>
      <sheetName val="Planilha2"/>
      <sheetName val="Compco"/>
      <sheetName val="Tabela"/>
      <sheetName val="Cofer jul 97"/>
      <sheetName val="CAPEX Pinaúna"/>
      <sheetName val="Macroeconomic"/>
      <sheetName val="SUM_SHEET1"/>
      <sheetName val="DIV_INC1"/>
      <sheetName val="MGT_INPUTS1"/>
      <sheetName val="LBO_Analysis1"/>
      <sheetName val="PPT_Sheet1"/>
      <sheetName val="EQ__IRR1"/>
      <sheetName val="Developer_Notes1"/>
      <sheetName val="CREDIT_STATS1"/>
      <sheetName val="CUS_Image1"/>
      <sheetName val="suivi_cash_flow_par_affaire1"/>
      <sheetName val="Worksheet_in_Master_Version_DC1"/>
      <sheetName val="Ownership_Summary1"/>
      <sheetName val="V&amp;S_Financials1"/>
      <sheetName val="E_Eur1"/>
      <sheetName val="E_Asia1"/>
      <sheetName val="S_Amer1"/>
      <sheetName val="W_Eur1"/>
      <sheetName val="C_Amer1"/>
      <sheetName val="N_Amer1"/>
      <sheetName val="S_Asia1"/>
      <sheetName val="Soc_As1"/>
      <sheetName val="D&amp;A_int_schedule1"/>
      <sheetName val="painel_de_controle"/>
      <sheetName val="Vendas_Corretor"/>
      <sheetName val="Capitalization_and_BS_data"/>
      <sheetName val="Transaction_Comps-_Consolidated"/>
      <sheetName val="Arrow_Electronics_M&amp;A_Activity"/>
      <sheetName val="Input_&amp;_Output"/>
      <sheetName val="PREMISSAS_COMODATO"/>
      <sheetName val="Cofer_jul_97"/>
      <sheetName val="CAPEX_Pinaú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O12" t="str">
            <v xml:space="preserve">      EBITDA Margin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O13" t="str">
            <v xml:space="preserve">      % Growth</v>
          </cell>
          <cell r="R13">
            <v>0</v>
          </cell>
          <cell r="S13">
            <v>0</v>
          </cell>
          <cell r="T13">
            <v>0</v>
          </cell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>
        <row r="9">
          <cell r="B9" t="str">
            <v>Senior Debt*/EBITDA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  <sheetName val="DADPS"/>
      <sheetName val="Plan_février"/>
      <sheetName val="Plan_janv"/>
      <sheetName val="Plan_déc"/>
      <sheetName val="Plan_oct"/>
      <sheetName val="Plan_sept"/>
      <sheetName val="Plan_août"/>
      <sheetName val="volume_moyen"/>
      <sheetName val="Variá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RED. TRIB. 1997"/>
      <sheetName val="CRED. TRIB. 1997 (NEW)"/>
      <sheetName val="CRED. TRIB. 1998"/>
      <sheetName val="CRED. TRIB. 1999"/>
      <sheetName val="Provisões"/>
      <sheetName val="MOV"/>
      <sheetName val="Distribuição IR"/>
      <sheetName val="PROJEÇÕES 1998"/>
      <sheetName val="PROJEÇÕES 1999"/>
      <sheetName val="XREF"/>
      <sheetName val="Tickmarks"/>
      <sheetName val="Financimentos CP"/>
      <sheetName val="Summary Information"/>
      <sheetName val="Premissas"/>
      <sheetName val="INPUT"/>
      <sheetName val="Inputs_Unidades_Geradoras"/>
      <sheetName val="ANALI98"/>
      <sheetName val="Telemig"/>
      <sheetName val="BDados Intermoinhos"/>
      <sheetName val="SCG"/>
      <sheetName val="Major Maint"/>
      <sheetName val="LATASA"/>
      <sheetName val="Production Cost Adjust - R$"/>
      <sheetName val="Sheet2"/>
      <sheetName val="Parc. de ICMS"/>
      <sheetName val="Tavola 9-10 investimenti"/>
      <sheetName val="pl atual"/>
      <sheetName val="Insurance"/>
      <sheetName val="Séries IGP-M e IPCA"/>
      <sheetName val="114 RAZAO 01 - 03"/>
      <sheetName val="UFIR"/>
      <sheetName val="Plano de Contas"/>
      <sheetName val="Medições a faturar"/>
      <sheetName val="Teste Drpc"/>
      <sheetName val="Classif"/>
      <sheetName val="INFO"/>
      <sheetName val="A4"/>
      <sheetName val="DropDowns"/>
      <sheetName val="tutti"/>
      <sheetName val="OUT02.REPORT"/>
      <sheetName val="Particip"/>
      <sheetName val="Proventi e Oneri"/>
      <sheetName val="BAL_L1_OUT12"/>
      <sheetName val="DE_PARA"/>
      <sheetName val="1.6 TRS Data"/>
      <sheetName val="Base"/>
      <sheetName val="DRE"/>
      <sheetName val="Volume"/>
      <sheetName val="Informe"/>
      <sheetName val="BancoSegment"/>
      <sheetName val="Critérios"/>
      <sheetName val="EVOL REAL"/>
      <sheetName val="GRAFICO COMPARATIVA PARQUE"/>
      <sheetName val="Resumo Fatur."/>
      <sheetName val="Tabla Inversiones"/>
      <sheetName val="P P Financieros"/>
      <sheetName val="Tipo"/>
      <sheetName val="sum"/>
      <sheetName val="ANALI2001"/>
      <sheetName val="ELIM_FINANCEIRA"/>
      <sheetName val="ModEdit"/>
      <sheetName val="CDI"/>
      <sheetName val="Business segments"/>
      <sheetName val="Input Tab"/>
      <sheetName val="Mercado"/>
      <sheetName val="Auxiliar"/>
      <sheetName val="DADOS"/>
      <sheetName val="Sensib"/>
      <sheetName val=""/>
      <sheetName val="Conciliação Bancária"/>
      <sheetName val="Logos"/>
      <sheetName val="Capa"/>
      <sheetName val="Orden de Compra"/>
      <sheetName val="C-2Veloso"/>
      <sheetName val="Beta"/>
      <sheetName val="AA-1"/>
      <sheetName val="Balancete antes"/>
      <sheetName val="regulagem"/>
      <sheetName val="CRITERIOS"/>
      <sheetName val="Equity set 04"/>
      <sheetName val="Ágio"/>
      <sheetName val="Result_Cash"/>
      <sheetName val="GLP 2001"/>
      <sheetName val="GLP-DISCOUNT"/>
      <sheetName val="Worksheet in 5702 Deferred Tax "/>
      <sheetName val="Mapa Empréstimos {ppc}"/>
      <sheetName val="Report 31.12.04"/>
      <sheetName val="Cartas de Fiança"/>
      <sheetName val="BETA - Abertura"/>
      <sheetName val="contas"/>
      <sheetName val="Financimentos_CP"/>
      <sheetName val="CRED__TRIB__1997"/>
      <sheetName val="CRED__TRIB__1997_(NEW)"/>
      <sheetName val="CRED__TRIB__1998"/>
      <sheetName val="CRED__TRIB__1999"/>
      <sheetName val="Distribuição_IR"/>
      <sheetName val="PROJEÇÕES_1998"/>
      <sheetName val="PROJEÇÕES_1999"/>
      <sheetName val="Financimentos_CP1"/>
      <sheetName val="Major_Maint"/>
      <sheetName val="Summary_Information"/>
      <sheetName val="Production_Cost_Adjust_-_R$"/>
      <sheetName val="pl_atual"/>
      <sheetName val="BDados_Intermoinhos"/>
      <sheetName val="Parc__de_ICMS"/>
      <sheetName val="Séries_IGP-M_e_IPCA"/>
      <sheetName val="114_RAZAO_01_-_03"/>
      <sheetName val="Tavola_9-10_investimenti"/>
      <sheetName val="Plano_de_Contas"/>
      <sheetName val="Medições_a_faturar"/>
      <sheetName val="Teste_Drpc"/>
      <sheetName val="OUT02_REPORT"/>
      <sheetName val="P_d_EFIC_"/>
      <sheetName val="Consumo"/>
      <sheetName val="Lucro da Exploração"/>
      <sheetName val="modaj"/>
      <sheetName val="LONG DIVIDEND"/>
      <sheetName val="Plan4"/>
      <sheetName val="fdg2"/>
      <sheetName val="LX"/>
      <sheetName val="Bank of Tokyo V. 30.04.04"/>
      <sheetName val="Guia"/>
      <sheetName val="E - Lead"/>
    </sheetNames>
    <sheetDataSet>
      <sheetData sheetId="0">
        <row r="3">
          <cell r="A3">
            <v>66099</v>
          </cell>
        </row>
      </sheetData>
      <sheetData sheetId="1">
        <row r="3">
          <cell r="A3">
            <v>66099</v>
          </cell>
        </row>
      </sheetData>
      <sheetData sheetId="2">
        <row r="3">
          <cell r="A3">
            <v>66099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66099</v>
          </cell>
        </row>
      </sheetData>
      <sheetData sheetId="11">
        <row r="3">
          <cell r="A3">
            <v>66099</v>
          </cell>
          <cell r="B3">
            <v>66099</v>
          </cell>
          <cell r="D3" t="str">
            <v>DRAFT R$F</v>
          </cell>
          <cell r="E3" t="str">
            <v>!</v>
          </cell>
        </row>
      </sheetData>
      <sheetData sheetId="12">
        <row r="3">
          <cell r="A3">
            <v>66099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TABLAS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Mkt"/>
      <sheetName val="Precios"/>
      <sheetName val="PS"/>
      <sheetName val="0298"/>
      <sheetName val="Cta Res."/>
      <sheetName val="Links"/>
      <sheetName val="Lead"/>
      <sheetName val="MARCAS"/>
      <sheetName val="SCHE"/>
      <sheetName val="Menus déroulants"/>
      <sheetName val="Project PL"/>
      <sheetName val="Bs.no computables"/>
      <sheetName val="China"/>
      <sheetName val="Taiwan"/>
      <sheetName val="713-9|1"/>
      <sheetName val="SEMANAIS"/>
      <sheetName val="BASE_1701"/>
      <sheetName val="ANEXO_&quot;A&quot;_AXI1"/>
      <sheetName val="CALAMORT_AXI1"/>
      <sheetName val="CALAMORT_HIST1"/>
      <sheetName val="ANEXO_&quot;A&quot;_HISTORICO1"/>
      <sheetName val="PREV_98_MANDADA_A_SEDE1"/>
      <sheetName val="MACRO_PARA_MOVDIR1"/>
      <sheetName val="MACRO_PARA_CTA_EXPLOTACION1"/>
      <sheetName val="DAR_FORMATO1"/>
      <sheetName val="MACRO_PARA_AXI1"/>
      <sheetName val="MACRO_PARA_IIBB1"/>
      <sheetName val="Cta_Res_"/>
      <sheetName val="Resumo_Indic"/>
      <sheetName val="1998"/>
      <sheetName val="Asn"/>
      <sheetName val="Pagos II.BB."/>
      <sheetName val="K-3.1 ALTAS NOV-DIC-04"/>
      <sheetName val="CTF-1 altas"/>
      <sheetName val="DIC-97"/>
      <sheetName val="3. Datos Interco USD"/>
      <sheetName val="BASE_1702"/>
      <sheetName val="ANEXO_&quot;A&quot;_AXI2"/>
      <sheetName val="CALAMORT_AXI2"/>
      <sheetName val="CALAMORT_HIST2"/>
      <sheetName val="ANEXO_&quot;A&quot;_HISTORICO2"/>
      <sheetName val="PREV_98_MANDADA_A_SEDE2"/>
      <sheetName val="MACRO_PARA_MOVDIR2"/>
      <sheetName val="MACRO_PARA_CTA_EXPLOTACION2"/>
      <sheetName val="DAR_FORMATO2"/>
      <sheetName val="MACRO_PARA_AXI2"/>
      <sheetName val="MACRO_PARA_IIBB2"/>
      <sheetName val="Cta_Res_1"/>
      <sheetName val="Menus_déroulants"/>
      <sheetName val="Project_PL"/>
      <sheetName val="Bs_no_computables"/>
      <sheetName val="Pagos_II_BB_"/>
      <sheetName val="K-3_1_ALTAS_NOV-DIC-04"/>
      <sheetName val="CTF-1_altas"/>
      <sheetName val="3__Datos_Interco_USD"/>
      <sheetName val="MIX NACIONAL"/>
      <sheetName val="VOLUMENES NACIONALES"/>
      <sheetName val="Porcentajes Anuales"/>
      <sheetName val="Balance Definitivo ASL 30-06-02"/>
      <sheetName val="VAL-MAT anterior"/>
      <sheetName val="Cruce contable"/>
      <sheetName val="BASE_1703"/>
      <sheetName val="ANEXO_&quot;A&quot;_AXI3"/>
      <sheetName val="CALAMORT_AXI3"/>
      <sheetName val="CALAMORT_HIST3"/>
      <sheetName val="ANEXO_&quot;A&quot;_HISTORICO3"/>
      <sheetName val="PREV_98_MANDADA_A_SEDE3"/>
      <sheetName val="MACRO_PARA_MOVDIR3"/>
      <sheetName val="MACRO_PARA_CTA_EXPLOTACION3"/>
      <sheetName val="DAR_FORMATO3"/>
      <sheetName val="MACRO_PARA_AXI3"/>
      <sheetName val="MACRO_PARA_IIBB3"/>
      <sheetName val="Cta_Res_2"/>
      <sheetName val="Menus_déroulants1"/>
      <sheetName val="Project_PL1"/>
      <sheetName val="Bs_no_computables1"/>
      <sheetName val="Pagos_II_BB_1"/>
      <sheetName val="K-3_1_ALTAS_NOV-DIC-041"/>
      <sheetName val="CTF-1_altas1"/>
      <sheetName val="3__Datos_Interco_USD1"/>
      <sheetName val="MIX_NACIONAL"/>
      <sheetName val="VOLUMENES_NACIONALES"/>
      <sheetName val="Porcentajes_Anuales"/>
      <sheetName val="Balance_Definitivo_ASL_30-06-02"/>
      <sheetName val="VAL-MAT_anterior"/>
      <sheetName val="Cruce_contable"/>
      <sheetName val="BASE_1704"/>
      <sheetName val="ANEXO_&quot;A&quot;_AXI4"/>
      <sheetName val="CALAMORT_AXI4"/>
      <sheetName val="CALAMORT_HIST4"/>
      <sheetName val="ANEXO_&quot;A&quot;_HISTORICO4"/>
      <sheetName val="PREV_98_MANDADA_A_SEDE4"/>
      <sheetName val="MACRO_PARA_MOVDIR4"/>
      <sheetName val="MACRO_PARA_CTA_EXPLOTACION4"/>
      <sheetName val="DAR_FORMATO4"/>
      <sheetName val="MACRO_PARA_AXI4"/>
      <sheetName val="MACRO_PARA_IIBB4"/>
      <sheetName val="Cta_Res_3"/>
      <sheetName val="Menus_déroulants2"/>
      <sheetName val="Project_PL2"/>
      <sheetName val="Bs_no_computables2"/>
      <sheetName val="Pagos_II_BB_2"/>
      <sheetName val="K-3_1_ALTAS_NOV-DIC-042"/>
      <sheetName val="CTF-1_altas2"/>
      <sheetName val="3__Datos_Interco_USD2"/>
      <sheetName val="MIX_NACIONAL1"/>
      <sheetName val="VOLUMENES_NACIONALES1"/>
      <sheetName val="Porcentajes_Anuales1"/>
      <sheetName val="Balance_Definitivo_ASL_30-06-01"/>
      <sheetName val="VAL-MAT_anterior1"/>
      <sheetName val="Cruce_contable1"/>
      <sheetName val="Home"/>
      <sheetName val="SALDO"/>
      <sheetName val="List"/>
      <sheetName val="Todos"/>
      <sheetName val="D|Lookup Tables"/>
      <sheetName val="contabilidad"/>
      <sheetName val="Datea (NO TOCAR))"/>
      <sheetName val="Datea (NO TOCAR)"/>
      <sheetName val="Alta de Provedores"/>
      <sheetName val="305-701"/>
      <sheetName val="132-709"/>
      <sheetName val="IVAMROC9"/>
      <sheetName val="!!!GO"/>
      <sheetName val="conciliacion"/>
      <sheetName val="Sheet1"/>
      <sheetName val="CTA719"/>
      <sheetName val="FALTANTES"/>
      <sheetName val="dif.bmex"/>
      <sheetName val="dif.dep98"/>
      <sheetName val="relac."/>
      <sheetName val="CARTAS"/>
      <sheetName val="cartera"/>
      <sheetName val="1997"/>
      <sheetName val="mancera"/>
      <sheetName val="FEB-98"/>
      <sheetName val="ENE-98"/>
      <sheetName val="status"/>
      <sheetName val="año"/>
      <sheetName val="calif ene02"/>
      <sheetName val="INICIO"/>
      <sheetName val="INSTRUCTIVO"/>
      <sheetName val="IIBB AUX"/>
      <sheetName val="PEGAR ACA IVA VENTAS"/>
      <sheetName val="Subdiario_ventas_IVA"/>
      <sheetName val="Reporte_IIBB"/>
      <sheetName val="PEGAR Detalle Deducciones"/>
      <sheetName val="Detalle Deducciones AUX"/>
      <sheetName val="Detalle Ret."/>
      <sheetName val="Retenciones_IIBB"/>
      <sheetName val="Detalle Perc."/>
      <sheetName val="Percepciones_IIBB"/>
      <sheetName val="Detalle Ret. Bancarias"/>
      <sheetName val="Alic Ret Bancarias"/>
      <sheetName val="Retenciones_bancarias_IIBB"/>
      <sheetName val="CM03|1-3"/>
      <sheetName val="Controles"/>
      <sheetName val="Mapping"/>
      <sheetName val="AUX"/>
      <sheetName val="Datos descriptivos"/>
      <sheetName val="Datos descriptivos 2"/>
      <sheetName val="Est.de Sit. Patrimonial"/>
      <sheetName val="EERR - Ventas Costo"/>
      <sheetName val="Cargo por Deud. Incobrables"/>
      <sheetName val="Patrimonio Neto"/>
      <sheetName val="Disponibilidades"/>
      <sheetName val="Inversiones"/>
      <sheetName val="Creditos"/>
      <sheetName val="Bs de Cambio"/>
      <sheetName val="Bs de Uso"/>
      <sheetName val="Obras en curso"/>
      <sheetName val="Bs Intangibles"/>
      <sheetName val="Deudas comerciales"/>
      <sheetName val="Deudas Bancarias y Fcieras"/>
      <sheetName val="Soc. Controlante - Cta Part."/>
      <sheetName val="Impuesto Ley 25413. IDyC"/>
      <sheetName val="Donaciones"/>
      <sheetName val="Retenciones-Percepciones"/>
      <sheetName val="deudas comerciales ext (Siap)"/>
      <sheetName val="deudas ban y fin (Siap)"/>
      <sheetName val="IDyC Creditos (Siap)"/>
      <sheetName val="IDyC DDJJ (Siap)"/>
      <sheetName val="Soc. Controlante deuda(Siap)"/>
      <sheetName val="Deudas comerciales (Siap)"/>
      <sheetName val="Creditos (Siap)"/>
      <sheetName val="Creditos ext (Siap)"/>
      <sheetName val="Cuit Paises"/>
      <sheetName val="dividendos socios"/>
      <sheetName val="AGRUP. MENSUAL HISTORICA"/>
      <sheetName val="Coeficientes"/>
      <sheetName val="Salidas"/>
      <sheetName val="2003ICRATE"/>
      <sheetName val="Indicadores"/>
      <sheetName val="Dat-balance Acum"/>
      <sheetName val="Act_fecha"/>
      <sheetName val="MARTILLEROS"/>
      <sheetName val="Metals"/>
      <sheetName val="P_L SUM"/>
      <sheetName val="ligues"/>
      <sheetName val="inputs"/>
      <sheetName val="1"/>
      <sheetName val="PRESENTACION MES"/>
      <sheetName val="Variables"/>
      <sheetName val="MARŻA-bank"/>
      <sheetName val="Sdos."/>
      <sheetName val="Hoja1"/>
      <sheetName val="FX Rates"/>
      <sheetName val="tabla"/>
      <sheetName val="D|Lookup_Tables"/>
      <sheetName val="dif_bmex"/>
      <sheetName val="dif_dep98"/>
      <sheetName val="relac_"/>
      <sheetName val="calif_ene02"/>
      <sheetName val="Datea_(NO_TOCAR))"/>
      <sheetName val="Datea_(NO_TOCAR)"/>
      <sheetName val="Alta_de_Provedores"/>
      <sheetName val="FX_Rates"/>
      <sheetName val="VC 06-07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REVAIDA"/>
      <sheetName val="Dati"/>
      <sheetName val="IPC"/>
      <sheetName val="Posición de IVA"/>
      <sheetName val="BASE_1705"/>
      <sheetName val="ANEXO_&quot;A&quot;_AXI5"/>
      <sheetName val="CALAMORT_AXI5"/>
      <sheetName val="CALAMORT_HIST5"/>
      <sheetName val="ANEXO_&quot;A&quot;_HISTORICO5"/>
      <sheetName val="PREV_98_MANDADA_A_SEDE5"/>
      <sheetName val="MACRO_PARA_MOVDIR5"/>
      <sheetName val="MACRO_PARA_CTA_EXPLOTACION5"/>
      <sheetName val="DAR_FORMATO5"/>
      <sheetName val="MACRO_PARA_AXI5"/>
      <sheetName val="MACRO_PARA_IIBB5"/>
      <sheetName val="Cta_Res_4"/>
      <sheetName val="Bs_no_computables3"/>
      <sheetName val="Project_PL3"/>
      <sheetName val="Pagos_II_BB_3"/>
      <sheetName val="K-3_1_ALTAS_NOV-DIC-043"/>
      <sheetName val="CTF-1_altas3"/>
      <sheetName val="3__Datos_Interco_USD3"/>
      <sheetName val="Menus_déroulants3"/>
      <sheetName val="MIX_NACIONAL2"/>
      <sheetName val="VOLUMENES_NACIONALES2"/>
      <sheetName val="Balance_Definitivo_ASL_30-06-03"/>
      <sheetName val="Porcentajes_Anuales2"/>
      <sheetName val="VAL-MAT_anterior2"/>
      <sheetName val="Cruce_contable2"/>
      <sheetName val="IIBB_AUX"/>
      <sheetName val="PEGAR_ACA_IVA_VENTAS"/>
      <sheetName val="PEGAR_Detalle_Deducciones"/>
      <sheetName val="Detalle_Deducciones_AUX"/>
      <sheetName val="Detalle_Ret_"/>
      <sheetName val="Detalle_Perc_"/>
      <sheetName val="Detalle_Ret__Bancarias"/>
      <sheetName val="Alic_Ret_Bancarias"/>
      <sheetName val="Datos_descriptivos"/>
      <sheetName val="Datos_descriptivos_2"/>
      <sheetName val="Est_de_Sit__Patrimonial"/>
      <sheetName val="EERR_-_Ventas_Costo"/>
      <sheetName val="Cargo_por_Deud__Incobrables"/>
      <sheetName val="Patrimonio_Neto"/>
      <sheetName val="Bs_de_Cambio"/>
      <sheetName val="Bs_de_Uso"/>
      <sheetName val="Obras_en_curso"/>
      <sheetName val="Bs_Intangibles"/>
      <sheetName val="Deudas_comerciales"/>
      <sheetName val="Deudas_Bancarias_y_Fcieras"/>
      <sheetName val="Soc__Controlante_-_Cta_Part_"/>
      <sheetName val="Impuesto_Ley_25413__IDyC"/>
      <sheetName val="deudas_comerciales_ext_(Siap)"/>
      <sheetName val="deudas_ban_y_fin_(Siap)"/>
      <sheetName val="IDyC_Creditos_(Siap)"/>
      <sheetName val="IDyC_DDJJ_(Siap)"/>
      <sheetName val="Soc__Controlante_deuda(Siap)"/>
      <sheetName val="Deudas_comerciales_(Siap)"/>
      <sheetName val="Creditos_(Siap)"/>
      <sheetName val="Creditos_ext_(Siap)"/>
      <sheetName val="Cuit_Paises"/>
      <sheetName val="dividendos_socios"/>
      <sheetName val="AGRUP__MENSUAL_HISTORICA"/>
      <sheetName val="Posición_de_IVA"/>
      <sheetName val="Indices"/>
      <sheetName val="OX10"/>
      <sheetName val="Resumen para contabilidad"/>
      <sheetName val="SUD"/>
      <sheetName val="CashFlow"/>
      <sheetName val=" EEPN"/>
      <sheetName val="Graphs"/>
      <sheetName val="summary"/>
      <sheetName val="concssa"/>
      <sheetName val="P_L_SUM"/>
      <sheetName val="BASE_1706"/>
      <sheetName val="ANEXO_&quot;A&quot;_AXI6"/>
      <sheetName val="CALAMORT_AXI6"/>
      <sheetName val="CALAMORT_HIST6"/>
      <sheetName val="ANEXO_&quot;A&quot;_HISTORICO6"/>
      <sheetName val="PREV_98_MANDADA_A_SEDE6"/>
      <sheetName val="MACRO_PARA_MOVDIR6"/>
      <sheetName val="MACRO_PARA_CTA_EXPLOTACION6"/>
      <sheetName val="DAR_FORMATO6"/>
      <sheetName val="MACRO_PARA_AXI6"/>
      <sheetName val="MACRO_PARA_IIBB6"/>
      <sheetName val="Cta_Res_5"/>
      <sheetName val="Project_PL4"/>
      <sheetName val="Bs_no_computables4"/>
      <sheetName val="Pagos_II_BB_4"/>
      <sheetName val="K-3_1_ALTAS_NOV-DIC-044"/>
      <sheetName val="CTF-1_altas4"/>
      <sheetName val="3__Datos_Interco_USD4"/>
      <sheetName val="Menus_déroulants4"/>
      <sheetName val="MIX_NACIONAL3"/>
      <sheetName val="VOLUMENES_NACIONALES3"/>
      <sheetName val="Balance_Definitivo_ASL_30-06-04"/>
      <sheetName val="Porcentajes_Anuales3"/>
      <sheetName val="VAL-MAT_anterior3"/>
      <sheetName val="D|Lookup_Tables1"/>
      <sheetName val="Cruce_contable3"/>
      <sheetName val="Datea_(NO_TOCAR))1"/>
      <sheetName val="Datea_(NO_TOCAR)1"/>
      <sheetName val="Alta_de_Provedores1"/>
      <sheetName val="dif_bmex1"/>
      <sheetName val="dif_dep981"/>
      <sheetName val="relac_1"/>
      <sheetName val="calif_ene021"/>
      <sheetName val="IIBB_AUX1"/>
      <sheetName val="PEGAR_ACA_IVA_VENTAS1"/>
      <sheetName val="PEGAR_Detalle_Deducciones1"/>
      <sheetName val="Detalle_Deducciones_AUX1"/>
      <sheetName val="Detalle_Ret_1"/>
      <sheetName val="Detalle_Perc_1"/>
      <sheetName val="Detalle_Ret__Bancarias1"/>
      <sheetName val="Alic_Ret_Bancarias1"/>
      <sheetName val="Datos_descriptivos1"/>
      <sheetName val="Datos_descriptivos_21"/>
      <sheetName val="Est_de_Sit__Patrimonial1"/>
      <sheetName val="EERR_-_Ventas_Costo1"/>
      <sheetName val="Cargo_por_Deud__Incobrables1"/>
      <sheetName val="Patrimonio_Neto1"/>
      <sheetName val="Bs_de_Cambio1"/>
      <sheetName val="Bs_de_Uso1"/>
      <sheetName val="Obras_en_curso1"/>
      <sheetName val="Bs_Intangibles1"/>
      <sheetName val="Deudas_comerciales1"/>
      <sheetName val="Deudas_Bancarias_y_Fcieras1"/>
      <sheetName val="Soc__Controlante_-_Cta_Part_1"/>
      <sheetName val="Impuesto_Ley_25413__IDyC1"/>
      <sheetName val="deudas_comerciales_ext_(Siap)1"/>
      <sheetName val="deudas_ban_y_fin_(Siap)1"/>
      <sheetName val="IDyC_Creditos_(Siap)1"/>
      <sheetName val="IDyC_DDJJ_(Siap)1"/>
      <sheetName val="Soc__Controlante_deuda(Siap)1"/>
      <sheetName val="Deudas_comerciales_(Siap)1"/>
      <sheetName val="Creditos_(Siap)1"/>
      <sheetName val="Creditos_ext_(Siap)1"/>
      <sheetName val="Cuit_Paises1"/>
      <sheetName val="dividendos_socios1"/>
      <sheetName val="AGRUP__MENSUAL_HISTORICA1"/>
      <sheetName val="Dat-balance_Acum"/>
      <sheetName val="PRESENTACION_MES"/>
      <sheetName val="Sdos_"/>
      <sheetName val="FX_Rates1"/>
      <sheetName val="VC_06-07"/>
      <sheetName val="BS-ING_axi"/>
      <sheetName val="PL-ING_axi"/>
      <sheetName val="PL_axi_control"/>
      <sheetName val="BS_axi_control"/>
      <sheetName val="P-L_'19_O_B"/>
      <sheetName val="B-S_'19_O_B"/>
      <sheetName val="NUEVO_PL_'19_O_B"/>
      <sheetName val="BS-ARG_USD"/>
      <sheetName val="PL_ARG_ACUM_2020_axi"/>
      <sheetName val="PL_ARG_Ene20_axi"/>
      <sheetName val="PL_ARG_Dic19_axi"/>
      <sheetName val="Armado_Gastos"/>
      <sheetName val="Contab_Ene20"/>
      <sheetName val="Base_Gastos_del_mes"/>
      <sheetName val="LINK_BASE_DE_GASTOS"/>
      <sheetName val="SyS_MENSUALES"/>
      <sheetName val="Contab_Dic19"/>
      <sheetName val="Emprestimo_"/>
      <sheetName val="Vta_Prod_Nac"/>
      <sheetName val="Adm_Exp_Budget"/>
      <sheetName val="Com_Exp_Budget"/>
      <sheetName val="Manuf_Exp_Budget"/>
      <sheetName val="Resumen_para_contabilidad"/>
      <sheetName val="Posición_de_IVA1"/>
      <sheetName val="BASE_1707"/>
      <sheetName val="ANEXO_&quot;A&quot;_AXI7"/>
      <sheetName val="CALAMORT_AXI7"/>
      <sheetName val="CALAMORT_HIST7"/>
      <sheetName val="ANEXO_&quot;A&quot;_HISTORICO7"/>
      <sheetName val="PREV_98_MANDADA_A_SEDE7"/>
      <sheetName val="MACRO_PARA_MOVDIR7"/>
      <sheetName val="MACRO_PARA_CTA_EXPLOTACION7"/>
      <sheetName val="DAR_FORMATO7"/>
      <sheetName val="MACRO_PARA_AXI7"/>
      <sheetName val="MACRO_PARA_IIBB7"/>
      <sheetName val="Cta_Res_6"/>
      <sheetName val="Project_PL5"/>
      <sheetName val="Bs_no_computables5"/>
      <sheetName val="Pagos_II_BB_5"/>
      <sheetName val="K-3_1_ALTAS_NOV-DIC-045"/>
      <sheetName val="CTF-1_altas5"/>
      <sheetName val="3__Datos_Interco_USD5"/>
      <sheetName val="Menus_déroulants5"/>
      <sheetName val="MIX_NACIONAL4"/>
      <sheetName val="VOLUMENES_NACIONALES4"/>
      <sheetName val="Balance_Definitivo_ASL_30-06-05"/>
      <sheetName val="Porcentajes_Anuales4"/>
      <sheetName val="VAL-MAT_anterior4"/>
      <sheetName val="D|Lookup_Tables2"/>
      <sheetName val="Cruce_contable4"/>
      <sheetName val="Datea_(NO_TOCAR))2"/>
      <sheetName val="Datea_(NO_TOCAR)2"/>
      <sheetName val="Alta_de_Provedores2"/>
      <sheetName val="dif_bmex2"/>
      <sheetName val="dif_dep982"/>
      <sheetName val="relac_2"/>
      <sheetName val="calif_ene022"/>
      <sheetName val="IIBB_AUX2"/>
      <sheetName val="PEGAR_ACA_IVA_VENTAS2"/>
      <sheetName val="PEGAR_Detalle_Deducciones2"/>
      <sheetName val="Detalle_Deducciones_AUX2"/>
      <sheetName val="Detalle_Ret_2"/>
      <sheetName val="Detalle_Perc_2"/>
      <sheetName val="Detalle_Ret__Bancarias2"/>
      <sheetName val="Alic_Ret_Bancarias2"/>
      <sheetName val="Datos_descriptivos2"/>
      <sheetName val="Datos_descriptivos_22"/>
      <sheetName val="Est_de_Sit__Patrimonial2"/>
      <sheetName val="EERR_-_Ventas_Costo2"/>
      <sheetName val="Cargo_por_Deud__Incobrables2"/>
      <sheetName val="Patrimonio_Neto2"/>
      <sheetName val="Bs_de_Cambio2"/>
      <sheetName val="Bs_de_Uso2"/>
      <sheetName val="Obras_en_curso2"/>
      <sheetName val="Bs_Intangibles2"/>
      <sheetName val="Deudas_comerciales2"/>
      <sheetName val="Deudas_Bancarias_y_Fcieras2"/>
      <sheetName val="Soc__Controlante_-_Cta_Part_2"/>
      <sheetName val="Impuesto_Ley_25413__IDyC2"/>
      <sheetName val="deudas_comerciales_ext_(Siap)2"/>
      <sheetName val="deudas_ban_y_fin_(Siap)2"/>
      <sheetName val="IDyC_Creditos_(Siap)2"/>
      <sheetName val="IDyC_DDJJ_(Siap)2"/>
      <sheetName val="Soc__Controlante_deuda(Siap)2"/>
      <sheetName val="Deudas_comerciales_(Siap)2"/>
      <sheetName val="Creditos_(Siap)2"/>
      <sheetName val="Creditos_ext_(Siap)2"/>
      <sheetName val="Cuit_Paises2"/>
      <sheetName val="dividendos_socios2"/>
      <sheetName val="AGRUP__MENSUAL_HISTORICA2"/>
      <sheetName val="P_L_SUM1"/>
      <sheetName val="Dat-balance_Acum1"/>
      <sheetName val="PRESENTACION_MES1"/>
      <sheetName val="Sdos_1"/>
      <sheetName val="FX_Rates2"/>
      <sheetName val="VC_06-071"/>
      <sheetName val="BS-ING_axi1"/>
      <sheetName val="PL-ING_axi1"/>
      <sheetName val="PL_axi_control1"/>
      <sheetName val="BS_axi_control1"/>
      <sheetName val="P-L_'19_O_B1"/>
      <sheetName val="B-S_'19_O_B1"/>
      <sheetName val="NUEVO_PL_'19_O_B1"/>
      <sheetName val="BS-ARG_USD1"/>
      <sheetName val="PL_ARG_ACUM_2020_axi1"/>
      <sheetName val="PL_ARG_Ene20_axi1"/>
      <sheetName val="PL_ARG_Dic19_axi1"/>
      <sheetName val="Armado_Gastos1"/>
      <sheetName val="Contab_Ene201"/>
      <sheetName val="Base_Gastos_del_mes1"/>
      <sheetName val="LINK_BASE_DE_GASTOS1"/>
      <sheetName val="SyS_MENSUALES1"/>
      <sheetName val="Contab_Dic191"/>
      <sheetName val="Emprestimo_1"/>
      <sheetName val="Vta_Prod_Nac1"/>
      <sheetName val="Adm_Exp_Budget1"/>
      <sheetName val="Com_Exp_Budget1"/>
      <sheetName val="Manuf_Exp_Budget1"/>
      <sheetName val="Resumen_para_contabilidad1"/>
      <sheetName val="Posición_de_IVA2"/>
      <sheetName val="Customize Your Purchase Order"/>
      <sheetName val="Vendas"/>
      <sheetName val="DP DG"/>
      <sheetName val="MB"/>
      <sheetName val="DP_DG"/>
      <sheetName val="INVESTISSEMENTS"/>
      <sheetName val="DP_DG1"/>
      <sheetName val="ALMACEN"/>
      <sheetName val="Cash"/>
      <sheetName val="migs gateway"/>
      <sheetName val="EMBARQUES"/>
      <sheetName val="C|Rec"/>
      <sheetName val="J|Upload"/>
      <sheetName val="C|Reallocation"/>
      <sheetName val="C|Split Reallocation"/>
      <sheetName val="C|YTD Summary"/>
      <sheetName val="D|Contract Schedule"/>
      <sheetName val="P|400949 511070"/>
      <sheetName val="D|Trial Balances"/>
      <sheetName val="D|400949 511070"/>
      <sheetName val="D|GL_Clearing"/>
      <sheetName val="D|COA"/>
      <sheetName val="D|Cost Centres"/>
      <sheetName val="D|Lookups"/>
      <sheetName val="modelo"/>
      <sheetName val="Datos"/>
      <sheetName val="UFV"/>
      <sheetName val="Giant Wedge Calcs"/>
      <sheetName val="Large Gas Wedge Calcs"/>
      <sheetName val="Liquids-Gas Wedge Calcs"/>
      <sheetName val="Small Gas Wedge Calcs"/>
      <sheetName val="Oil well - AEB"/>
      <sheetName val="Oil well - AR&amp;BAH"/>
      <sheetName val="Oil well - HOR&amp;RES"/>
      <sheetName val="Oil well - JUR"/>
      <sheetName val="Oil well - WF"/>
      <sheetName val="Sueldo Obras"/>
      <sheetName val="BASE_1708"/>
      <sheetName val="ANEXO_&quot;A&quot;_AXI8"/>
      <sheetName val="CALAMORT_AXI8"/>
      <sheetName val="CALAMORT_HIST8"/>
      <sheetName val="ANEXO_&quot;A&quot;_HISTORICO8"/>
      <sheetName val="PREV_98_MANDADA_A_SEDE8"/>
      <sheetName val="MACRO_PARA_MOVDIR8"/>
      <sheetName val="MACRO_PARA_CTA_EXPLOTACION8"/>
      <sheetName val="DAR_FORMATO8"/>
      <sheetName val="MACRO_PARA_AXI8"/>
      <sheetName val="MACRO_PARA_IIBB8"/>
      <sheetName val="Cta_Res_7"/>
      <sheetName val="Menus_déroulants6"/>
      <sheetName val="Project_PL6"/>
      <sheetName val="Bs_no_computables6"/>
      <sheetName val="Pagos_II_BB_6"/>
      <sheetName val="K-3_1_ALTAS_NOV-DIC-046"/>
      <sheetName val="CTF-1_altas6"/>
      <sheetName val="3__Datos_Interco_USD6"/>
      <sheetName val="MIX_NACIONAL5"/>
      <sheetName val="VOLUMENES_NACIONALES5"/>
      <sheetName val="Porcentajes_Anuales5"/>
      <sheetName val="Balance_Definitivo_ASL_30-06-06"/>
      <sheetName val="VAL-MAT_anterior5"/>
      <sheetName val="Cruce_contable5"/>
      <sheetName val="D|Lookup_Tables3"/>
      <sheetName val="Datea_(NO_TOCAR))3"/>
      <sheetName val="Datea_(NO_TOCAR)3"/>
      <sheetName val="Alta_de_Provedores3"/>
      <sheetName val="dif_bmex3"/>
      <sheetName val="dif_dep983"/>
      <sheetName val="relac_3"/>
      <sheetName val="calif_ene023"/>
      <sheetName val="IIBB_AUX3"/>
      <sheetName val="PEGAR_ACA_IVA_VENTAS3"/>
      <sheetName val="PEGAR_Detalle_Deducciones3"/>
      <sheetName val="Detalle_Deducciones_AUX3"/>
      <sheetName val="Detalle_Ret_3"/>
      <sheetName val="Detalle_Perc_3"/>
      <sheetName val="Detalle_Ret__Bancarias3"/>
      <sheetName val="Alic_Ret_Bancarias3"/>
      <sheetName val="Datos_descriptivos3"/>
      <sheetName val="Datos_descriptivos_23"/>
      <sheetName val="Est_de_Sit__Patrimonial3"/>
      <sheetName val="EERR_-_Ventas_Costo3"/>
      <sheetName val="Cargo_por_Deud__Incobrables3"/>
      <sheetName val="Patrimonio_Neto3"/>
      <sheetName val="Bs_de_Cambio3"/>
      <sheetName val="Bs_de_Uso3"/>
      <sheetName val="Obras_en_curso3"/>
      <sheetName val="Bs_Intangibles3"/>
      <sheetName val="Deudas_comerciales3"/>
      <sheetName val="Deudas_Bancarias_y_Fcieras3"/>
      <sheetName val="Soc__Controlante_-_Cta_Part_3"/>
      <sheetName val="Impuesto_Ley_25413__IDyC3"/>
      <sheetName val="deudas_comerciales_ext_(Siap)3"/>
      <sheetName val="deudas_ban_y_fin_(Siap)3"/>
      <sheetName val="IDyC_Creditos_(Siap)3"/>
      <sheetName val="IDyC_DDJJ_(Siap)3"/>
      <sheetName val="Soc__Controlante_deuda(Siap)3"/>
      <sheetName val="Deudas_comerciales_(Siap)3"/>
      <sheetName val="Creditos_(Siap)3"/>
      <sheetName val="Creditos_ext_(Siap)3"/>
      <sheetName val="Cuit_Paises3"/>
      <sheetName val="dividendos_socios3"/>
      <sheetName val="AGRUP__MENSUAL_HISTORICA3"/>
      <sheetName val="Dat-balance_Acum2"/>
      <sheetName val="P_L_SUM2"/>
      <sheetName val="PRESENTACION_MES2"/>
      <sheetName val="Sdos_2"/>
      <sheetName val="FX_Rates3"/>
      <sheetName val="VC_06-072"/>
      <sheetName val="BS-ING_axi2"/>
      <sheetName val="PL-ING_axi2"/>
      <sheetName val="PL_axi_control2"/>
      <sheetName val="BS_axi_control2"/>
      <sheetName val="P-L_'19_O_B2"/>
      <sheetName val="B-S_'19_O_B2"/>
      <sheetName val="NUEVO_PL_'19_O_B2"/>
      <sheetName val="BS-ARG_USD2"/>
      <sheetName val="PL_ARG_ACUM_2020_axi2"/>
      <sheetName val="PL_ARG_Ene20_axi2"/>
      <sheetName val="PL_ARG_Dic19_axi2"/>
      <sheetName val="Armado_Gastos2"/>
      <sheetName val="Contab_Ene202"/>
      <sheetName val="Base_Gastos_del_mes2"/>
      <sheetName val="LINK_BASE_DE_GASTOS2"/>
      <sheetName val="SyS_MENSUALES2"/>
      <sheetName val="Contab_Dic192"/>
      <sheetName val="Emprestimo_2"/>
      <sheetName val="Vta_Prod_Nac2"/>
      <sheetName val="Adm_Exp_Budget2"/>
      <sheetName val="Com_Exp_Budget2"/>
      <sheetName val="Manuf_Exp_Budget2"/>
      <sheetName val="Posición_de_IVA3"/>
      <sheetName val="Resumen_para_contabilidad2"/>
      <sheetName val="_EEPN"/>
      <sheetName val="Customize_Your_Purchase_Order"/>
      <sheetName val="DP_DG2"/>
      <sheetName val="migs_gateway"/>
      <sheetName val="C|Split_Reallocation"/>
      <sheetName val="C|YTD_Summary"/>
      <sheetName val="D|Contract_Schedule"/>
      <sheetName val="P|400949_511070"/>
      <sheetName val="D|Trial_Balances"/>
      <sheetName val="D|400949_511070"/>
      <sheetName val="D|Cost_Centres"/>
      <sheetName val="Giant_Wedge_Calcs"/>
      <sheetName val="Large_Gas_Wedge_Calcs"/>
      <sheetName val="Liquids-Gas_Wedge_Calcs"/>
      <sheetName val="Small_Gas_Wedge_Calcs"/>
      <sheetName val="Oil_well_-_AEB"/>
      <sheetName val="Oil_well_-_AR&amp;BAH"/>
      <sheetName val="Oil_well_-_HOR&amp;RES"/>
      <sheetName val="Oil_well_-_JUR"/>
      <sheetName val="Oil_well_-_WF"/>
      <sheetName val="Sueldo_Obras"/>
      <sheetName val="conssid12-96"/>
      <sheetName val="cuentas por cobrar no comercial"/>
      <sheetName val="Impuesto 2 %"/>
      <sheetName val="Codes"/>
      <sheetName val="Dec 12 01.14"/>
      <sheetName val="Tables"/>
      <sheetName val="modaj"/>
      <sheetName val="Producción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C11" t="str">
            <v>$</v>
          </cell>
        </row>
        <row r="54">
          <cell r="E54" t="str">
            <v>O.K.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0">
          <cell r="C30" t="str">
            <v>02/02/98</v>
          </cell>
          <cell r="D30">
            <v>-20682.150000000001</v>
          </cell>
        </row>
        <row r="31">
          <cell r="C31" t="str">
            <v>SALDO S/ CONTABILIDAD</v>
          </cell>
          <cell r="D31">
            <v>-20682.150000000001</v>
          </cell>
        </row>
        <row r="33">
          <cell r="C33" t="str">
            <v>DIFERENCIA</v>
          </cell>
          <cell r="D33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1">
          <cell r="C11" t="str">
            <v>$</v>
          </cell>
          <cell r="D11" t="str">
            <v>$</v>
          </cell>
        </row>
        <row r="12">
          <cell r="C12" t="str">
            <v>-</v>
          </cell>
          <cell r="D12" t="str">
            <v>-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 t="str">
            <v>-</v>
          </cell>
          <cell r="D22" t="str">
            <v>-</v>
          </cell>
        </row>
        <row r="23">
          <cell r="C23">
            <v>0</v>
          </cell>
          <cell r="D23">
            <v>0</v>
          </cell>
        </row>
        <row r="24">
          <cell r="C24" t="str">
            <v>-</v>
          </cell>
          <cell r="D24" t="str">
            <v>-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 t="str">
            <v>-</v>
          </cell>
          <cell r="D28" t="str">
            <v>-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 t="str">
            <v>-</v>
          </cell>
          <cell r="D34" t="str">
            <v>-</v>
          </cell>
        </row>
        <row r="35">
          <cell r="C35">
            <v>0</v>
          </cell>
          <cell r="D35">
            <v>0</v>
          </cell>
        </row>
        <row r="36">
          <cell r="C36" t="str">
            <v>-</v>
          </cell>
          <cell r="D36" t="str">
            <v>-</v>
          </cell>
        </row>
        <row r="37">
          <cell r="C37">
            <v>46337.481897126127</v>
          </cell>
          <cell r="D37">
            <v>51182.739377499565</v>
          </cell>
        </row>
        <row r="38">
          <cell r="C38">
            <v>228265.46351981506</v>
          </cell>
          <cell r="D38">
            <v>232180.82309991482</v>
          </cell>
        </row>
        <row r="39">
          <cell r="C39">
            <v>274602.94541694119</v>
          </cell>
          <cell r="D39">
            <v>283363.56247741438</v>
          </cell>
        </row>
        <row r="40">
          <cell r="C40" t="str">
            <v>-</v>
          </cell>
          <cell r="D40" t="str">
            <v>-</v>
          </cell>
        </row>
        <row r="41">
          <cell r="C41">
            <v>0</v>
          </cell>
          <cell r="D41">
            <v>0</v>
          </cell>
        </row>
        <row r="42">
          <cell r="C42">
            <v>44830.867192142068</v>
          </cell>
          <cell r="D42">
            <v>44830.867192142068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734.12992126870199</v>
          </cell>
          <cell r="D45">
            <v>734.12992126870199</v>
          </cell>
        </row>
        <row r="46">
          <cell r="C46">
            <v>97883.989502493598</v>
          </cell>
          <cell r="D46">
            <v>97883.989502493598</v>
          </cell>
        </row>
        <row r="47">
          <cell r="C47">
            <v>23883.693438608436</v>
          </cell>
          <cell r="D47">
            <v>23883.693438608436</v>
          </cell>
        </row>
        <row r="48">
          <cell r="C48">
            <v>960.24193701946217</v>
          </cell>
          <cell r="D48">
            <v>960.24193701946217</v>
          </cell>
        </row>
        <row r="49">
          <cell r="C49">
            <v>168292.92199153226</v>
          </cell>
          <cell r="D49">
            <v>168292.92199153226</v>
          </cell>
        </row>
        <row r="50">
          <cell r="C50">
            <v>0</v>
          </cell>
          <cell r="D50">
            <v>0</v>
          </cell>
        </row>
        <row r="51">
          <cell r="C51">
            <v>168292.92199153226</v>
          </cell>
          <cell r="D51">
            <v>168292.92199153226</v>
          </cell>
        </row>
        <row r="52">
          <cell r="C52" t="str">
            <v>-</v>
          </cell>
          <cell r="D52" t="str">
            <v>-</v>
          </cell>
        </row>
        <row r="53">
          <cell r="C53">
            <v>106310.02342540893</v>
          </cell>
          <cell r="D53">
            <v>115070.64048588212</v>
          </cell>
        </row>
        <row r="54">
          <cell r="C54" t="str">
            <v>-</v>
          </cell>
          <cell r="D54" t="str">
            <v>-</v>
          </cell>
        </row>
        <row r="55">
          <cell r="C55">
            <v>67770.958971946471</v>
          </cell>
          <cell r="D55">
            <v>67702.440179294717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-</v>
          </cell>
          <cell r="D58" t="str">
            <v>-</v>
          </cell>
        </row>
        <row r="59">
          <cell r="C59">
            <v>38539.064453462459</v>
          </cell>
          <cell r="D59">
            <v>47368.200306587401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 refreshError="1"/>
      <sheetData sheetId="737" refreshError="1"/>
      <sheetData sheetId="73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"/>
      <sheetName val="Plan1"/>
      <sheetName val="Plan2"/>
      <sheetName val="Plan3"/>
      <sheetName val="Plan4"/>
      <sheetName val="Plan5"/>
      <sheetName val="Plan6"/>
      <sheetName val="17.Invest tabs"/>
      <sheetName val="19.FC grafs"/>
      <sheetName val="20.FC grafs"/>
      <sheetName val="21.Endvmto."/>
      <sheetName val="22.Gráfs. Endvmto."/>
      <sheetName val="23. Indicads."/>
      <sheetName val="Painel de Controle"/>
      <sheetName val="Dados Gerais"/>
      <sheetName val="Sum. Exec."/>
      <sheetName val="TERMINAIS"/>
      <sheetName val="LOGISTICA"/>
      <sheetName val="PARTICIPACOES"/>
      <sheetName val="HOLDING"/>
      <sheetName val="DRE TOTAL"/>
      <sheetName val="DRE projet por Negocio"/>
      <sheetName val="Indicadores"/>
      <sheetName val="Receita Liquida"/>
      <sheetName val="Rec Liq Grafico"/>
      <sheetName val="Comp. Rec. Líq Graf"/>
      <sheetName val="Ebitda "/>
      <sheetName val="Ebitda Grafico"/>
      <sheetName val="Lucro Liq"/>
      <sheetName val="Indicador Op"/>
      <sheetName val="Ind Grafico"/>
      <sheetName val="Var Ebitda Real 2008x2009"/>
      <sheetName val="Var Ebitda orc x real 2009"/>
      <sheetName val="Var Ebitda Orc X Real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ROL"/>
      <sheetName val="EDC"/>
      <sheetName val="BASE DE DADOS"/>
      <sheetName val="Banco de Dados 2001"/>
      <sheetName val="Indicadores_Econômicos"/>
      <sheetName val="Consumos_Específicos"/>
      <sheetName val="Energia_Elétrica"/>
      <sheetName val="Preços_Insumos"/>
      <sheetName val="Vendas_US$"/>
      <sheetName val="Custos_&amp;_Despesas"/>
      <sheetName val="Custos_&amp;_Despesas_US$"/>
      <sheetName val="DIF_FAT_FEV_01"/>
      <sheetName val="DRE-_2000"/>
      <sheetName val="BASE_DE_DADOS"/>
      <sheetName val="Pasta7"/>
      <sheetName val="Plan2"/>
      <sheetName val="CRITERIA1"/>
      <sheetName val="ASSUMPTION"/>
      <sheetName val="Macroeconomics"/>
      <sheetName val="VEHICULOS"/>
      <sheetName val="EEFF"/>
      <sheetName val="Ind.TC"/>
      <sheetName val="Três Marias (TM)"/>
      <sheetName val="CMM"/>
      <sheetName val="Morro Agudo (MA)"/>
      <sheetName val="Plan69"/>
      <sheetName val="Properties"/>
      <sheetName val="Step_0_Team_CALENDAR"/>
      <sheetName val="Step2_Correlation"/>
      <sheetName val="Step2_Histogram"/>
      <sheetName val="Lists"/>
      <sheetName val="Treinamento mensal"/>
      <sheetName val="Treinamento e Desen. trimestral"/>
      <sheetName val="Captação"/>
      <sheetName val="BALANCE SHEET"/>
      <sheetName val="Vínculos Simulador - coluna"/>
      <sheetName val="Sheet1"/>
      <sheetName val="tutorial_Riscos"/>
      <sheetName val="Profit Centers"/>
      <sheetName val="Hoja2"/>
      <sheetName val="BROWZ Status Info"/>
      <sheetName val="Banco_de_Dados_2001"/>
      <sheetName val="Ind_TC"/>
      <sheetName val="Três_Marias_(TM)"/>
      <sheetName val="Morro_Agudo_(MA)"/>
      <sheetName val="Treinamento_mensal"/>
      <sheetName val="Treinamento_e_Desen__trimestral"/>
      <sheetName val="BALANCE_SHEET"/>
      <sheetName val="Vínculos_Simulador_-_coluna"/>
      <sheetName val="Costo-Venta"/>
      <sheetName val="Venta Auto"/>
      <sheetName val="PEND. 31-12-2003"/>
      <sheetName val="Listas"/>
      <sheetName val="Base"/>
      <sheetName val="Apoio"/>
      <sheetName val="PREMISSAS 2"/>
      <sheetName val="DADOS"/>
      <sheetName val="Contracts"/>
      <sheetName val="Support"/>
      <sheetName val="Aux"/>
      <sheetName val="Input - Racional de Ganho"/>
      <sheetName val="cuadro"/>
      <sheetName val="Hoja1"/>
      <sheetName val="DGEN"/>
      <sheetName val="Tablas"/>
      <sheetName val="ACUMULADO"/>
      <sheetName val="MOPE"/>
      <sheetName val="Banco Dados(Real) Consolidado"/>
      <sheetName val="Art96.IV.RIPI"/>
      <sheetName val="Lista"/>
      <sheetName val=""/>
      <sheetName val="Contadores"/>
      <sheetName val="Receitas 2016"/>
      <sheetName val="Receitas 2017 "/>
      <sheetName val="Entradas"/>
      <sheetName val="Receitas 2018"/>
      <sheetName val="Estornos"/>
      <sheetName val="Planilha1"/>
      <sheetName val="Planilha5"/>
      <sheetName val="Planilha3"/>
      <sheetName val="Plan1"/>
      <sheetName val="Planilha6"/>
      <sheetName val="Din.Receitas"/>
      <sheetName val="Planilha2"/>
      <sheetName val="Receitas 2019"/>
      <sheetName val="Contratos de Gestão "/>
      <sheetName val="Contratos de Patrocínios "/>
      <sheetName val="Receitas"/>
      <sheetName val="Investimentos "/>
      <sheetName val="FC"/>
      <sheetName val="Cenários"/>
      <sheetName val="2708"/>
      <sheetName val="DFC_Marcia"/>
      <sheetName val="DFC_RESERVA"/>
      <sheetName val="CONSOLIDADO (2)"/>
      <sheetName val="Projeção próximos anos "/>
      <sheetName val="4RV001"/>
      <sheetName val="5RV001"/>
      <sheetName val="4VD186"/>
      <sheetName val="Codigos"/>
      <sheetName val="MODELO"/>
      <sheetName val="Cash basis Ago-02"/>
      <sheetName val="Database"/>
      <sheetName val="Bridge Cement-Month L300"/>
      <sheetName val="Bridge Cement-YTD L300"/>
      <sheetName val="Bridge Cement-Act vs Flash"/>
      <sheetName val="CO"/>
      <sheetName val="Dimensionamento"/>
      <sheetName val="List"/>
      <sheetName val="Distribuição"/>
      <sheetName val="Comparativo"/>
      <sheetName val="Comparativo_W"/>
      <sheetName val="Atualização"/>
      <sheetName val="Grafico"/>
      <sheetName val="Indicadores"/>
      <sheetName val="Base Triagem"/>
      <sheetName val="GATE_FCOJ"/>
      <sheetName val="Resumo"/>
      <sheetName val="Vinculo volumes efetivos (in)"/>
      <sheetName val="Work"/>
      <sheetName val="GORD"/>
      <sheetName val="DRPL_NFC"/>
      <sheetName val="Link_Orig"/>
      <sheetName val="Transf_NFC_F"/>
      <sheetName val="Tabela"/>
      <sheetName val="Semana"/>
      <sheetName val="BLP"/>
      <sheetName val="CC (2)"/>
      <sheetName val="CC"/>
      <sheetName val="72"/>
      <sheetName val="73"/>
      <sheetName val="Capex 1920 Postergado"/>
      <sheetName val="Capex 2021"/>
      <sheetName val="Base_Preço"/>
      <sheetName val="4"/>
      <sheetName val="Fallas"/>
      <sheetName val="Max_D._2002"/>
      <sheetName val="P2000"/>
      <sheetName val="Data"/>
      <sheetName val="5.0. Hold. A"/>
      <sheetName val="2. Macro"/>
      <sheetName val="MASTER"/>
      <sheetName val="SCHEDULE"/>
      <sheetName val="Banco de dados"/>
      <sheetName val="Indicadores_Econômicos1"/>
      <sheetName val="Consumos_Específicos1"/>
      <sheetName val="Energia_Elétrica1"/>
      <sheetName val="Preços_Insumos1"/>
      <sheetName val="Vendas_US$1"/>
      <sheetName val="Custos_&amp;_Despesas1"/>
      <sheetName val="Custos_&amp;_Despesas_US$1"/>
      <sheetName val="DIF_FAT_FEV_011"/>
      <sheetName val="DRE-_20001"/>
      <sheetName val="Banco_de_Dados_20011"/>
      <sheetName val="Ind_TC1"/>
      <sheetName val="PEND__31-12-2003"/>
      <sheetName val="Venta_Auto"/>
      <sheetName val="Três_Marias_(TM)1"/>
      <sheetName val="Morro_Agudo_(MA)1"/>
      <sheetName val="Treinamento_mensal1"/>
      <sheetName val="Treinamento_e_Desen__trimestra1"/>
      <sheetName val="BALANCE_SHEET1"/>
      <sheetName val="Vínculos_Simulador_-_coluna1"/>
      <sheetName val="Profit_Centers"/>
      <sheetName val="BROWZ_Status_Info"/>
      <sheetName val="BASE_DE_DADOS1"/>
      <sheetName val="PREMISSAS_2"/>
      <sheetName val="Input_-_Racional_de_Ganho"/>
      <sheetName val="Banco_Dados(Real)_Consolidado"/>
      <sheetName val="Art96_IV_RIPI"/>
      <sheetName val="Cash_basis_Ago-02"/>
      <sheetName val="Receitas_2016"/>
      <sheetName val="Receitas_2017_"/>
      <sheetName val="Receitas_2018"/>
      <sheetName val="Din_Receitas"/>
      <sheetName val="Receitas_2019"/>
      <sheetName val="Contratos_de_Gestão_"/>
      <sheetName val="Contratos_de_Patrocínios_"/>
      <sheetName val="Investimentos_"/>
      <sheetName val="CONSOLIDADO_(2)"/>
      <sheetName val="Projeção_próximos_anos_"/>
      <sheetName val="Max_D__2002"/>
      <sheetName val="Macroecono antiga"/>
      <sheetName val="Indicadores_Econômicos2"/>
      <sheetName val="Consumos_Específicos2"/>
      <sheetName val="Energia_Elétrica2"/>
      <sheetName val="Preços_Insumos2"/>
      <sheetName val="Vendas_US$2"/>
      <sheetName val="Custos_&amp;_Despesas2"/>
      <sheetName val="Custos_&amp;_Despesas_US$2"/>
      <sheetName val="DIF_FAT_FEV_012"/>
      <sheetName val="DRE-_20002"/>
      <sheetName val="Banco_de_Dados_20012"/>
      <sheetName val="Ind_TC2"/>
      <sheetName val="Três_Marias_(TM)2"/>
      <sheetName val="Morro_Agudo_(MA)2"/>
      <sheetName val="Treinamento_mensal2"/>
      <sheetName val="Treinamento_e_Desen__trimestra2"/>
      <sheetName val="BALANCE_SHEET2"/>
      <sheetName val="Vínculos_Simulador_-_coluna2"/>
      <sheetName val="Profit_Centers1"/>
      <sheetName val="BROWZ_Status_Info1"/>
      <sheetName val="Venta_Auto1"/>
      <sheetName val="PEND__31-12-20031"/>
      <sheetName val="BASE_DE_DADOS2"/>
      <sheetName val="Bridge_Cement-Month_L300"/>
      <sheetName val="Bridge_Cement-YTD_L300"/>
      <sheetName val="Bridge_Cement-Act_vs_Flash"/>
      <sheetName val="Gás Fenosa - GATR"/>
      <sheetName val="Alíquotas"/>
      <sheetName val="Indicadores_Econômicos3"/>
      <sheetName val="Consumos_Específicos3"/>
      <sheetName val="Energia_Elétrica3"/>
      <sheetName val="Preços_Insumos3"/>
      <sheetName val="Vendas_US$3"/>
      <sheetName val="Custos_&amp;_Despesas3"/>
      <sheetName val="Custos_&amp;_Despesas_US$3"/>
      <sheetName val="DIF_FAT_FEV_013"/>
      <sheetName val="DRE-_20003"/>
      <sheetName val="Banco_de_Dados_20013"/>
      <sheetName val="Ind_TC3"/>
      <sheetName val="Três_Marias_(TM)3"/>
      <sheetName val="Morro_Agudo_(MA)3"/>
      <sheetName val="Treinamento_mensal3"/>
      <sheetName val="Treinamento_e_Desen__trimestra3"/>
      <sheetName val="BALANCE_SHEET3"/>
      <sheetName val="Vínculos_Simulador_-_coluna3"/>
      <sheetName val="Profit_Centers2"/>
      <sheetName val="BROWZ_Status_Info2"/>
      <sheetName val="Venta_Auto2"/>
      <sheetName val="PEND__31-12-20032"/>
      <sheetName val="BASE_DE_DADOS3"/>
      <sheetName val="PREMISSAS_21"/>
      <sheetName val="Input_-_Racional_de_Ganho1"/>
      <sheetName val="Banco_Dados(Real)_Consolidado1"/>
      <sheetName val="Art96_IV_RIPI1"/>
      <sheetName val="Receitas_20161"/>
      <sheetName val="Receitas_2017_1"/>
      <sheetName val="Receitas_20181"/>
      <sheetName val="Din_Receitas1"/>
      <sheetName val="Receitas_20191"/>
      <sheetName val="Contratos_de_Gestão_1"/>
      <sheetName val="Contratos_de_Patrocínios_1"/>
      <sheetName val="Investimentos_1"/>
      <sheetName val="CONSOLIDADO_(2)1"/>
      <sheetName val="Projeção_próximos_anos_1"/>
      <sheetName val="Bridge_Cement-Month_L3001"/>
      <sheetName val="Bridge_Cement-YTD_L3001"/>
      <sheetName val="Bridge_Cement-Act_vs_Flash1"/>
      <sheetName val="Base_Triagem"/>
      <sheetName val="Vinculo_volumes_efetivos_(in)"/>
      <sheetName val="5_0__Hold__A"/>
      <sheetName val="2__Macro"/>
      <sheetName val="Datos"/>
      <sheetName val="Slurry"/>
      <sheetName val="ANIM"/>
      <sheetName val="Controls"/>
      <sheetName val="CC_(2)"/>
      <sheetName val="Capex_1920_Postergado"/>
      <sheetName val="Capex_2021"/>
      <sheetName val="BSB"/>
      <sheetName val="Capex e Financiamentos (Fase 1)"/>
      <sheetName val="2. Parking"/>
      <sheetName val=" EEPN"/>
      <sheetName val="N"/>
      <sheetName val="BC"/>
      <sheetName val="AJBA2003"/>
      <sheetName val="Dados gerais"/>
      <sheetName val="INGRESO DATOS"/>
      <sheetName val="Table"/>
      <sheetName val="12_03"/>
      <sheetName val="Get_0704"/>
      <sheetName val="06_03"/>
      <sheetName val="Indicadores_Econômicos4"/>
      <sheetName val="Consumos_Específicos4"/>
      <sheetName val="Energia_Elétrica4"/>
      <sheetName val="Preços_Insumos4"/>
      <sheetName val="Vendas_US$4"/>
      <sheetName val="Custos_&amp;_Despesas4"/>
      <sheetName val="Custos_&amp;_Despesas_US$4"/>
      <sheetName val="DIF_FAT_FEV_014"/>
      <sheetName val="DRE-_20004"/>
      <sheetName val="Banco_de_Dados_20014"/>
      <sheetName val="Ind_TC4"/>
      <sheetName val="Três_Marias_(TM)4"/>
      <sheetName val="Morro_Agudo_(MA)4"/>
      <sheetName val="Treinamento_mensal4"/>
      <sheetName val="Treinamento_e_Desen__trimestra4"/>
      <sheetName val="BALANCE_SHEET4"/>
      <sheetName val="Vínculos_Simulador_-_coluna4"/>
      <sheetName val="Profit_Centers3"/>
      <sheetName val="BROWZ_Status_Info3"/>
      <sheetName val="Venta_Auto3"/>
      <sheetName val="PEND__31-12-20033"/>
      <sheetName val="BASE_DE_DADOS4"/>
      <sheetName val="PREMISSAS_22"/>
      <sheetName val="Input_-_Racional_de_Ganho2"/>
      <sheetName val="Banco_Dados(Real)_Consolidado2"/>
      <sheetName val="Art96_IV_RIPI2"/>
      <sheetName val="Receitas_20162"/>
      <sheetName val="Receitas_2017_2"/>
      <sheetName val="Receitas_20182"/>
      <sheetName val="Din_Receitas2"/>
      <sheetName val="Receitas_20192"/>
      <sheetName val="Contratos_de_Gestão_2"/>
      <sheetName val="Contratos_de_Patrocínios_2"/>
      <sheetName val="Investimentos_2"/>
      <sheetName val="CONSOLIDADO_(2)2"/>
      <sheetName val="Projeção_próximos_anos_2"/>
      <sheetName val="Bridge_Cement-Month_L3002"/>
      <sheetName val="Bridge_Cement-YTD_L3002"/>
      <sheetName val="Bridge_Cement-Act_vs_Flash2"/>
      <sheetName val="Indicadores_Econômicos7"/>
      <sheetName val="Consumos_Específicos7"/>
      <sheetName val="Energia_Elétrica7"/>
      <sheetName val="Preços_Insumos7"/>
      <sheetName val="Vendas_US$7"/>
      <sheetName val="Custos_&amp;_Despesas7"/>
      <sheetName val="Custos_&amp;_Despesas_US$7"/>
      <sheetName val="DIF_FAT_FEV_017"/>
      <sheetName val="DRE-_20007"/>
      <sheetName val="Banco_de_Dados_20017"/>
      <sheetName val="Ind_TC7"/>
      <sheetName val="Três_Marias_(TM)7"/>
      <sheetName val="Morro_Agudo_(MA)7"/>
      <sheetName val="Treinamento_mensal7"/>
      <sheetName val="Treinamento_e_Desen__trimestra7"/>
      <sheetName val="BALANCE_SHEET7"/>
      <sheetName val="Vínculos_Simulador_-_coluna7"/>
      <sheetName val="Profit_Centers6"/>
      <sheetName val="BROWZ_Status_Info6"/>
      <sheetName val="Venta_Auto6"/>
      <sheetName val="PEND__31-12-20036"/>
      <sheetName val="BASE_DE_DADOS7"/>
      <sheetName val="PREMISSAS_25"/>
      <sheetName val="Input_-_Racional_de_Ganho5"/>
      <sheetName val="Banco_Dados(Real)_Consolidado5"/>
      <sheetName val="Art96_IV_RIPI5"/>
      <sheetName val="Receitas_20164"/>
      <sheetName val="Receitas_2017_4"/>
      <sheetName val="Receitas_20184"/>
      <sheetName val="Din_Receitas4"/>
      <sheetName val="Receitas_20194"/>
      <sheetName val="Contratos_de_Gestão_4"/>
      <sheetName val="Contratos_de_Patrocínios_4"/>
      <sheetName val="Investimentos_4"/>
      <sheetName val="CONSOLIDADO_(2)4"/>
      <sheetName val="Projeção_próximos_anos_4"/>
      <sheetName val="Bridge_Cement-Month_L3004"/>
      <sheetName val="Bridge_Cement-YTD_L3004"/>
      <sheetName val="Bridge_Cement-Act_vs_Flash4"/>
      <sheetName val="Indicadores_Econômicos5"/>
      <sheetName val="Consumos_Específicos5"/>
      <sheetName val="Energia_Elétrica5"/>
      <sheetName val="Preços_Insumos5"/>
      <sheetName val="Vendas_US$5"/>
      <sheetName val="Custos_&amp;_Despesas5"/>
      <sheetName val="Custos_&amp;_Despesas_US$5"/>
      <sheetName val="DIF_FAT_FEV_015"/>
      <sheetName val="DRE-_20005"/>
      <sheetName val="Banco_de_Dados_20015"/>
      <sheetName val="Ind_TC5"/>
      <sheetName val="Três_Marias_(TM)5"/>
      <sheetName val="Morro_Agudo_(MA)5"/>
      <sheetName val="Treinamento_mensal5"/>
      <sheetName val="Treinamento_e_Desen__trimestra5"/>
      <sheetName val="BALANCE_SHEET5"/>
      <sheetName val="Vínculos_Simulador_-_coluna5"/>
      <sheetName val="Profit_Centers4"/>
      <sheetName val="BROWZ_Status_Info4"/>
      <sheetName val="Venta_Auto4"/>
      <sheetName val="PEND__31-12-20034"/>
      <sheetName val="BASE_DE_DADOS5"/>
      <sheetName val="PREMISSAS_23"/>
      <sheetName val="Input_-_Racional_de_Ganho3"/>
      <sheetName val="Banco_Dados(Real)_Consolidado3"/>
      <sheetName val="Art96_IV_RIPI3"/>
      <sheetName val="Indicadores_Econômicos6"/>
      <sheetName val="Consumos_Específicos6"/>
      <sheetName val="Energia_Elétrica6"/>
      <sheetName val="Preços_Insumos6"/>
      <sheetName val="Vendas_US$6"/>
      <sheetName val="Custos_&amp;_Despesas6"/>
      <sheetName val="Custos_&amp;_Despesas_US$6"/>
      <sheetName val="DIF_FAT_FEV_016"/>
      <sheetName val="DRE-_20006"/>
      <sheetName val="Banco_de_Dados_20016"/>
      <sheetName val="Ind_TC6"/>
      <sheetName val="Três_Marias_(TM)6"/>
      <sheetName val="Morro_Agudo_(MA)6"/>
      <sheetName val="Treinamento_mensal6"/>
      <sheetName val="Treinamento_e_Desen__trimestra6"/>
      <sheetName val="BALANCE_SHEET6"/>
      <sheetName val="Vínculos_Simulador_-_coluna6"/>
      <sheetName val="Profit_Centers5"/>
      <sheetName val="BROWZ_Status_Info5"/>
      <sheetName val="Venta_Auto5"/>
      <sheetName val="PEND__31-12-20035"/>
      <sheetName val="BASE_DE_DADOS6"/>
      <sheetName val="PREMISSAS_24"/>
      <sheetName val="Input_-_Racional_de_Ganho4"/>
      <sheetName val="Banco_Dados(Real)_Consolidado4"/>
      <sheetName val="Art96_IV_RIPI4"/>
      <sheetName val="Receitas_20163"/>
      <sheetName val="Receitas_2017_3"/>
      <sheetName val="Receitas_20183"/>
      <sheetName val="Din_Receitas3"/>
      <sheetName val="Receitas_20193"/>
      <sheetName val="Contratos_de_Gestão_3"/>
      <sheetName val="Contratos_de_Patrocínios_3"/>
      <sheetName val="Investimentos_3"/>
      <sheetName val="CONSOLIDADO_(2)3"/>
      <sheetName val="Projeção_próximos_anos_3"/>
      <sheetName val="Bridge_Cement-Month_L3003"/>
      <sheetName val="Bridge_Cement-YTD_L3003"/>
      <sheetName val="Bridge_Cement-Act_vs_Flash3"/>
      <sheetName val="Cash_basis_Ago-021"/>
      <sheetName val="Base_Triagem1"/>
      <sheetName val="Vinculo_volumes_efetivos_(in)1"/>
      <sheetName val="5_0__Hold__A1"/>
      <sheetName val="2__Macro1"/>
      <sheetName val="Max_D__20021"/>
      <sheetName val="TABLA DE VALORES"/>
      <sheetName val="TPNuevo"/>
      <sheetName val="Capacity"/>
      <sheetName val="A"/>
      <sheetName val="0"/>
      <sheetName val="PH"/>
      <sheetName val="PRAcu"/>
      <sheetName val="RH"/>
      <sheetName val="RRAcu"/>
      <sheetName val="charge"/>
      <sheetName val="Menü"/>
      <sheetName val="Resumo_Rec. Rede"/>
      <sheetName val="Projeção_Afiliação"/>
      <sheetName val="19.FC grafs"/>
      <sheetName val="Indicadores_Econômicos8"/>
      <sheetName val="Consumos_Específicos8"/>
      <sheetName val="Energia_Elétrica8"/>
      <sheetName val="Preços_Insumos8"/>
      <sheetName val="Vendas_US$8"/>
      <sheetName val="Custos_&amp;_Despesas8"/>
      <sheetName val="Custos_&amp;_Despesas_US$8"/>
      <sheetName val="DIF_FAT_FEV_018"/>
      <sheetName val="DRE-_20008"/>
      <sheetName val="BASE_DE_DADOS8"/>
      <sheetName val="Banco_de_Dados_20018"/>
      <sheetName val="Ind_TC8"/>
      <sheetName val="Três_Marias_(TM)8"/>
      <sheetName val="Morro_Agudo_(MA)8"/>
      <sheetName val="Treinamento_mensal8"/>
      <sheetName val="Treinamento_e_Desen__trimestra8"/>
      <sheetName val="BALANCE_SHEET8"/>
      <sheetName val="Vínculos_Simulador_-_coluna8"/>
      <sheetName val="Profit_Centers7"/>
      <sheetName val="BROWZ_Status_Info7"/>
      <sheetName val="Venta_Auto7"/>
      <sheetName val="PEND__31-12-20037"/>
      <sheetName val="PREMISSAS_26"/>
      <sheetName val="Input_-_Racional_de_Ganho6"/>
      <sheetName val="Banco_Dados(Real)_Consolidado6"/>
      <sheetName val="Art96_IV_RIPI6"/>
      <sheetName val="Receitas_20165"/>
      <sheetName val="Receitas_2017_5"/>
      <sheetName val="Receitas_20185"/>
      <sheetName val="Din_Receitas5"/>
      <sheetName val="Receitas_20195"/>
      <sheetName val="Contratos_de_Gestão_5"/>
      <sheetName val="Contratos_de_Patrocínios_5"/>
      <sheetName val="Investimentos_5"/>
      <sheetName val="CONSOLIDADO_(2)5"/>
      <sheetName val="Projeção_próximos_anos_5"/>
      <sheetName val="Cash_basis_Ago-022"/>
      <sheetName val="Bridge_Cement-Month_L3005"/>
      <sheetName val="Bridge_Cement-YTD_L3005"/>
      <sheetName val="Bridge_Cement-Act_vs_Flash5"/>
      <sheetName val="Base_Triagem2"/>
      <sheetName val="Vinculo_volumes_efetivos_(in)2"/>
      <sheetName val="CC_(2)1"/>
      <sheetName val="Capex_1920_Postergado1"/>
      <sheetName val="Capex_20211"/>
      <sheetName val="Max_D__20022"/>
      <sheetName val="5_0__Hold__A2"/>
      <sheetName val="2__Macro2"/>
      <sheetName val="Banco_de_dados"/>
      <sheetName val="Macroecono_antiga"/>
      <sheetName val="Gás_Fenosa_-_GATR"/>
      <sheetName val="Capex_e_Financiamentos_(Fase_1)"/>
      <sheetName val="2__Parking"/>
      <sheetName val="_EEPN"/>
      <sheetName val="Dados_gerais"/>
      <sheetName val="INGRESO_DATOS"/>
      <sheetName val="TABLA_DE_VALORES"/>
      <sheetName val="Resumo_Rec__Rede"/>
      <sheetName val="19_FC_grafs"/>
      <sheetName val="Indicadores_Econômicos9"/>
      <sheetName val="Consumos_Específicos9"/>
      <sheetName val="Energia_Elétrica9"/>
      <sheetName val="Preços_Insumos9"/>
      <sheetName val="Vendas_US$9"/>
      <sheetName val="Custos_&amp;_Despesas9"/>
      <sheetName val="Custos_&amp;_Despesas_US$9"/>
      <sheetName val="DIF_FAT_FEV_019"/>
      <sheetName val="DRE-_20009"/>
      <sheetName val="BASE_DE_DADOS9"/>
      <sheetName val="Banco_de_Dados_20019"/>
      <sheetName val="Ind_TC9"/>
      <sheetName val="Três_Marias_(TM)9"/>
      <sheetName val="Morro_Agudo_(MA)9"/>
      <sheetName val="Treinamento_mensal9"/>
      <sheetName val="Treinamento_e_Desen__trimestra9"/>
      <sheetName val="BALANCE_SHEET9"/>
      <sheetName val="Vínculos_Simulador_-_coluna9"/>
      <sheetName val="Profit_Centers8"/>
      <sheetName val="BROWZ_Status_Info8"/>
      <sheetName val="Venta_Auto8"/>
      <sheetName val="PEND__31-12-20038"/>
      <sheetName val="PREMISSAS_27"/>
      <sheetName val="Input_-_Racional_de_Ganho7"/>
      <sheetName val="Banco_Dados(Real)_Consolidado7"/>
      <sheetName val="Art96_IV_RIPI7"/>
      <sheetName val="Receitas_20166"/>
      <sheetName val="Receitas_2017_6"/>
      <sheetName val="Receitas_20186"/>
      <sheetName val="Din_Receitas6"/>
      <sheetName val="Receitas_20196"/>
      <sheetName val="Contratos_de_Gestão_6"/>
      <sheetName val="Contratos_de_Patrocínios_6"/>
      <sheetName val="Investimentos_6"/>
      <sheetName val="CONSOLIDADO_(2)6"/>
      <sheetName val="Projeção_próximos_anos_6"/>
      <sheetName val="Cash_basis_Ago-023"/>
      <sheetName val="Bridge_Cement-Month_L3006"/>
      <sheetName val="Bridge_Cement-YTD_L3006"/>
      <sheetName val="Bridge_Cement-Act_vs_Flash6"/>
      <sheetName val="Base_Triagem3"/>
      <sheetName val="Vinculo_volumes_efetivos_(in)3"/>
      <sheetName val="CC_(2)2"/>
      <sheetName val="Capex_1920_Postergado2"/>
      <sheetName val="Capex_20212"/>
      <sheetName val="Max_D__20023"/>
      <sheetName val="5_0__Hold__A3"/>
      <sheetName val="2__Macro3"/>
      <sheetName val="Banco_de_dados1"/>
      <sheetName val="Macroecono_antiga1"/>
      <sheetName val="Gás_Fenosa_-_GATR1"/>
      <sheetName val="Capex_e_Financiamentos_(Fase_11"/>
      <sheetName val="2__Parking1"/>
      <sheetName val="_EEPN1"/>
      <sheetName val="Dados_gerais1"/>
      <sheetName val="INGRESO_DATOS1"/>
      <sheetName val="TABLA_DE_VALORES1"/>
      <sheetName val="Resumo_Rec__Rede1"/>
      <sheetName val="19_FC_grafs1"/>
      <sheetName val="Indicadores_Econômicos10"/>
      <sheetName val="Consumos_Específicos10"/>
      <sheetName val="Energia_Elétrica10"/>
      <sheetName val="Preços_Insumos10"/>
      <sheetName val="Vendas_US$10"/>
      <sheetName val="Custos_&amp;_Despesas10"/>
      <sheetName val="Custos_&amp;_Despesas_US$10"/>
      <sheetName val="DIF_FAT_FEV_0110"/>
      <sheetName val="DRE-_200010"/>
      <sheetName val="BASE_DE_DADOS10"/>
      <sheetName val="Banco_de_Dados_200110"/>
      <sheetName val="Ind_TC10"/>
      <sheetName val="Três_Marias_(TM)10"/>
      <sheetName val="Morro_Agudo_(MA)10"/>
      <sheetName val="Treinamento_mensal10"/>
      <sheetName val="Treinamento_e_Desen__trimestr10"/>
      <sheetName val="BALANCE_SHEET10"/>
      <sheetName val="Vínculos_Simulador_-_coluna10"/>
      <sheetName val="Profit_Centers9"/>
      <sheetName val="BROWZ_Status_Info9"/>
      <sheetName val="Venta_Auto9"/>
      <sheetName val="PEND__31-12-20039"/>
      <sheetName val="PREMISSAS_28"/>
      <sheetName val="Input_-_Racional_de_Ganho8"/>
      <sheetName val="Banco_Dados(Real)_Consolidado8"/>
      <sheetName val="Art96_IV_RIPI8"/>
      <sheetName val="Receitas_20167"/>
      <sheetName val="Receitas_2017_7"/>
      <sheetName val="Receitas_20187"/>
      <sheetName val="Din_Receitas7"/>
      <sheetName val="Receitas_20197"/>
      <sheetName val="Contratos_de_Gestão_7"/>
      <sheetName val="Contratos_de_Patrocínios_7"/>
      <sheetName val="Investimentos_7"/>
      <sheetName val="CONSOLIDADO_(2)7"/>
      <sheetName val="Projeção_próximos_anos_7"/>
      <sheetName val="Cash_basis_Ago-024"/>
      <sheetName val="Bridge_Cement-Month_L3007"/>
      <sheetName val="Bridge_Cement-YTD_L3007"/>
      <sheetName val="Bridge_Cement-Act_vs_Flash7"/>
      <sheetName val="Base_Triagem4"/>
      <sheetName val="Vinculo_volumes_efetivos_(in)4"/>
      <sheetName val="CC_(2)3"/>
      <sheetName val="Capex_1920_Postergado3"/>
      <sheetName val="Capex_20213"/>
      <sheetName val="Max_D__20024"/>
      <sheetName val="5_0__Hold__A4"/>
      <sheetName val="2__Macro4"/>
      <sheetName val="Banco_de_dados2"/>
      <sheetName val="Macroecono_antiga2"/>
      <sheetName val="Gás_Fenosa_-_GATR2"/>
      <sheetName val="Capex_e_Financiamentos_(Fase_12"/>
      <sheetName val="2__Parking2"/>
      <sheetName val="_EEPN2"/>
      <sheetName val="Dados_gerais2"/>
      <sheetName val="INGRESO_DATOS2"/>
      <sheetName val="TABLA_DE_VALORES2"/>
      <sheetName val="19_FC_grafs2"/>
      <sheetName val="Resumo_Rec__Rede2"/>
      <sheetName val="Referencias"/>
      <sheetName val="Base Lista"/>
      <sheetName val="Lista de distribuição"/>
      <sheetName val="Base "/>
      <sheetName val="4-RCDP-2001"/>
      <sheetName val="P&amp;L summary"/>
      <sheetName val="Netearnanal"/>
      <sheetName val="ce"/>
      <sheetName val="Aspectos e Perigos padronizados"/>
      <sheetName val="A4.2-FLEXIBRAS"/>
      <sheetName val="fluxo_caixa"/>
      <sheetName val="Pgtos"/>
      <sheetName val="Recbtos"/>
      <sheetName val="PRODU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9">
          <cell r="B19" t="str">
            <v>(-) EXPORT.NÃO EMBARCADAS</v>
          </cell>
        </row>
      </sheetData>
      <sheetData sheetId="58">
        <row r="19">
          <cell r="B19" t="str">
            <v>(-) EXPORT.NÃO EMBARCADAS</v>
          </cell>
        </row>
      </sheetData>
      <sheetData sheetId="59">
        <row r="19">
          <cell r="B19" t="str">
            <v>(-) EXPORT.NÃO EMBARCADAS</v>
          </cell>
        </row>
      </sheetData>
      <sheetData sheetId="60">
        <row r="19">
          <cell r="B19" t="str">
            <v>(-) EXPORT.NÃO EMBARCADAS</v>
          </cell>
        </row>
      </sheetData>
      <sheetData sheetId="61">
        <row r="19">
          <cell r="B19" t="str">
            <v>(-) EXPORT.NÃO EMBARCADAS</v>
          </cell>
        </row>
      </sheetData>
      <sheetData sheetId="62">
        <row r="19">
          <cell r="B19" t="str">
            <v>(-) EXPORT.NÃO EMBARCADAS</v>
          </cell>
        </row>
      </sheetData>
      <sheetData sheetId="63">
        <row r="19">
          <cell r="B19" t="str">
            <v>(-) EXPORT.NÃO EMBARCADAS</v>
          </cell>
        </row>
      </sheetData>
      <sheetData sheetId="64">
        <row r="19">
          <cell r="B19" t="str">
            <v>(-) EXPORT.NÃO EMBARCADAS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>
        <row r="13">
          <cell r="X13">
            <v>0</v>
          </cell>
        </row>
      </sheetData>
      <sheetData sheetId="90">
        <row r="13">
          <cell r="X13">
            <v>0</v>
          </cell>
        </row>
      </sheetData>
      <sheetData sheetId="91">
        <row r="13">
          <cell r="X13">
            <v>0</v>
          </cell>
        </row>
      </sheetData>
      <sheetData sheetId="92">
        <row r="13">
          <cell r="X13">
            <v>0</v>
          </cell>
        </row>
      </sheetData>
      <sheetData sheetId="93">
        <row r="13">
          <cell r="X13">
            <v>0</v>
          </cell>
        </row>
      </sheetData>
      <sheetData sheetId="94">
        <row r="13">
          <cell r="X13">
            <v>0</v>
          </cell>
        </row>
      </sheetData>
      <sheetData sheetId="95">
        <row r="13">
          <cell r="X13">
            <v>0</v>
          </cell>
        </row>
      </sheetData>
      <sheetData sheetId="96">
        <row r="13">
          <cell r="X13">
            <v>0</v>
          </cell>
        </row>
      </sheetData>
      <sheetData sheetId="97">
        <row r="13">
          <cell r="X13">
            <v>0</v>
          </cell>
        </row>
      </sheetData>
      <sheetData sheetId="98">
        <row r="13">
          <cell r="X13">
            <v>0</v>
          </cell>
        </row>
      </sheetData>
      <sheetData sheetId="99">
        <row r="13">
          <cell r="X13">
            <v>0</v>
          </cell>
        </row>
      </sheetData>
      <sheetData sheetId="100">
        <row r="13">
          <cell r="X13">
            <v>0</v>
          </cell>
        </row>
      </sheetData>
      <sheetData sheetId="101">
        <row r="13">
          <cell r="X13">
            <v>0</v>
          </cell>
        </row>
      </sheetData>
      <sheetData sheetId="102">
        <row r="13">
          <cell r="X13">
            <v>0</v>
          </cell>
        </row>
      </sheetData>
      <sheetData sheetId="103">
        <row r="13">
          <cell r="X13">
            <v>0</v>
          </cell>
        </row>
      </sheetData>
      <sheetData sheetId="104">
        <row r="13">
          <cell r="X13">
            <v>0</v>
          </cell>
        </row>
      </sheetData>
      <sheetData sheetId="105">
        <row r="13">
          <cell r="X13">
            <v>0</v>
          </cell>
        </row>
      </sheetData>
      <sheetData sheetId="106">
        <row r="13">
          <cell r="X13">
            <v>0</v>
          </cell>
        </row>
      </sheetData>
      <sheetData sheetId="107">
        <row r="13">
          <cell r="X13">
            <v>0</v>
          </cell>
        </row>
      </sheetData>
      <sheetData sheetId="108">
        <row r="13">
          <cell r="X13">
            <v>0</v>
          </cell>
        </row>
      </sheetData>
      <sheetData sheetId="109">
        <row r="13">
          <cell r="X13">
            <v>0</v>
          </cell>
        </row>
      </sheetData>
      <sheetData sheetId="110">
        <row r="13">
          <cell r="X13">
            <v>0</v>
          </cell>
        </row>
      </sheetData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13">
          <cell r="X13">
            <v>0</v>
          </cell>
        </row>
      </sheetData>
      <sheetData sheetId="126">
        <row r="13">
          <cell r="X13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3">
          <cell r="X13">
            <v>0</v>
          </cell>
        </row>
      </sheetData>
      <sheetData sheetId="148">
        <row r="3">
          <cell r="F3">
            <v>36923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3">
          <cell r="F3">
            <v>36923</v>
          </cell>
        </row>
      </sheetData>
      <sheetData sheetId="168">
        <row r="13">
          <cell r="X13">
            <v>0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3">
          <cell r="X13">
            <v>0</v>
          </cell>
        </row>
      </sheetData>
      <sheetData sheetId="191">
        <row r="13">
          <cell r="X13">
            <v>0</v>
          </cell>
        </row>
      </sheetData>
      <sheetData sheetId="192">
        <row r="13">
          <cell r="X13">
            <v>0</v>
          </cell>
        </row>
      </sheetData>
      <sheetData sheetId="193">
        <row r="13">
          <cell r="X13">
            <v>0</v>
          </cell>
        </row>
      </sheetData>
      <sheetData sheetId="194">
        <row r="13">
          <cell r="X13">
            <v>0</v>
          </cell>
        </row>
      </sheetData>
      <sheetData sheetId="195">
        <row r="13">
          <cell r="X13">
            <v>0</v>
          </cell>
        </row>
      </sheetData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>
        <row r="13">
          <cell r="X13">
            <v>0</v>
          </cell>
        </row>
      </sheetData>
      <sheetData sheetId="254">
        <row r="13">
          <cell r="X13">
            <v>0</v>
          </cell>
        </row>
      </sheetData>
      <sheetData sheetId="255">
        <row r="13">
          <cell r="X13">
            <v>0</v>
          </cell>
        </row>
      </sheetData>
      <sheetData sheetId="256">
        <row r="13">
          <cell r="X13">
            <v>0</v>
          </cell>
        </row>
      </sheetData>
      <sheetData sheetId="257">
        <row r="13">
          <cell r="X13">
            <v>0</v>
          </cell>
        </row>
      </sheetData>
      <sheetData sheetId="258">
        <row r="13">
          <cell r="X13">
            <v>0</v>
          </cell>
        </row>
      </sheetData>
      <sheetData sheetId="259">
        <row r="13">
          <cell r="X13">
            <v>0</v>
          </cell>
        </row>
      </sheetData>
      <sheetData sheetId="260">
        <row r="13">
          <cell r="X13">
            <v>0</v>
          </cell>
        </row>
      </sheetData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/>
      <sheetData sheetId="274">
        <row r="13">
          <cell r="X13">
            <v>0</v>
          </cell>
        </row>
      </sheetData>
      <sheetData sheetId="275">
        <row r="3">
          <cell r="F3">
            <v>36923</v>
          </cell>
        </row>
      </sheetData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>
        <row r="3">
          <cell r="F3">
            <v>36923</v>
          </cell>
        </row>
      </sheetData>
      <sheetData sheetId="297">
        <row r="13">
          <cell r="X13">
            <v>0</v>
          </cell>
        </row>
      </sheetData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>
        <row r="13">
          <cell r="X13">
            <v>0</v>
          </cell>
        </row>
      </sheetData>
      <sheetData sheetId="317">
        <row r="13">
          <cell r="X13">
            <v>0</v>
          </cell>
        </row>
      </sheetData>
      <sheetData sheetId="318">
        <row r="13">
          <cell r="X13">
            <v>0</v>
          </cell>
        </row>
      </sheetData>
      <sheetData sheetId="319">
        <row r="13">
          <cell r="X13">
            <v>0</v>
          </cell>
        </row>
      </sheetData>
      <sheetData sheetId="320">
        <row r="13">
          <cell r="X13">
            <v>0</v>
          </cell>
        </row>
      </sheetData>
      <sheetData sheetId="321">
        <row r="13">
          <cell r="X13">
            <v>0</v>
          </cell>
        </row>
      </sheetData>
      <sheetData sheetId="322">
        <row r="13">
          <cell r="X13">
            <v>0</v>
          </cell>
        </row>
      </sheetData>
      <sheetData sheetId="323">
        <row r="13">
          <cell r="X13">
            <v>0</v>
          </cell>
        </row>
      </sheetData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>
        <row r="13">
          <cell r="X13">
            <v>0</v>
          </cell>
        </row>
      </sheetData>
      <sheetData sheetId="356">
        <row r="13">
          <cell r="X13">
            <v>0</v>
          </cell>
        </row>
      </sheetData>
      <sheetData sheetId="357">
        <row r="13">
          <cell r="X13">
            <v>0</v>
          </cell>
        </row>
      </sheetData>
      <sheetData sheetId="358">
        <row r="13">
          <cell r="X13">
            <v>0</v>
          </cell>
        </row>
      </sheetData>
      <sheetData sheetId="359">
        <row r="13">
          <cell r="X13">
            <v>0</v>
          </cell>
        </row>
      </sheetData>
      <sheetData sheetId="360">
        <row r="13">
          <cell r="X13">
            <v>0</v>
          </cell>
        </row>
      </sheetData>
      <sheetData sheetId="361">
        <row r="13">
          <cell r="X13">
            <v>0</v>
          </cell>
        </row>
      </sheetData>
      <sheetData sheetId="362">
        <row r="3">
          <cell r="F3">
            <v>36923</v>
          </cell>
        </row>
      </sheetData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>
        <row r="3">
          <cell r="F3">
            <v>36923</v>
          </cell>
        </row>
      </sheetData>
      <sheetData sheetId="375">
        <row r="13">
          <cell r="X13">
            <v>0</v>
          </cell>
        </row>
      </sheetData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>
        <row r="13">
          <cell r="X13">
            <v>0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>
        <row r="13">
          <cell r="X13">
            <v>0</v>
          </cell>
        </row>
      </sheetData>
      <sheetData sheetId="480">
        <row r="13">
          <cell r="X13">
            <v>0</v>
          </cell>
        </row>
      </sheetData>
      <sheetData sheetId="481">
        <row r="13">
          <cell r="X13">
            <v>0</v>
          </cell>
        </row>
      </sheetData>
      <sheetData sheetId="482">
        <row r="13">
          <cell r="X13">
            <v>0</v>
          </cell>
        </row>
      </sheetData>
      <sheetData sheetId="483">
        <row r="13">
          <cell r="X13">
            <v>0</v>
          </cell>
        </row>
      </sheetData>
      <sheetData sheetId="484">
        <row r="13">
          <cell r="X13">
            <v>0</v>
          </cell>
        </row>
      </sheetData>
      <sheetData sheetId="485">
        <row r="13">
          <cell r="X13">
            <v>0</v>
          </cell>
        </row>
      </sheetData>
      <sheetData sheetId="486">
        <row r="13">
          <cell r="X13">
            <v>0</v>
          </cell>
        </row>
      </sheetData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>
        <row r="13">
          <cell r="X13">
            <v>0</v>
          </cell>
        </row>
      </sheetData>
      <sheetData sheetId="496">
        <row r="3">
          <cell r="F3">
            <v>36923</v>
          </cell>
        </row>
      </sheetData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>
        <row r="13">
          <cell r="X13">
            <v>0</v>
          </cell>
        </row>
      </sheetData>
      <sheetData sheetId="539">
        <row r="13">
          <cell r="X13">
            <v>0</v>
          </cell>
        </row>
      </sheetData>
      <sheetData sheetId="540">
        <row r="13">
          <cell r="X13">
            <v>0</v>
          </cell>
        </row>
      </sheetData>
      <sheetData sheetId="541">
        <row r="13">
          <cell r="X13">
            <v>0</v>
          </cell>
        </row>
      </sheetData>
      <sheetData sheetId="542">
        <row r="13">
          <cell r="X13">
            <v>0</v>
          </cell>
        </row>
      </sheetData>
      <sheetData sheetId="543">
        <row r="13">
          <cell r="X13">
            <v>0</v>
          </cell>
        </row>
      </sheetData>
      <sheetData sheetId="544">
        <row r="13">
          <cell r="X13">
            <v>0</v>
          </cell>
        </row>
      </sheetData>
      <sheetData sheetId="545">
        <row r="13">
          <cell r="X13">
            <v>0</v>
          </cell>
        </row>
      </sheetData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>
        <row r="13">
          <cell r="X13">
            <v>0</v>
          </cell>
        </row>
      </sheetData>
      <sheetData sheetId="555">
        <row r="3">
          <cell r="F3">
            <v>36923</v>
          </cell>
        </row>
      </sheetData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>
        <row r="13">
          <cell r="X13">
            <v>0</v>
          </cell>
        </row>
      </sheetData>
      <sheetData sheetId="598">
        <row r="13">
          <cell r="X13">
            <v>0</v>
          </cell>
        </row>
      </sheetData>
      <sheetData sheetId="599">
        <row r="13">
          <cell r="X13">
            <v>0</v>
          </cell>
        </row>
      </sheetData>
      <sheetData sheetId="600">
        <row r="13">
          <cell r="X13">
            <v>0</v>
          </cell>
        </row>
      </sheetData>
      <sheetData sheetId="601">
        <row r="13">
          <cell r="X13">
            <v>0</v>
          </cell>
        </row>
      </sheetData>
      <sheetData sheetId="602">
        <row r="13">
          <cell r="X13">
            <v>0</v>
          </cell>
        </row>
      </sheetData>
      <sheetData sheetId="603">
        <row r="13">
          <cell r="X13">
            <v>0</v>
          </cell>
        </row>
      </sheetData>
      <sheetData sheetId="604">
        <row r="13">
          <cell r="X13">
            <v>0</v>
          </cell>
        </row>
      </sheetData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>
        <row r="13">
          <cell r="X13">
            <v>0</v>
          </cell>
        </row>
      </sheetData>
      <sheetData sheetId="614">
        <row r="3">
          <cell r="F3">
            <v>36923</v>
          </cell>
        </row>
      </sheetData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Aging"/>
      <sheetName val="PDD-Movimentação"/>
      <sheetName val="XREF"/>
      <sheetName val="Tickmarks"/>
      <sheetName val="Teste Drpc"/>
      <sheetName val="#REF"/>
      <sheetName val="Links"/>
      <sheetName val="pl atual"/>
      <sheetName val="1) Lead"/>
      <sheetName val="DRE"/>
      <sheetName val="C1398T96"/>
      <sheetName val="APOIO"/>
      <sheetName val="VENDAS_P_SUBSIDIÁRIA"/>
      <sheetName val="Tipos"/>
      <sheetName val="Tab.Daten"/>
      <sheetName val="TAB.Hauptmenue"/>
      <sheetName val="ATIVO"/>
      <sheetName val="Mapa 31.01.04"/>
      <sheetName val="UFIR"/>
      <sheetName val="local"/>
      <sheetName val="consolid soc"/>
      <sheetName val="Cel.ePap. Mucuri"/>
      <sheetName val="tabela"/>
      <sheetName val="integral"/>
      <sheetName val="bal"/>
      <sheetName val="Inventário PA"/>
      <sheetName val="Abertura Nov'03"/>
      <sheetName val="DFC"/>
      <sheetName val="INFO"/>
      <sheetName val="Worksheet%20in%205331%20Contas%"/>
      <sheetName val="Worksheet in 5331 Contas a Rece"/>
      <sheetName val="6310-Lead"/>
      <sheetName val="Pas Juros e V.M.C."/>
      <sheetName val="Adições"/>
      <sheetName val="Saldo Inicial"/>
      <sheetName val="PDD"/>
      <sheetName val="circularização"/>
      <sheetName val="Mapa de Moviment."/>
      <sheetName val="Depreciação"/>
      <sheetName val=""/>
      <sheetName val="WL"/>
      <sheetName val="Fev"/>
      <sheetName val="ce"/>
      <sheetName val="H.MUNDIAL - 27.01.06 - Ajustado"/>
      <sheetName val="n"/>
      <sheetName val="Plano de Contas"/>
      <sheetName val="EUR GM"/>
      <sheetName val="R$ Trator"/>
      <sheetName val="U_P&amp;L"/>
      <sheetName val="#¡REF"/>
      <sheetName val="Board Owners"/>
      <sheetName val="O productivity"/>
      <sheetName val=" Produção_Calcário"/>
      <sheetName val="Conciliação Custos - Guarani"/>
      <sheetName val="SispecPSAP"/>
      <sheetName val="ANALI2001"/>
      <sheetName val="RELATA"/>
      <sheetName val="Differences USGAAP"/>
      <sheetName val="Future Weighted Income"/>
      <sheetName val="Mercado"/>
      <sheetName val="Issuance by Subsector"/>
      <sheetName val="MLP PIPES"/>
      <sheetName val="Issuance by Type"/>
      <sheetName val="League Tables"/>
      <sheetName val="MLPs"/>
      <sheetName val="Budget"/>
      <sheetName val="Ctz Chile Ltda 19.02.12"/>
      <sheetName val="VENDAS"/>
      <sheetName val="Volume"/>
      <sheetName val="Resumo Real"/>
      <sheetName val="CONS-LS"/>
      <sheetName val="Income Statement"/>
      <sheetName val="Inputs"/>
      <sheetName val="Índices"/>
      <sheetName val="Débitos Financeiros"/>
      <sheetName val="FATURAMENTO"/>
      <sheetName val="Dados de relacionamento"/>
      <sheetName val="RFB _NBSA"/>
      <sheetName val="PDD-Moviment_x0001_ção"/>
      <sheetName val="Saldo devedor"/>
      <sheetName val="INDIECO1"/>
      <sheetName val="Plan3"/>
      <sheetName val="PREMISSAS"/>
      <sheetName val="Dados"/>
      <sheetName val="WBS_CLIENTE"/>
      <sheetName val="CONSSID12-96"/>
      <sheetName val="Conciliações Interim e Final"/>
      <sheetName val="MENSAL"/>
    </sheetNames>
    <sheetDataSet>
      <sheetData sheetId="0" refreshError="1"/>
      <sheetData sheetId="1" refreshError="1">
        <row r="8">
          <cell r="A8">
            <v>6952599.1490349993</v>
          </cell>
        </row>
        <row r="9">
          <cell r="I9">
            <v>6931133</v>
          </cell>
        </row>
        <row r="66">
          <cell r="Q66" t="str">
            <v>B</v>
          </cell>
        </row>
      </sheetData>
      <sheetData sheetId="2" refreshError="1">
        <row r="8">
          <cell r="A8">
            <v>6952599.1490349993</v>
          </cell>
        </row>
        <row r="35">
          <cell r="C35">
            <v>-13690664</v>
          </cell>
        </row>
      </sheetData>
      <sheetData sheetId="3" refreshError="1">
        <row r="8">
          <cell r="A8">
            <v>6952599.1490349993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consolidada 09_03"/>
      <sheetName val="Consolidação ativo_ passivo"/>
      <sheetName val="DRE Consolidada 09_02"/>
      <sheetName val="Resultado trimestral"/>
      <sheetName val="XREF"/>
      <sheetName val="Tickmarks"/>
      <sheetName val="Accounts receivable"/>
      <sheetName val="Control Sheet"/>
      <sheetName val="Worksheet in (C) 2274 Mapa de c"/>
      <sheetName val="BI-MC"/>
      <sheetName val="BI - Depreciação "/>
      <sheetName val="BD_NOVO_DR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Carta Comentário"/>
      <sheetName val="Lead"/>
      <sheetName val="GW Fiscal"/>
      <sheetName val="Amortização Fiscal"/>
      <sheetName val="Links"/>
      <sheetName val="Baixa  RDC"/>
      <sheetName val="Abertura GW"/>
      <sheetName val="Abertura Amortização"/>
      <sheetName val="Venda lojas"/>
      <sheetName val="XREF"/>
      <sheetName val="Tickmarks"/>
      <sheetName val="Nota Explicativ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Imobilizado DQ"/>
      <sheetName val="tabela"/>
      <sheetName val="integral"/>
      <sheetName val="mapa_movimentação_jan-dez-02"/>
      <sheetName val="Mapa_Movimentação_out-dez-02"/>
      <sheetName val="Global_Depreciação"/>
      <sheetName val="Obras_em_Andamento"/>
      <sheetName val="Obras_em_andamento_(2)"/>
      <sheetName val="teste_de_adição"/>
      <sheetName val="Teste_Baixas"/>
      <sheetName val="Tickmarks_"/>
      <sheetName val="Imobilizado_DQ"/>
      <sheetName val="DRE consolidada 09_03"/>
      <sheetName val="Datos"/>
      <sheetName val="Global Férias"/>
      <sheetName val="Global 13  Salário"/>
      <sheetName val="Depreciação"/>
      <sheetName val="parametros"/>
      <sheetName val="detalhes fopag"/>
      <sheetName val="Teste de Despesas Jan.a Set."/>
      <sheetName val="Despesas Antecipadas"/>
      <sheetName val="ABRIL 2000"/>
      <sheetName val="Mercado"/>
      <sheetName val="FF3"/>
      <sheetName val="Plan1"/>
      <sheetName val="CC"/>
      <sheetName val="DMPL03"/>
      <sheetName val="DOAR"/>
      <sheetName val="Ratings &amp; Targets"/>
      <sheetName val="Forecast"/>
      <sheetName val="Impostos a recuperar"/>
      <sheetName val="Precios"/>
      <sheetName val="13. salário"/>
      <sheetName val="Mercado DTT 12'01"/>
      <sheetName val="ce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mpl"/>
      <sheetName val="DFC2"/>
      <sheetName val="D.V.A."/>
      <sheetName val="Energy Yield"/>
      <sheetName val="mapa_movimentação_jan-dez-021"/>
      <sheetName val="Mapa_Movimentação_out-dez-021"/>
      <sheetName val="Global_Depreciação1"/>
      <sheetName val="Obras_em_Andamento1"/>
      <sheetName val="Obras_em_andamento_(2)1"/>
      <sheetName val="teste_de_adição1"/>
      <sheetName val="Teste_Baixas1"/>
      <sheetName val="Tickmarks_1"/>
      <sheetName val="Imobilizado_DQ1"/>
      <sheetName val="DRE_consolidada_09_03"/>
      <sheetName val="Global_Férias"/>
      <sheetName val="Global_13__Salário"/>
      <sheetName val="detalhes_fopag"/>
      <sheetName val="Teste_de_Despesas_Jan_a_Set_"/>
      <sheetName val="Despesas_Antecipadas"/>
      <sheetName val="ABRIL_2000"/>
      <sheetName val="Ratings_&amp;_Targets"/>
      <sheetName val="Impostos_a_recuperar"/>
      <sheetName val="13__salário"/>
      <sheetName val="Mercado_DTT_12'01"/>
      <sheetName val="Ativo_Analitico"/>
      <sheetName val="Passivo_Analitico"/>
      <sheetName val="Resultado_Analitico"/>
      <sheetName val="Ativo_Sintetico"/>
      <sheetName val="Passivo_Sintetico"/>
      <sheetName val="Resultado_Sintetico"/>
      <sheetName val="D_V_A_"/>
      <sheetName val="Energy_Yield"/>
      <sheetName val="SPAL"/>
      <sheetName val="Dados"/>
      <sheetName val="Dados1"/>
      <sheetName val="Watchlist"/>
      <sheetName val="Mapa de Movimentação 12"/>
      <sheetName val="Depreciação e Adição"/>
      <sheetName val="Movimentação"/>
      <sheetName val="Contabilização"/>
      <sheetName val="WP"/>
      <sheetName val="COMPS - Input"/>
      <sheetName val="DRE"/>
      <sheetName val="Brasil-Jab"/>
      <sheetName val="Controle"/>
      <sheetName val="Mapa"/>
      <sheetName val="VAREX0698"/>
      <sheetName val="Diferido {PPC}"/>
      <sheetName val="AUXILIAR DOAR"/>
      <sheetName val="Moeda Estrangeira"/>
      <sheetName val="CTA LINK"/>
      <sheetName val="NE 16 - Outros passivos circ."/>
      <sheetName val="NE 19 (c) e (d)"/>
      <sheetName val="NE 21 (a) - Fair value"/>
      <sheetName val="NE 8 - Outros Ativos Circ."/>
      <sheetName val="NE 21 (f) - Analise Sensib."/>
      <sheetName val="Lead"/>
      <sheetName val="Conciliação {ppc}"/>
      <sheetName val="local"/>
      <sheetName val="mapa_movimentação_jan-dez-022"/>
      <sheetName val="Mapa_Movimentação_out-dez-022"/>
      <sheetName val="Global_Depreciação2"/>
      <sheetName val="Obras_em_Andamento2"/>
      <sheetName val="Obras_em_andamento_(2)2"/>
      <sheetName val="teste_de_adição2"/>
      <sheetName val="Teste_Baixas2"/>
      <sheetName val="Tickmarks_2"/>
      <sheetName val="DRE_consolidada_09_031"/>
      <sheetName val="Global_Férias1"/>
      <sheetName val="Global_13__Salário1"/>
      <sheetName val="detalhes_fopag1"/>
      <sheetName val="Teste_de_Despesas_Jan_a_Set_1"/>
      <sheetName val="Despesas_Antecipadas1"/>
      <sheetName val="ABRIL_20001"/>
      <sheetName val="Imobilizado_DQ2"/>
      <sheetName val="Ratings_&amp;_Targets1"/>
      <sheetName val="Impostos_a_recuperar1"/>
      <sheetName val="COMPS_-_Input"/>
      <sheetName val="Mapa_de_Movimentação_12"/>
      <sheetName val="Depreciação_e_Adição"/>
      <sheetName val="Diferido_{PPC}"/>
      <sheetName val="AUXILIAR_DOAR"/>
      <sheetName val="Moeda_Estrangeira"/>
      <sheetName val="CTA_LINK"/>
      <sheetName val="NE_16_-_Outros_passivos_circ_"/>
      <sheetName val="NE_19_(c)_e_(d)"/>
      <sheetName val="NE_21_(a)_-_Fair_value"/>
      <sheetName val="NE_8_-_Outros_Ativos_Circ_"/>
      <sheetName val="NE_21_(f)_-_Analise_Sensib_"/>
      <sheetName val="Conciliação_{ppc}"/>
    </sheetNames>
    <sheetDataSet>
      <sheetData sheetId="0">
        <row r="11">
          <cell r="B11" t="str">
            <v>Estaremos propondo ajuste para direito de uso de telefone, visto que o mesmo não possui valor comercial</v>
          </cell>
        </row>
      </sheetData>
      <sheetData sheetId="1">
        <row r="14">
          <cell r="G14" t="e">
            <v>#REF!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G14" t="e">
            <v>#REF!</v>
          </cell>
        </row>
      </sheetData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>
        <row r="252">
          <cell r="G252">
            <v>1003</v>
          </cell>
        </row>
      </sheetData>
      <sheetData sheetId="52"/>
      <sheetData sheetId="53"/>
      <sheetData sheetId="54"/>
      <sheetData sheetId="55" refreshError="1"/>
      <sheetData sheetId="56">
        <row r="11">
          <cell r="B11" t="str">
            <v>Estaremos propondo ajuste para direito de uso de telefone, visto que o mesmo não possui valor comercial</v>
          </cell>
        </row>
      </sheetData>
      <sheetData sheetId="57"/>
      <sheetData sheetId="58"/>
      <sheetData sheetId="59"/>
      <sheetData sheetId="60"/>
      <sheetData sheetId="61"/>
      <sheetData sheetId="62"/>
      <sheetData sheetId="63">
        <row r="11">
          <cell r="B11" t="str">
            <v>Estaremos propondo ajuste para direito de uso de telefone, visto que o mesmo não possui valor comercial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252">
          <cell r="G252">
            <v>1003</v>
          </cell>
        </row>
      </sheetData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trole Circularização"/>
      <sheetName val="Nota Emprestimo"/>
      <sheetName val="Rel"/>
      <sheetName val="Composição Empréstimos"/>
      <sheetName val="Altere Top Center "/>
      <sheetName val="Altere Monteville "/>
      <sheetName val="Birmann"/>
      <sheetName val="PAS Moeda Nacional"/>
      <sheetName val="Emprestimo Caemi"/>
      <sheetName val="Emprestimo Passeio"/>
      <sheetName val="SWAP"/>
      <sheetName val="Real "/>
      <sheetName val="Contrato de  Swap"/>
      <sheetName val="Contrato Altere Montevill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èdres"/>
      <sheetName val="DADPS"/>
      <sheetName val="Les_Cèdres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esultado"/>
      <sheetName val="XREF"/>
      <sheetName val="Deposito Judicial"/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Outros custos"/>
      <sheetName val="Testes Resultado"/>
      <sheetName val="Explicações"/>
      <sheetName val="Tickmarks"/>
      <sheetName val="Covenants 30.06.06"/>
      <sheetName val="Deduções"/>
      <sheetName val="Custos Programação e Outros"/>
      <sheetName val="Desp. gerais e adm e vendas"/>
      <sheetName val="#REF"/>
      <sheetName val="Balanço"/>
      <sheetName val="Tickmarks "/>
      <sheetName val="Mapas de Movimentação"/>
      <sheetName val=" SC grains"/>
      <sheetName val="Suporte DOAR"/>
      <sheetName val="ATIVO"/>
      <sheetName val="Cálculo Global Desp.Folha"/>
      <sheetName val="AA-10(Op.63)"/>
      <sheetName val="circularização"/>
      <sheetName val="Variação Cambial"/>
      <sheetName val="Lead"/>
      <sheetName val="Depreciação"/>
      <sheetName val="Versao 1b ($=R$2,13)"/>
      <sheetName val="Consolidado_1999"/>
      <sheetName val="BP"/>
      <sheetName val="DRE"/>
      <sheetName val="Aging"/>
      <sheetName val="PDD-Movimentação"/>
      <sheetName val="Assfin"/>
      <sheetName val="Reconciliações Setembro"/>
      <sheetName val="Mining Schedule"/>
      <sheetName val="DRE consolidada 09_03"/>
      <sheetName val="tabela"/>
      <sheetName val="integral"/>
      <sheetName val="Lead2"/>
      <sheetName val="Plan1"/>
      <sheetName val="PAS Despesa pessoal"/>
      <sheetName val="Rev Anal"/>
      <sheetName val="Paraná"/>
      <sheetName val="FLUXO_ENDIVIDAMENTO"/>
      <sheetName val="N"/>
      <sheetName val="ÍNDICE"/>
      <sheetName val="COMP_CX"/>
      <sheetName val="A11"/>
      <sheetName val="ce"/>
      <sheetName val="Solver"/>
      <sheetName val="Resumo"/>
      <sheetName val="Mapa Imobilizado"/>
      <sheetName val="mapa doar consolidado"/>
      <sheetName val="Mapa"/>
      <sheetName val="Plan1 (2)"/>
      <sheetName val="MES"/>
      <sheetName val="Depleção"/>
      <sheetName val="CAERN"/>
      <sheetName val="Pas Juros e V.M.C."/>
      <sheetName val="Mapa 31.08.02"/>
      <sheetName val="local"/>
      <sheetName val="Data 1 - NPV"/>
      <sheetName val="Worksheet in (C) 1602 Revisão a"/>
      <sheetName val="NTN_NBCE_SWAP"/>
      <sheetName val="PDD"/>
      <sheetName val="{PPC}Mapa de movimentação"/>
      <sheetName val="CF"/>
      <sheetName val="Mov. Empréstimos FY2008"/>
      <sheetName val="PAS Moeda Nacional"/>
      <sheetName val="HC"/>
      <sheetName val="Tab.Daten"/>
      <sheetName val="TAB.Hauptmenue"/>
      <sheetName val="Amarre de AF"/>
      <sheetName val="JAN"/>
      <sheetName val="Intercompany BP"/>
      <sheetName val="Aging List"/>
      <sheetName val="Mapa Consórcios"/>
      <sheetName val="Equity set 04"/>
      <sheetName val="Ágio"/>
      <sheetName val="Equity dez 04"/>
      <sheetName val="BLP"/>
      <sheetName val="HIST"/>
      <sheetName val="VBC"/>
      <sheetName val="P3 - Millennium"/>
      <sheetName val="Dep acumulada"/>
      <sheetName val="Movimiento"/>
      <sheetName val="Dep ejercicio"/>
      <sheetName val="F-2 ANÁLISE"/>
      <sheetName val="Bridge EBITDA"/>
      <sheetName val="Analisis dc real 2006"/>
      <sheetName val="RGR Semesa"/>
      <sheetName val="Debêntures Reperfilamento"/>
      <sheetName val="Deferred 30.09.05"/>
      <sheetName val="PAES Tributos Federais"/>
      <sheetName val="Jul-09 SA"/>
      <sheetName val="Jul-09 Coperativa"/>
      <sheetName val="Sheet1"/>
      <sheetName val="CORP e SUDECAP"/>
      <sheetName val="Conciliação RH"/>
      <sheetName val="Estoques"/>
      <sheetName val="Equivalência - 09"/>
      <sheetName val="Premissas"/>
      <sheetName val="DRE Consolidada"/>
      <sheetName val="Códigos"/>
      <sheetName val="ACUMULADO"/>
      <sheetName val="bal"/>
      <sheetName val=""/>
      <sheetName val="LUCRO REAL"/>
      <sheetName val="Lista"/>
      <sheetName val="Biblioteca"/>
      <sheetName val="D"/>
      <sheetName val="D-1"/>
      <sheetName val="Pivot"/>
      <sheetName val="Share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Prova do CTA"/>
      <sheetName val="이자비용 overall test"/>
      <sheetName val="COMP"/>
      <sheetName val="#Financeiro"/>
      <sheetName val="2 - Ativo LP"/>
      <sheetName val="IS"/>
      <sheetName val="DMPL03"/>
      <sheetName val="Links"/>
      <sheetName val="Partes Relacionadas"/>
      <sheetName val="201904 ATIVO"/>
      <sheetName val="201904 PASSIVO"/>
      <sheetName val="201904 RESULTADO"/>
      <sheetName val="042019 Balancete"/>
      <sheetName val="Julho"/>
      <sheetName val="Teste"/>
      <sheetName val="Mov. Aplicação"/>
      <sheetName val="Compra Energia CP"/>
      <sheetName val="Movimentação"/>
      <sheetName val="Contingências "/>
      <sheetName val="DMPL"/>
      <sheetName val="Sispec99"/>
      <sheetName val="STATO "/>
      <sheetName val="OutrosCreditos"/>
      <sheetName val="BRL Market"/>
      <sheetName val="BBG Links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감가상각누계액"/>
      <sheetName val="back"/>
      <sheetName val="XLR_NoRangeSheet"/>
      <sheetName val="Razao manual"/>
      <sheetName val="Razao SIS"/>
      <sheetName val="Calculo global Depr.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 Global fopag"/>
      <sheetName val=" DOE model"/>
      <sheetName val="cathayforecasts"/>
      <sheetName val="Quarters"/>
      <sheetName val="oldSEG"/>
      <sheetName val="RES"/>
      <sheetName val="Global PIS  Cofins"/>
      <sheetName val="Passivo"/>
      <sheetName val="Empresas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Acomp"/>
      <sheetName val="DRE_OUTPUT"/>
      <sheetName val="Goodwill"/>
      <sheetName val="Apoio"/>
      <sheetName val="CMAI 04_08_04"/>
      <sheetName val="Chemsystem"/>
      <sheetName val="Análisis IVA"/>
      <sheetName val="SFC-5D"/>
      <sheetName val="ICMS LIQ"/>
      <sheetName val="Global Férias"/>
      <sheetName val="Global 13  Salário"/>
      <sheetName val="Auxiliar"/>
      <sheetName val="MUG"/>
      <sheetName val="sapactivexlhiddensheet"/>
      <sheetName val="Painel de controle"/>
      <sheetName val="Vente d'elec A "/>
      <sheetName val="Library Procedures"/>
      <sheetName val="Entity &amp; Environment"/>
      <sheetName val="Minutes review"/>
      <sheetName val="Contracts review "/>
      <sheetName val="A"/>
      <sheetName val="Operações West LB"/>
      <sheetName val="Plan2"/>
      <sheetName val="Posição financeira"/>
      <sheetName val="Posição de pagamentos"/>
      <sheetName val="Index Extratos"/>
      <sheetName val="Index"/>
      <sheetName val="Expenses Details DOTCOM"/>
      <sheetName val="DIN TOTAL DOTCOM"/>
      <sheetName val="TOTAL DOTCOM"/>
      <sheetName val="Citibank DOTCOM"/>
      <sheetName val="Bradesco DOTCOM"/>
      <sheetName val="Santander DOTCOM"/>
      <sheetName val="ITAU"/>
      <sheetName val="BNP DOTCOM"/>
      <sheetName val="DIN SALDOS BANCARIOS DOTCOM"/>
      <sheetName val="DOTCOM Actual"/>
      <sheetName val="DOTCOM Forecast"/>
      <sheetName val="Actual X Forecast "/>
      <sheetName val="Interest Expenses "/>
      <sheetName val="DOTCOM Projection"/>
      <sheetName val="July Total"/>
      <sheetName val="Folha JULHO"/>
      <sheetName val="SYRUS CONGELADO"/>
      <sheetName val="DOTCOM Forecast Congelado"/>
      <sheetName val="Teste de Adições"/>
      <sheetName val="Parâmetros"/>
      <sheetName val="Quadro DFC "/>
      <sheetName val="Cover Page"/>
      <sheetName val="Instructions"/>
      <sheetName val="Half Year &amp; Year End (exc. TAX)"/>
      <sheetName val="EBP-PPE Rollforward"/>
      <sheetName val="EBP-PPE Intangibles"/>
      <sheetName val="FAR 30-11-2020"/>
      <sheetName val="BCS Validation"/>
      <sheetName val="PCA ACTUAL Monthly"/>
      <sheetName val="BCS Monthly"/>
      <sheetName val="BCS Half Yearly"/>
      <sheetName val="SOURCE System Reconcilliation"/>
      <sheetName val="CS_FIN_STATEMENTS (1)"/>
      <sheetName val="Status"/>
      <sheetName val="Listas"/>
      <sheetName val="Bancos_e_aplicação"/>
      <sheetName val="Contas_a_Receber"/>
      <sheetName val="Aging_Jun-06{PPC}"/>
      <sheetName val="Aging_para_Nota_Explicativa"/>
      <sheetName val="Outros_ativos"/>
      <sheetName val="Deposito_Judicial"/>
      <sheetName val="Empresas_ligadas"/>
      <sheetName val="Obrigações_Fiscais_"/>
      <sheetName val="Salários_e_Encargos"/>
      <sheetName val="Provisões_e_Aluguel_de_Poste"/>
      <sheetName val="Outras_Contas_a_Pagar"/>
      <sheetName val="Mapa_de_Resultado"/>
      <sheetName val="Outros_custos"/>
      <sheetName val="Testes_Resultado"/>
      <sheetName val="Covenants_30_06_06"/>
      <sheetName val="Custos_Programação_e_Outros"/>
      <sheetName val="Desp__gerais_e_adm_e_vendas"/>
      <sheetName val="Tickmarks_"/>
      <sheetName val="Suporte_DOAR"/>
      <sheetName val="Bridge_EBITDA"/>
      <sheetName val="_SC_grains"/>
      <sheetName val="Mapas_de_Movimentação"/>
      <sheetName val="Cálculo_Global_Desp_Folha"/>
      <sheetName val="Reconciliações_Setembro"/>
      <sheetName val="Intercompany_BP"/>
      <sheetName val="Mapa_Imobilizado"/>
      <sheetName val="mapa_doar_consolidado"/>
      <sheetName val="Variação_Cambial"/>
      <sheetName val="DRE_consolidada_09_03"/>
      <sheetName val="AA-10(Op_63)"/>
      <sheetName val="Rev_Anal"/>
      <sheetName val="Versao_1b_($=R$2,13)"/>
      <sheetName val="Mining_Schedule"/>
      <sheetName val="PAS_Despesa_pessoal"/>
      <sheetName val="Plan1_(2)"/>
      <sheetName val="Pas_Juros_e_V_M_C_"/>
      <sheetName val="Mapa_31_08_02"/>
      <sheetName val="Data_1_-_NPV"/>
      <sheetName val="Worksheet_in_(C)_1602_Revisão_a"/>
      <sheetName val="{PPC}Mapa_de_movimentação"/>
      <sheetName val="Mov__Empréstimos_FY2008"/>
      <sheetName val="Equity_set_04"/>
      <sheetName val="Equity_dez_04"/>
      <sheetName val="Aging_List"/>
      <sheetName val="Tab_Daten"/>
      <sheetName val="TAB_Hauptmenue"/>
      <sheetName val="PAS_Moeda_Nacional"/>
      <sheetName val="Mapa_Consórcios"/>
      <sheetName val="Amarre_de_AF"/>
      <sheetName val="Conciliação_RH"/>
      <sheetName val="F-2_ANÁLISE"/>
      <sheetName val="Equivalência_-_09"/>
      <sheetName val="P3_-_Millennium"/>
      <sheetName val="RGR_Semesa"/>
      <sheetName val="Dep_acumulada"/>
      <sheetName val="Dep_ejercicio"/>
      <sheetName val="Deferred_30_09_05"/>
      <sheetName val="PAES_Tributos_Federais"/>
      <sheetName val="Prova_do_CTA"/>
      <sheetName val="Debêntures_Reperfilamento"/>
      <sheetName val="LUCRO_REAL"/>
      <sheetName val="Partes_Relacionadas"/>
      <sheetName val="201904_ATIVO"/>
      <sheetName val="201904_PASSIVO"/>
      <sheetName val="201904_RESULTADO"/>
      <sheetName val="042019_Balancete"/>
      <sheetName val="CORP_e_SUDECAP"/>
      <sheetName val="Compra_Energia_CP"/>
      <sheetName val="Analisis_dc_real_2006"/>
      <sheetName val="DRE_Consolidada"/>
      <sheetName val="Mov__Aplicação"/>
      <sheetName val="Contingências_"/>
      <sheetName val="Jul-09_SA"/>
      <sheetName val="Jul-09_Coperativa"/>
      <sheetName val="이자비용_overall_test"/>
      <sheetName val="Ecat_PC1_Vs_PC2"/>
      <sheetName val="DRAFT_"/>
      <sheetName val="AMORT_INTAN"/>
      <sheetName val="2_-_Ativo_LP"/>
      <sheetName val="STATO_"/>
      <sheetName val="Razao_manual"/>
      <sheetName val="Razao_SIS"/>
      <sheetName val="Bco_Dados"/>
      <sheetName val="Ajustes_manuais_Balancete"/>
      <sheetName val="P&amp;L_Gerencial"/>
      <sheetName val="KP´I_Balanço"/>
      <sheetName val="Indices_Balanço"/>
      <sheetName val="KP´I_DRE"/>
      <sheetName val="_DOE_model"/>
      <sheetName val="BRL_Market"/>
      <sheetName val="BBG_Links"/>
      <sheetName val="Global_PIS__Cofin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 PPC} Mov. Extr."/>
      <sheetName val="{ PPC} Extr. Analítico"/>
      <sheetName val="PAS Moeda Nacional"/>
      <sheetName val="PAS Moeda Estrangeira"/>
      <sheetName val="{PPC} Mov. Nacional"/>
      <sheetName val="Índices 2006"/>
      <sheetName val="XREF"/>
      <sheetName val="Tickmarks"/>
      <sheetName val="{PPC} Venctos  LP Estrangeira"/>
      <sheetName val="{PPC} Juros Estrang."/>
      <sheetName val="{PPC} Vctos LP- Nacional"/>
      <sheetName val="Resumo Novos Contratos"/>
      <sheetName val="shtLookup"/>
      <sheetName val="PAS Vendas"/>
      <sheetName val="Anexo 6"/>
      <sheetName val="DOAR"/>
      <sheetName val="Conciliação {ppc}"/>
      <sheetName val="Solver"/>
      <sheetName val="LOVs"/>
      <sheetName val="Teste"/>
      <sheetName val="Movimentação"/>
      <sheetName val="Mapa de Resultado"/>
      <sheetName val="Deposito Judicial"/>
      <sheetName val="RGR Semesa"/>
      <sheetName val="Prov Activo Fijo Jun-2002"/>
      <sheetName val="Dados BLP"/>
      <sheetName val="bal12"/>
      <sheetName val="Differences USGAAP"/>
      <sheetName val="DRE"/>
      <sheetName val="BP"/>
      <sheetName val="Tickmarks "/>
      <sheetName val="Resumo"/>
      <sheetName val="Mapa Imobilizado"/>
      <sheetName val="filtro"/>
      <sheetName val="Aging"/>
      <sheetName val="PDD-Movimentação"/>
      <sheetName val="N"/>
      <sheetName val="D"/>
      <sheetName val="D-1"/>
      <sheetName val="K Imobilizado"/>
      <sheetName val="Mov imob"/>
      <sheetName val="FIF"/>
      <sheetName val="Teste de Adições"/>
      <sheetName val="Pas Juros e V.M.C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share"/>
      <sheetName val="Teste - Impairment"/>
      <sheetName val="Special Obligations"/>
      <sheetName val="Salvage Value"/>
      <sheetName val="FAS 34"/>
      <sheetName val="Reavaliação"/>
      <sheetName val="Fair-Value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Teste de Adições"/>
      <sheetName val="Mapa de Resultado"/>
      <sheetName val="XREF"/>
      <sheetName val="Deposito Judicial"/>
      <sheetName val="Reconciliação Set.05"/>
      <sheetName val="K Imobilizado"/>
      <sheetName val="local"/>
      <sheetName val="#REF"/>
      <sheetName val="Lead"/>
      <sheetName val="PAS Vendas"/>
      <sheetName val="Tickmarks "/>
      <sheetName val="Mov_Ações"/>
      <sheetName val="Apropriações ao Custo - Out"/>
      <sheetName val="Apropriações ao Custo - Dez"/>
      <sheetName val="DRE_ano"/>
      <sheetName val="Depreciação"/>
      <sheetName val="Adiantamento_Clientes"/>
      <sheetName val="Movimentação_Qtdes"/>
      <sheetName val="Mapa_Imobilizado"/>
      <sheetName val="Mapa_de_Resultado"/>
      <sheetName val="Deposito_Judicial"/>
      <sheetName val="tabela"/>
      <sheetName val="integral"/>
      <sheetName val="Old Lead"/>
      <sheetName val="con96-1t"/>
      <sheetName val="Reconciliação_Set_05"/>
      <sheetName val="K_Imobilizado"/>
      <sheetName val="PAS_Vendas"/>
      <sheetName val="Tickmarks_"/>
      <sheetName val="Teste_de_Adições"/>
      <sheetName val="Apropriações_ao_Custo_-_Out"/>
      <sheetName val="Apropriações_ao_Custo_-_Dez"/>
      <sheetName val="TABELA_FERIADOS"/>
      <sheetName val="Conciliação RH"/>
      <sheetName val="BASE"/>
      <sheetName val="VAREX0698"/>
      <sheetName val="Doar(Y)"/>
      <sheetName val="Empréstimos"/>
      <sheetName val="Mapa de movimentação "/>
      <sheetName val="Deprec.-Amortiz."/>
      <sheetName val="Comparativo dez02 x dez0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ce $"/>
      <sheetName val="ESP"/>
      <sheetName val="efe"/>
      <sheetName val="efe dolares"/>
      <sheetName val="ER"/>
      <sheetName val="Anexo 1BU"/>
      <sheetName val="Armado CBU"/>
      <sheetName val="Anexo 2EEP"/>
      <sheetName val="anexo efe"/>
      <sheetName val="leasing"/>
      <sheetName val="EOAF"/>
      <sheetName val="Armado EOAF"/>
      <sheetName val="Notas"/>
      <sheetName val="XREF"/>
      <sheetName val="Tickmark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mprestimo"/>
      <sheetName val="Calculo Adt Swap 12.04"/>
      <sheetName val="Calculo Adt Swap 04.05"/>
      <sheetName val="Calculo Adt Swap 05.05 "/>
      <sheetName val="Calculo Adto Swap 08.05"/>
      <sheetName val="Swap"/>
      <sheetName val="Resumo do Contrato de  Swap"/>
      <sheetName val="XREF"/>
      <sheetName val="Tickmarks"/>
      <sheetName val="Calculo_Adt_Swap_12_04"/>
      <sheetName val="Calculo_Adt_Swap_04_05"/>
      <sheetName val="Calculo_Adt_Swap_05_05_"/>
      <sheetName val="Calculo_Adto_Swap_08_05"/>
      <sheetName val="Resumo_do_Contrato_de__Sw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."/>
      <sheetName val="Cálculo DTT"/>
      <sheetName val="Ajuste ESP 2008 (PPE)"/>
      <sheetName val="Ajuste ESP 2009 (PPE)"/>
      <sheetName val="ER 2008 aujst. (PPE)"/>
      <sheetName val="ER 2009 ajust. (PPE)"/>
      <sheetName val="Ajustes BC 08 (PPE)"/>
      <sheetName val="Ajuste BC 09 (PPE)"/>
      <sheetName val="XREF"/>
      <sheetName val="Tickmarks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SP"/>
      <sheetName val="ER"/>
      <sheetName val="EFE"/>
      <sheetName val="EEP"/>
      <sheetName val="BS uso"/>
      <sheetName val="ER2011"/>
      <sheetName val="Situaci¾n y Resultado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C25">
            <v>24769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Mensal (Maio)"/>
      <sheetName val="Mapa Resumo (Maio)"/>
      <sheetName val="Teste VC (Maio)"/>
      <sheetName val="Teste de Compror (Maio)"/>
      <sheetName val="Franco_BPN e Sudameris (Maio)"/>
      <sheetName val="PAS Juros (Maio)"/>
      <sheetName val="Juros (Maio)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ões"/>
      <sheetName val="Nota Explicativa"/>
      <sheetName val="RESUMO"/>
      <sheetName val="Resumo Contratos"/>
      <sheetName val="Movimentação"/>
      <sheetName val="Cronograma de Pagamento"/>
      <sheetName val="BONDS"/>
      <sheetName val="Recompra de Ações"/>
      <sheetName val="Custos_Debêntures"/>
      <sheetName val="Custos Senior_2020"/>
      <sheetName val="Índices"/>
      <sheetName val="Tickmarks"/>
      <sheetName val="Sheet1"/>
      <sheetName val="Nota Explicativa VRG"/>
      <sheetName val="Circularização"/>
      <sheetName val="Custos Senior_2017"/>
      <sheetName val="CDI"/>
      <sheetName val="TJLP"/>
      <sheetName val="IPCA"/>
      <sheetName val="XREF"/>
      <sheetName val="BNDES"/>
      <sheetName val="Repasse SAFRA"/>
      <sheetName val="BDMG"/>
      <sheetName val="DEBENTURES_600"/>
      <sheetName val="FINIMP"/>
      <sheetName val="IFC"/>
      <sheetName val="ITAUBBA"/>
      <sheetName val="Custos Perpétuo"/>
      <sheetName val="Custos_Debêntures_600"/>
      <sheetName val="PAS - Var. Cambial"/>
      <sheetName val="PAS - Juros"/>
      <sheetName val="NE Empréstimos"/>
      <sheetName val="Revisão Analitica"/>
      <sheetName val="Resumo Leasing Op. Aeronaves"/>
      <sheetName val="Movimentação Ativo e Passivo"/>
      <sheetName val="Despesa Leasing"/>
      <sheetName val="Resumo Leasing Fin. Aeronaves"/>
      <sheetName val="Amort. Contratos - Aeronaves"/>
      <sheetName val="Leasing Servidores"/>
      <sheetName val="Movimentação Empréstimos"/>
      <sheetName val="Novos Contratos Empréstimos"/>
      <sheetName val="Cotação Dólar"/>
      <sheetName val="Movimentação Aeronaves"/>
      <sheetName val="#REF"/>
      <sheetName val="Bônus - Senior_Perpetuo"/>
      <sheetName val="Senior Notes 2020"/>
      <sheetName val="Sheet2"/>
      <sheetName val="Análise de Variação"/>
      <sheetName val="Resumo Contratos - OK"/>
      <sheetName val="Movimentação - OK"/>
      <sheetName val="Cronograma de Pagamento - OK"/>
      <sheetName val="BONDS - OK"/>
      <sheetName val="Recompra de Ações - OK"/>
      <sheetName val="Custos_Debêntures - OK"/>
      <sheetName val="Custos Senior_2017 - OK"/>
      <sheetName val="Custos Senior_2020 - OK"/>
      <sheetName val="Custos Bonds JP Morgan"/>
      <sheetName val="Custos Senior"/>
      <sheetName val="Nota Emprestimo 31.12.05"/>
      <sheetName val="Nota Emprestimo"/>
      <sheetName val="Composição Empréstimos 31.12.05"/>
      <sheetName val="Altere 31.12.05"/>
      <sheetName val="31.12.05-Real "/>
      <sheetName val="Emprestimo Passeio 31.12.05"/>
      <sheetName val="Emprestimo Caemi 31.12.05"/>
      <sheetName val="Composição Empréstimos"/>
      <sheetName val="29.04.05-Real"/>
      <sheetName val="Emprestimo Passeio"/>
      <sheetName val="Emprestimo Caemi"/>
      <sheetName val="Birmann 31.12.05"/>
      <sheetName val="Birmann"/>
      <sheetName val="Altere"/>
      <sheetName val="SWAP 31.12.05"/>
      <sheetName val="Resumo do Contrato de  Swap"/>
      <sheetName val="SWAP 30.09.05"/>
      <sheetName val="base bradesco"/>
      <sheetName val="Base Passeio"/>
      <sheetName val="Base Caemi"/>
      <sheetName val="Mapa Empréstimos FINAME"/>
      <sheetName val="Mapa Empréstimos PPE ACC"/>
      <sheetName val="Teste adição e baixa"/>
      <sheetName val="Dados"/>
      <sheetName val="Movimentação financiamento"/>
      <sheetName val="Capitalização de Juros"/>
      <sheetName val="KS S.A. - HSBC hedge x swap"/>
      <sheetName val="KS S.A. - Fibra hedge x swap"/>
    </sheetNames>
    <sheetDataSet>
      <sheetData sheetId="0">
        <row r="2">
          <cell r="F2" t="str">
            <v>31/12/2012</v>
          </cell>
        </row>
      </sheetData>
      <sheetData sheetId="1">
        <row r="1">
          <cell r="F1" t="str">
            <v>31/12/2012</v>
          </cell>
        </row>
      </sheetData>
      <sheetData sheetId="2" refreshError="1"/>
      <sheetData sheetId="3">
        <row r="29">
          <cell r="F29">
            <v>1356893</v>
          </cell>
        </row>
      </sheetData>
      <sheetData sheetId="4">
        <row r="13">
          <cell r="M13">
            <v>75008.157552083343</v>
          </cell>
        </row>
      </sheetData>
      <sheetData sheetId="5"/>
      <sheetData sheetId="6" refreshError="1"/>
      <sheetData sheetId="7">
        <row r="17">
          <cell r="E17">
            <v>41501</v>
          </cell>
        </row>
      </sheetData>
      <sheetData sheetId="8">
        <row r="18">
          <cell r="I18">
            <v>375160</v>
          </cell>
        </row>
      </sheetData>
      <sheetData sheetId="9"/>
      <sheetData sheetId="10">
        <row r="35">
          <cell r="R35">
            <v>-5449.4999999999945</v>
          </cell>
        </row>
      </sheetData>
      <sheetData sheetId="11" refreshError="1"/>
      <sheetData sheetId="12">
        <row r="12">
          <cell r="D12">
            <v>5.5E-2</v>
          </cell>
        </row>
      </sheetData>
      <sheetData sheetId="13">
        <row r="3">
          <cell r="A3" t="str">
            <v>{a}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(A)"/>
      <sheetName val="BAL INDEX (B)"/>
      <sheetName val="bruto mensal (2)"/>
      <sheetName val="B.America (2)"/>
      <sheetName val="B.Trading (2)"/>
      <sheetName val="B.Holding (2)"/>
      <sheetName val="capital (2)"/>
      <sheetName val="consolid soc"/>
      <sheetName val="Desp2004-03"/>
      <sheetName val="Desp2004"/>
      <sheetName val="Desp2003"/>
      <sheetName val="Desp20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eiras (C)"/>
      <sheetName val="financeiras (D)"/>
      <sheetName val="financiamentos B"/>
      <sheetName val="FLUXO A"/>
      <sheetName val="FLUXO B (2)"/>
      <sheetName val="índices bal (2)"/>
      <sheetName val="integral"/>
      <sheetName val="LB2004"/>
      <sheetName val="lb2003"/>
      <sheetName val="lucro bruto"/>
      <sheetName val="longo A e B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dução"/>
      <sheetName val="prov-contas a receber"/>
      <sheetName val="impostos diferidos"/>
      <sheetName val="permanente A (2)"/>
      <sheetName val="LB2004 (2)"/>
      <sheetName val="permanente B (2)"/>
      <sheetName val="resultado"/>
      <sheetName val="tabela"/>
      <sheetName val="volume"/>
      <sheetName val="estoque pa (3)"/>
      <sheetName val="volume (2)"/>
      <sheetName val="capa (2)"/>
      <sheetName val="capa (3)"/>
      <sheetName val="Pakprint"/>
      <sheetName val="mutação Bsa"/>
      <sheetName val="mutação Bst"/>
      <sheetName val="mês a mês (A)2003"/>
      <sheetName val="Valor Adicionado"/>
      <sheetName val="MemoDva"/>
      <sheetName val="B_analítico_A_(2)"/>
      <sheetName val="B_analítico_B_(2)"/>
      <sheetName val="BAL_A_(2)"/>
      <sheetName val="BAL_B_(2)"/>
      <sheetName val="BAL_INDEX(A)"/>
      <sheetName val="BAL_INDEX_(B)"/>
      <sheetName val="bruto_mensal_(2)"/>
      <sheetName val="B_America_(2)"/>
      <sheetName val="B_Trading_(2)"/>
      <sheetName val="B_Hol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eiras_(C)"/>
      <sheetName val="financeiras_(D)"/>
      <sheetName val="financiamentos_B"/>
      <sheetName val="FLUXO_A"/>
      <sheetName val="FLUXO_B_(2)"/>
      <sheetName val="índices_bal_(2)"/>
      <sheetName val="lucro_bruto"/>
      <sheetName val="longo_A_e_B"/>
      <sheetName val="mês_a_mês_(2)"/>
      <sheetName val="mutação_A_(2)"/>
      <sheetName val="mutação_B_(2)"/>
      <sheetName val="PERFIL_A_(2)"/>
      <sheetName val="PERFIL_B_(2)"/>
      <sheetName val="prov-contas_a_receber"/>
      <sheetName val="impostos_diferidos"/>
      <sheetName val="permanente_A_(2)"/>
      <sheetName val="LB2004_(2)"/>
      <sheetName val="permanente_B_(2)"/>
      <sheetName val="estoque_pa_(3)"/>
      <sheetName val="volume_(2)"/>
      <sheetName val="capa_(2)"/>
      <sheetName val="capa_(3)"/>
      <sheetName val="mutação_Bsa"/>
      <sheetName val="mutação_Bst"/>
      <sheetName val="mês_a_mês_(A)2003"/>
      <sheetName val="Valor_Adicionado"/>
      <sheetName val="B_analítico_A_(2)1"/>
      <sheetName val="B_analítico_B_(2)1"/>
      <sheetName val="BAL_A_(2)1"/>
      <sheetName val="BAL_B_(2)1"/>
      <sheetName val="BAL_INDEX(A)1"/>
      <sheetName val="BAL_INDEX_(B)1"/>
      <sheetName val="bruto_mensal_(2)1"/>
      <sheetName val="B_America_(2)1"/>
      <sheetName val="B_Trading_(2)1"/>
      <sheetName val="B_Holding_(2)1"/>
      <sheetName val="capital_(2)1"/>
      <sheetName val="consolid_soc1"/>
      <sheetName val="DOAR_A_(2)1"/>
      <sheetName val="DOAR_B_(2)1"/>
      <sheetName val="DOAR_BST1"/>
      <sheetName val="DOAR_BSA1"/>
      <sheetName val="est_analítico1"/>
      <sheetName val="estoque_pa1"/>
      <sheetName val="estoque_pa_(2)1"/>
      <sheetName val="financeiras_(A)1"/>
      <sheetName val="financeiras_(B)1"/>
      <sheetName val="financeiras_(C)1"/>
      <sheetName val="financeiras_(D)1"/>
      <sheetName val="financiamentos_B1"/>
      <sheetName val="FLUXO_A1"/>
      <sheetName val="FLUXO_B_(2)1"/>
      <sheetName val="índices_bal_(2)1"/>
      <sheetName val="lucro_bruto1"/>
      <sheetName val="longo_A_e_B1"/>
      <sheetName val="mês_a_mês_(2)1"/>
      <sheetName val="mutação_A_(2)1"/>
      <sheetName val="mutação_B_(2)1"/>
      <sheetName val="PERFIL_A_(2)1"/>
      <sheetName val="PERFIL_B_(2)1"/>
      <sheetName val="prov-contas_a_receber1"/>
      <sheetName val="impostos_diferidos1"/>
      <sheetName val="permanente_A_(2)1"/>
      <sheetName val="LB2004_(2)1"/>
      <sheetName val="permanente_B_(2)1"/>
      <sheetName val="estoque_pa_(3)1"/>
      <sheetName val="volume_(2)1"/>
      <sheetName val="capa_(2)1"/>
      <sheetName val="capa_(3)1"/>
      <sheetName val="mutação_Bsa1"/>
      <sheetName val="mutação_Bst1"/>
      <sheetName val="mês_a_mês_(A)20031"/>
      <sheetName val="Valor_Adiciona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l"/>
      <sheetName val="ESP"/>
      <sheetName val="ER"/>
      <sheetName val="Cuadro BU 2009"/>
      <sheetName val="Detail TB"/>
      <sheetName val="Tickmarks"/>
      <sheetName val="XREF"/>
      <sheetName val="#REF"/>
      <sheetName val="Tables"/>
      <sheetName val="Convert"/>
      <sheetName val="Input"/>
      <sheetName val="Detail_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Análise Variação"/>
      <sheetName val="Ref. Relatório"/>
      <sheetName val="Resumo Aging"/>
      <sheetName val="Análise PDD"/>
      <sheetName val="Aging Chqs devolvidos"/>
      <sheetName val="Análise Incorporadoras"/>
      <sheetName val="PDD Incorporadoras"/>
      <sheetName val="Conciliação CR"/>
      <sheetName val="Boletos e NF"/>
      <sheetName val="Chqs Custódia"/>
      <sheetName val="Chqs Devolvidos"/>
      <sheetName val="Teste Chqs Regularizados"/>
      <sheetName val="PDD Chqs Devolvidos"/>
      <sheetName val="Teste Alínea 11"/>
      <sheetName val="Composição Ctas a Receber"/>
      <sheetName val="Teste NF"/>
      <sheetName val="Circularização"/>
      <sheetName val="Recebimento Subsequente"/>
      <sheetName val="Pontos do Pacheco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dos valores"/>
      <sheetName val="Resumo das cartas"/>
      <sheetName val="Pendências e Inconsistências"/>
      <sheetName val="Controle de Circ."/>
      <sheetName val="LCI_Razão_Consultoria Jurídica"/>
      <sheetName val="Possível_Analítico"/>
      <sheetName val="Provável_Analítico"/>
      <sheetName val="Remoto_Analítico"/>
      <sheetName val="Sheet1"/>
      <sheetName val="Sheet2"/>
      <sheetName val="Sheet3"/>
      <sheetName val="Sheet4"/>
      <sheetName val="Sheet5"/>
      <sheetName val="PivotTable_LCI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"/>
      <sheetName val="Investimentos"/>
      <sheetName val="pivot commom"/>
      <sheetName val="pivot consolidate"/>
      <sheetName val="pivot statutory"/>
      <sheetName val="Comparativo"/>
      <sheetName val="Fiscal Novo"/>
      <sheetName val="Gerencial Novo"/>
      <sheetName val="Geral II"/>
      <sheetName val="geral"/>
      <sheetName val="com"/>
      <sheetName val="cons"/>
      <sheetName val="stat"/>
      <sheetName val="relacionamento"/>
      <sheetName val="Pricing Brepa"/>
      <sheetName val="CF1"/>
      <sheetName val="CF2"/>
      <sheetName val="CF3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Conciliação (PPC) 30-09"/>
      <sheetName val="Teste de Adiçao"/>
      <sheetName val="Débitos Sub."/>
      <sheetName val="XREF"/>
      <sheetName val="Caixa e Bancos"/>
      <sheetName val="Conciliação"/>
      <sheetName val="Sumário"/>
      <sheetName val="Conc. Bancária Intervet 2008"/>
      <sheetName val="Conc. Bancária SPAH 2008"/>
      <sheetName val="Conc. Bancária Intervet 2007"/>
      <sheetName val="Conc. Bancária SPAH 2007"/>
      <sheetName val="1. Conciliação (Set'10)"/>
      <sheetName val="2. Conciliação (Dez'10)"/>
      <sheetName val="Conciliação (Dez'09)"/>
      <sheetName val="Conciliação (Set'09)"/>
      <sheetName val="Fianças Bancárias"/>
      <sheetName val="Conciliação (Set 08)"/>
      <sheetName val="Conciliação (Dez 08)"/>
      <sheetName val="Conciliação (Dez.07)"/>
      <sheetName val="Influência na Contab.(DEZ 07)"/>
      <sheetName val="Circularizações"/>
      <sheetName val="Conciliacao (Set.07)"/>
      <sheetName val="Conciliação 31.12"/>
      <sheetName val="Conciliação 30.09"/>
      <sheetName val="Variação - Set a Dez"/>
      <sheetName val="Sheet1"/>
      <sheetName val="#REF"/>
      <sheetName val="Conciliacao 30.09.07"/>
      <sheetName val="Rollforward"/>
      <sheetName val="Variação"/>
      <sheetName val="Conciliação Bancária"/>
      <sheetName val="Conciliação (Set 09)"/>
      <sheetName val="Conciliação "/>
      <sheetName val="3. Fianças Bancárias"/>
      <sheetName val="1. Conciliação (I)"/>
      <sheetName val="Conciliação 31.12.2003"/>
      <sheetName val="Resumo das Circulariz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21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"/>
      <sheetName val="DRE"/>
      <sheetName val="DMPL"/>
      <sheetName val="Fluxo de Caixa"/>
      <sheetName val="2231 Peças TS Gás 31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1"/>
      <sheetName val="Summary"/>
      <sheetName val="Tab I"/>
      <sheetName val="Model Arch."/>
      <sheetName val="Map"/>
      <sheetName val="Map (2)"/>
      <sheetName val="Map (3)"/>
      <sheetName val="Tab II"/>
      <sheetName val="Graphical Summary"/>
      <sheetName val="Tab III"/>
      <sheetName val="Summary 5 years"/>
      <sheetName val="Suporte"/>
      <sheetName val="III.A Arg"/>
      <sheetName val="III.A"/>
      <sheetName val="III.C"/>
      <sheetName val="IS DAC Year"/>
      <sheetName val="IS BRGAAP Year"/>
      <sheetName val="IS BRGAAP per ASK"/>
      <sheetName val="IS USGAAP Year"/>
      <sheetName val="IS USGAAP per ASK"/>
      <sheetName val="CF DAC Year"/>
      <sheetName val="CF BRGAAP Year"/>
      <sheetName val="CF USGAAP Year"/>
      <sheetName val="BS DAC Year"/>
      <sheetName val="BS BRGAAP Year"/>
      <sheetName val="BS USGAAP Year"/>
      <sheetName val="Credit Statistic BRGAAP"/>
      <sheetName val="Credit Statistic USGAAP"/>
      <sheetName val="Return Statistic BRGAAP"/>
      <sheetName val="Return Statistic USGAAP"/>
      <sheetName val="Tab IV"/>
      <sheetName val="Detail by Year"/>
      <sheetName val="2001.Q"/>
      <sheetName val="2001.Q (2)"/>
      <sheetName val="2001Q IS BRGAAP"/>
      <sheetName val="2001Q IS BRGAAP per ASK"/>
      <sheetName val="2001Q IS USGAAP"/>
      <sheetName val="2001Q IS USGAAP per ASK"/>
      <sheetName val="2002.Q"/>
      <sheetName val="2002.Q (2)"/>
      <sheetName val="2002Q IS BRGAAP"/>
      <sheetName val="2002Q IS BRGAAP per ASK"/>
      <sheetName val="2002Q IS USGAAP"/>
      <sheetName val="2002Q IS USGAAP per ASK"/>
      <sheetName val="2003.M"/>
      <sheetName val="2003.M (2)"/>
      <sheetName val="2003M IS DAC"/>
      <sheetName val="2003M CS DAC"/>
      <sheetName val="2003M BS DAC"/>
      <sheetName val="2003.Q"/>
      <sheetName val="2003.Q (2)"/>
      <sheetName val="2003Q IS DAC"/>
      <sheetName val="2003Q IS BRGAAP"/>
      <sheetName val="2003Q IS BRGAAP per ASK"/>
      <sheetName val="2003Q IS USGAAP"/>
      <sheetName val="2003Q IS USGAAP per ASK"/>
      <sheetName val="2003Q CF DAC"/>
      <sheetName val="2003Q CF BRGAAP"/>
      <sheetName val="2003Q CF USGAAP"/>
      <sheetName val="2003Q BS DAC"/>
      <sheetName val="2003Q BS BRGAAP"/>
      <sheetName val="2003Q BS USGAAP"/>
      <sheetName val="2004.M"/>
      <sheetName val="2004.M (2)"/>
      <sheetName val="2004M IS DAC"/>
      <sheetName val="2004M CS DAC"/>
      <sheetName val="2004M BS DAC"/>
      <sheetName val="2004.Q"/>
      <sheetName val="2004Q IS DAC"/>
      <sheetName val="2004Q IS BRGAAP"/>
      <sheetName val="2004Q IS BRGAAP per ASK"/>
      <sheetName val="2004Q IS USGAAP"/>
      <sheetName val="2004Q IS USGAAP per ASK"/>
      <sheetName val="2004Q Op. Exp. Salaries"/>
      <sheetName val="2004Q Op. Exp. Fuel"/>
      <sheetName val="2004Q Op. Exp. Insurance "/>
      <sheetName val="2004Q Op. Exp. Suppl. Reserve"/>
      <sheetName val="2004Q Op. Exp. Sales &amp; Mkt"/>
      <sheetName val="2004Q Op. Exp. Landing Fees"/>
      <sheetName val="2004Q Op. Exp. Deprec &amp; Amort"/>
      <sheetName val="2004Q Op. Exp. Maintenance"/>
      <sheetName val="2004Q Op. Exp. Aircraft &amp; Traf."/>
      <sheetName val="2004Q Op. Exp. Others Exp."/>
      <sheetName val="2004Q Op. Exp. Income Tax"/>
      <sheetName val="Quarterly Cash Flow Data (2)"/>
      <sheetName val="2004Q CF DAC"/>
      <sheetName val="2004Q CF BRGAAP"/>
      <sheetName val="2004Q CF USGAAP"/>
      <sheetName val="Quarterly Cash Flow Data"/>
      <sheetName val="2004Q BS DAC"/>
      <sheetName val="2004Q BS BRGAAP"/>
      <sheetName val="2004Q BS USGAAP"/>
      <sheetName val="2005.M"/>
      <sheetName val="2005M IS DAC"/>
      <sheetName val="2005M CF DAC"/>
      <sheetName val="2005M BS DAC"/>
      <sheetName val="2005M WC"/>
      <sheetName val="2005.Q"/>
      <sheetName val="2005Q IS DAC"/>
      <sheetName val="2005Q IS BRGAAP"/>
      <sheetName val="2005Q IS BRGAAP per ASK"/>
      <sheetName val="2005Q IS USGAAP"/>
      <sheetName val="2005Q IS USGAAP per ASK"/>
      <sheetName val="2005Q CF DAC"/>
      <sheetName val="2005Q CF BRGAAP"/>
      <sheetName val="2005Q CF USGAAP"/>
      <sheetName val="2005Q BS DAC"/>
      <sheetName val="2005Q BS BRGAAP"/>
      <sheetName val="2005Q BS USGAAP"/>
      <sheetName val="2006.M"/>
      <sheetName val="2006M IS DAC"/>
      <sheetName val="2006M CF DAC"/>
      <sheetName val="2006M BS DAC"/>
      <sheetName val="2006M IS_GTA"/>
      <sheetName val="2006M CF_GTA"/>
      <sheetName val="2006M BS_GTA"/>
      <sheetName val="2006M IS_UK"/>
      <sheetName val="2006M CF_UK"/>
      <sheetName val="2006M BS_UK"/>
      <sheetName val="2006M IS_Finance"/>
      <sheetName val="2006M CF_Finance"/>
      <sheetName val="2006M BS_Finance"/>
      <sheetName val="2006M IS_GAC"/>
      <sheetName val="2006M CF_GAC"/>
      <sheetName val="2006M BS_GAC"/>
      <sheetName val="2006M IS_GLAI"/>
      <sheetName val="2006M CF_GLAI"/>
      <sheetName val="2006M BS_GLAI"/>
      <sheetName val="2006M IS DAC_old"/>
      <sheetName val="2006M WC"/>
      <sheetName val="2006M Fin Res"/>
      <sheetName val="2006.Q"/>
      <sheetName val="2006Q IS DAC"/>
      <sheetName val="2006Q IS BRGAAP"/>
      <sheetName val="2006Q IS BRGAAP per ASK"/>
      <sheetName val="2006Q IS USGAAP"/>
      <sheetName val="2006Q IS USGAAP per ASK"/>
      <sheetName val="2006Q CF DAC"/>
      <sheetName val="2006Q CF BRGAAP"/>
      <sheetName val="2006Q CF USGAAP"/>
      <sheetName val="2006Q BS DAC"/>
      <sheetName val="2006Q BS BRGAAP"/>
      <sheetName val="2006Q BS USGAAP"/>
      <sheetName val="2007.M"/>
      <sheetName val="2007.M GTA"/>
      <sheetName val="2007.M GTI"/>
      <sheetName val="2007.M SUMM"/>
      <sheetName val="2007M IS DAC"/>
      <sheetName val="2007M CF DAC"/>
      <sheetName val="2007M BS DAC"/>
      <sheetName val="2007M IS_GTA"/>
      <sheetName val="2007M CF_GTA"/>
      <sheetName val="2007M BS_GTA"/>
      <sheetName val="2007M IS_GTI"/>
      <sheetName val="2007M CF_GTI"/>
      <sheetName val="2007M BS_GTI"/>
      <sheetName val="2007M IS_UK"/>
      <sheetName val="2007M CF_UK"/>
      <sheetName val="2007M BS_UK"/>
      <sheetName val="2007M IS_Finance"/>
      <sheetName val="2007M CF_Finance"/>
      <sheetName val="2007M BS_Finance"/>
      <sheetName val="2007M IS_GAC"/>
      <sheetName val="2007M CF_GAC"/>
      <sheetName val="2007M BS_GAC"/>
      <sheetName val="2007M IS_GLAI"/>
      <sheetName val="2007M CF_GLAI"/>
      <sheetName val="2007M BS_GLAI"/>
      <sheetName val="2007M IS_POP"/>
      <sheetName val="2007M CF_POP"/>
      <sheetName val="2007M BS_POP"/>
      <sheetName val="2007M WC"/>
      <sheetName val="2007.Q"/>
      <sheetName val="2007.Q GTA"/>
      <sheetName val="2007.Q GTI"/>
      <sheetName val="2007.Q SUMM"/>
      <sheetName val="2007Q IS DAC"/>
      <sheetName val="2007Q IS BRGAAP"/>
      <sheetName val="2007Q IS BRGAAP per ASK"/>
      <sheetName val="2007Q IS USGAAP"/>
      <sheetName val="2007Q IS USGAAP per ASK"/>
      <sheetName val="2007Q CF DAC"/>
      <sheetName val="2007Q CF BRGAAP"/>
      <sheetName val="2007Q CF USGAAP"/>
      <sheetName val="2007Q BS DAC"/>
      <sheetName val="2007Q BS BRGAAP"/>
      <sheetName val="2007Q BS USGAAP"/>
      <sheetName val="2008"/>
      <sheetName val="2008.GTA"/>
      <sheetName val="2008.GTI"/>
      <sheetName val="2008.SUMM"/>
      <sheetName val="2008 IS DAC"/>
      <sheetName val="2008 CF DAC"/>
      <sheetName val="2008 BS DAC"/>
      <sheetName val="2008 IS_GTA"/>
      <sheetName val="2008 CF_GTA"/>
      <sheetName val="2008 BS_GTA"/>
      <sheetName val="2008 IS_GTI"/>
      <sheetName val="2008 CF_GTI"/>
      <sheetName val="2008 BS_GTI"/>
      <sheetName val="2008 IS_Finance"/>
      <sheetName val="2008 CF_Finance"/>
      <sheetName val="2008 BS_Finance"/>
      <sheetName val="2008 IS_GAC"/>
      <sheetName val="2008 CF_GAC"/>
      <sheetName val="2008 BS_GAC"/>
      <sheetName val="2008 IS_GLAI"/>
      <sheetName val="2008 CF_GLAI"/>
      <sheetName val="2008 BS_GLAI"/>
      <sheetName val="2008.Q"/>
      <sheetName val="2008Q IS DAC"/>
      <sheetName val="2008Q IS BRGAAP"/>
      <sheetName val="2008Q IS USGAAP"/>
      <sheetName val="2008Q CF DAC"/>
      <sheetName val="2008Q CF BRGAAP"/>
      <sheetName val="2008Q CF USGAAP"/>
      <sheetName val="2008Q BS DAC"/>
      <sheetName val="2008Q BS BRGAAP"/>
      <sheetName val="2008Q BS USGAAP"/>
      <sheetName val="2008Q IS BRGAAP per ASK"/>
      <sheetName val="2008Q IS USGAAP per ASK"/>
      <sheetName val="2008Q WC"/>
      <sheetName val="2009"/>
      <sheetName val="2009.SUMM"/>
      <sheetName val="2009 IS DAC"/>
      <sheetName val="2009 CF DAC"/>
      <sheetName val="2009 BS DAC"/>
      <sheetName val="2009 IS_GTA"/>
      <sheetName val="2009 CF_GTA"/>
      <sheetName val="2009 BS_GTA"/>
      <sheetName val="2009 IS_Finance"/>
      <sheetName val="2009 CF_Finance"/>
      <sheetName val="2009 BS_Finance"/>
      <sheetName val="2009 IS_GAC"/>
      <sheetName val="2009 CF_GAC"/>
      <sheetName val="2009 BS_GAC"/>
      <sheetName val="2009 IS_GLAI"/>
      <sheetName val="2009 CF_GLAI"/>
      <sheetName val="2009 BS_GLAI"/>
      <sheetName val="2009.Q"/>
      <sheetName val="2009Q IS DAC"/>
      <sheetName val="2009Q IS BRGAAP"/>
      <sheetName val="2009Q IS USGAAP"/>
      <sheetName val="2009Q CF DAC"/>
      <sheetName val="2009Q CF BRGAAP"/>
      <sheetName val="2009Q CF USGAAP"/>
      <sheetName val="2009Q BS DAC"/>
      <sheetName val="2009Q BS BRGAAP"/>
      <sheetName val="2009Q BS USGAAP"/>
      <sheetName val="2009Q IS BRGAAP per ASK"/>
      <sheetName val="2009Q IS USGAAP per ASK"/>
      <sheetName val="2010.Q"/>
      <sheetName val="2010Q IS DAC"/>
      <sheetName val="2010Q IS BRGAAP"/>
      <sheetName val="2010Q IS USGAAP"/>
      <sheetName val="2010Q CF DAC"/>
      <sheetName val="2010Q CF BRGAAP"/>
      <sheetName val="2010Q CF USGAAP"/>
      <sheetName val="2010Q BS DAC"/>
      <sheetName val="2010Q BS BRGAAP"/>
      <sheetName val="2010Q BS USGAAP"/>
      <sheetName val="2010Q IS BRGAAP per ASK"/>
      <sheetName val="2010Q IS USGAAP per ASK"/>
      <sheetName val="Tab V"/>
      <sheetName val="Fleet Plan"/>
      <sheetName val="III.B"/>
      <sheetName val="Tab VI"/>
      <sheetName val="Other Analyses"/>
      <sheetName val="2008 IS_UK"/>
      <sheetName val="2008 CF_UK"/>
      <sheetName val="2008 BS_UK"/>
      <sheetName val="2009-18"/>
      <sheetName val="2009-18 GTA"/>
      <sheetName val="2009-18 GTI"/>
      <sheetName val="2009-18 SUMM"/>
      <sheetName val="2009-18 IS DAC"/>
      <sheetName val="2009-18 CF DAC"/>
      <sheetName val="2009-18 BS DAC"/>
      <sheetName val="2009-18 IS_GTA"/>
      <sheetName val="2009-18 CF_GTA"/>
      <sheetName val="2009-18 BS_GTA"/>
      <sheetName val="2009-18 IS_GTI"/>
      <sheetName val="2009-18 CF_GTI"/>
      <sheetName val="2009-18 BS_GTI"/>
      <sheetName val="2009-18 IS_UK"/>
      <sheetName val="2009-18 CF_UK"/>
      <sheetName val="2009-18 BS_UK"/>
      <sheetName val="2009-18 IS_Finance"/>
      <sheetName val="2009-18 CF_Finance"/>
      <sheetName val="2009-18 BS_Finance"/>
      <sheetName val="2009-18 IS_GAC"/>
      <sheetName val="2009-18 CF_GAC"/>
      <sheetName val="2009-18 BS_GAC"/>
      <sheetName val="2009-18 IS_GLAI"/>
      <sheetName val="2009-18 CF_GLAI"/>
      <sheetName val="2009-18 BS_GLAI"/>
      <sheetName val="2009-18 IS USGAAP"/>
      <sheetName val="2009-18 CF USGAAP"/>
      <sheetName val="2009-18 BS USGAAP"/>
      <sheetName val="DCF Valuation"/>
      <sheetName val="VI.B"/>
      <sheetName val="VI.C"/>
      <sheetName val="VI.D"/>
      <sheetName val="VI (2)"/>
      <sheetName val="Detail"/>
      <sheetName val="Other operating expenses"/>
      <sheetName val="Monitoring AICCP"/>
      <sheetName val="Plan5"/>
      <sheetName val="Plan6"/>
      <sheetName val="WACC &amp; Net Debt"/>
      <sheetName val="DCF Valuation USGAAP"/>
      <sheetName val="Multiples Valuation"/>
      <sheetName val="Yearly"/>
      <sheetName val="III.D"/>
      <sheetName val="Graphs-GTA"/>
      <sheetName val="Monthly"/>
      <sheetName val="GTA"/>
      <sheetName val="GTI"/>
      <sheetName val="GTI NB"/>
      <sheetName val="GTI WB"/>
      <sheetName val="GTI check"/>
      <sheetName val="Gol UK"/>
      <sheetName val="Gol Finance"/>
      <sheetName val="GAC"/>
      <sheetName val="POP"/>
      <sheetName val="GLAI-Controladora"/>
      <sheetName val="back-up 1"/>
      <sheetName val="back-up 2"/>
      <sheetName val="Elimin"/>
      <sheetName val="Elimin Spe"/>
      <sheetName val="off-books"/>
      <sheetName val="Assumptions"/>
      <sheetName val="Compliance 2008"/>
      <sheetName val="Covenants 2008"/>
      <sheetName val="Cov 2008 details"/>
      <sheetName val="Compliance 2007"/>
      <sheetName val="Covenants 2007"/>
      <sheetName val="Compliance 2006"/>
      <sheetName val="Covenants 2006"/>
      <sheetName val="Factoring"/>
      <sheetName val="sazonality adj"/>
      <sheetName val="Smiles"/>
      <sheetName val="FX.Fuel.Sensitivity"/>
      <sheetName val="FX.Libor.Sensitivity"/>
      <sheetName val="FX.Fuel.Sensitivity Cx"/>
      <sheetName val="Dividendos+JCP"/>
      <sheetName val="Oracle"/>
      <sheetName val="impostos"/>
      <sheetName val="TBL (2)"/>
      <sheetName val="interface (2)"/>
      <sheetName val="lançar imposto"/>
      <sheetName val="Oracle (2)"/>
      <sheetName val="Oracle (3)"/>
      <sheetName val="TBL"/>
      <sheetName val="TBL (3)"/>
      <sheetName val="interface"/>
      <sheetName val="lançar res_fin"/>
      <sheetName val="Div"/>
      <sheetName val="Cash Limits"/>
      <sheetName val="premissas res fin"/>
      <sheetName val="premissas PDP"/>
      <sheetName val="premissas aeronaves"/>
      <sheetName val="Compliance-mail"/>
      <sheetName val="Checks"/>
      <sheetName val="BETA"/>
      <sheetName val="GTA Fleet"/>
      <sheetName val="pêlos"/>
      <sheetName val="Usos e Fontes"/>
      <sheetName val="Macro"/>
      <sheetName val="Industry"/>
      <sheetName val="Ind Graphs"/>
      <sheetName val="Summary Fin"/>
      <sheetName val="Fin Graphs"/>
      <sheetName val="Credit Ratios"/>
      <sheetName val="Cash Constr"/>
      <sheetName val="Debt Serv"/>
      <sheetName val="Debt"/>
      <sheetName val="Covenants"/>
      <sheetName val="IRR"/>
      <sheetName val="Returns"/>
      <sheetName val="Scenarios"/>
      <sheetName val="IRR Sens"/>
      <sheetName val="Accr-Dilu"/>
      <sheetName val="Assumptions&gt;&gt;"/>
      <sheetName val="Cost Assumptions"/>
      <sheetName val="Key Cost Indic"/>
      <sheetName val="Model Cost Drivers"/>
      <sheetName val="WC Assumptions"/>
      <sheetName val="Capex Detail"/>
      <sheetName val="Fleet"/>
      <sheetName val="Fleet 2"/>
      <sheetName val="Acft Financing"/>
      <sheetName val="Seat Config"/>
      <sheetName val="Maintenance Detail"/>
      <sheetName val="Seasonality"/>
      <sheetName val="Tax Benefits"/>
      <sheetName val="Recent Trends"/>
      <sheetName val="BOOK"/>
      <sheetName val="Plan1"/>
      <sheetName val="Matrix"/>
      <sheetName val="2001.Q ipo"/>
      <sheetName val="2002.Q ipo"/>
      <sheetName val="2003.Q ipo"/>
      <sheetName val="2004.Q ipo"/>
      <sheetName val="Quarterly"/>
      <sheetName val="Capa_1"/>
      <sheetName val="Tab_I"/>
      <sheetName val="Model_Arch_"/>
      <sheetName val="Map_(2)"/>
      <sheetName val="Map_(3)"/>
      <sheetName val="Tab_II"/>
      <sheetName val="Graphical_Summary"/>
      <sheetName val="Tab_III"/>
      <sheetName val="Summary_5_years"/>
      <sheetName val="III_A_Arg"/>
      <sheetName val="III_A"/>
      <sheetName val="III_C"/>
      <sheetName val="IS_DAC_Year"/>
      <sheetName val="IS_BRGAAP_Year"/>
      <sheetName val="IS_BRGAAP_per_ASK"/>
      <sheetName val="IS_USGAAP_Year"/>
      <sheetName val="IS_USGAAP_per_ASK"/>
      <sheetName val="CF_DAC_Year"/>
      <sheetName val="CF_BRGAAP_Year"/>
      <sheetName val="CF_USGAAP_Year"/>
      <sheetName val="BS_DAC_Year"/>
      <sheetName val="BS_BRGAAP_Year"/>
      <sheetName val="BS_USGAAP_Year"/>
      <sheetName val="Credit_Statistic_BRGAAP"/>
      <sheetName val="Credit_Statistic_USGAAP"/>
      <sheetName val="Return_Statistic_BRGAAP"/>
      <sheetName val="Return_Statistic_USGAAP"/>
      <sheetName val="Tab_IV"/>
      <sheetName val="Detail_by_Year"/>
      <sheetName val="2001_Q"/>
      <sheetName val="2001_Q_(2)"/>
      <sheetName val="2001Q_IS_BRGAAP"/>
      <sheetName val="2001Q_IS_BRGAAP_per_ASK"/>
      <sheetName val="2001Q_IS_USGAAP"/>
      <sheetName val="2001Q_IS_USGAAP_per_ASK"/>
      <sheetName val="2002_Q"/>
      <sheetName val="2002_Q_(2)"/>
      <sheetName val="2002Q_IS_BRGAAP"/>
      <sheetName val="2002Q_IS_BRGAAP_per_ASK"/>
      <sheetName val="2002Q_IS_USGAAP"/>
      <sheetName val="2002Q_IS_USGAAP_per_ASK"/>
      <sheetName val="2003_M"/>
      <sheetName val="2003_M_(2)"/>
      <sheetName val="2003M_IS_DAC"/>
      <sheetName val="2003M_CS_DAC"/>
      <sheetName val="2003M_BS_DAC"/>
      <sheetName val="2003_Q"/>
      <sheetName val="2003_Q_(2)"/>
      <sheetName val="2003Q_IS_DAC"/>
      <sheetName val="2003Q_IS_BRGAAP"/>
      <sheetName val="2003Q_IS_BRGAAP_per_ASK"/>
      <sheetName val="2003Q_IS_USGAAP"/>
      <sheetName val="2003Q_IS_USGAAP_per_ASK"/>
      <sheetName val="2003Q_CF_DAC"/>
      <sheetName val="2003Q_CF_BRGAAP"/>
      <sheetName val="2003Q_CF_USGAAP"/>
      <sheetName val="2003Q_BS_DAC"/>
      <sheetName val="2003Q_BS_BRGAAP"/>
      <sheetName val="2003Q_BS_USGAAP"/>
      <sheetName val="2004_M"/>
      <sheetName val="2004_M_(2)"/>
      <sheetName val="2004M_IS_DAC"/>
      <sheetName val="2004M_CS_DAC"/>
      <sheetName val="2004M_BS_DAC"/>
      <sheetName val="2004_Q"/>
      <sheetName val="2004Q_IS_DAC"/>
      <sheetName val="2004Q_IS_BRGAAP"/>
      <sheetName val="2004Q_IS_BRGAAP_per_ASK"/>
      <sheetName val="2004Q_IS_USGAAP"/>
      <sheetName val="2004Q_IS_USGAAP_per_ASK"/>
      <sheetName val="2004Q_Op__Exp__Salaries"/>
      <sheetName val="2004Q_Op__Exp__Fuel"/>
      <sheetName val="2004Q_Op__Exp__Insurance_"/>
      <sheetName val="2004Q_Op__Exp__Suppl__Reserve"/>
      <sheetName val="2004Q_Op__Exp__Sales_&amp;_Mkt"/>
      <sheetName val="2004Q_Op__Exp__Landing_Fees"/>
      <sheetName val="2004Q_Op__Exp__Deprec_&amp;_Amort"/>
      <sheetName val="2004Q_Op__Exp__Maintenance"/>
      <sheetName val="2004Q_Op__Exp__Aircraft_&amp;_Traf_"/>
      <sheetName val="2004Q_Op__Exp__Others_Exp_"/>
      <sheetName val="2004Q_Op__Exp__Income_Tax"/>
      <sheetName val="Quarterly_Cash_Flow_Data_(2)"/>
      <sheetName val="2004Q_CF_DAC"/>
      <sheetName val="2004Q_CF_BRGAAP"/>
      <sheetName val="2004Q_CF_USGAAP"/>
      <sheetName val="Quarterly_Cash_Flow_Data"/>
      <sheetName val="2004Q_BS_DAC"/>
      <sheetName val="2004Q_BS_BRGAAP"/>
      <sheetName val="2004Q_BS_USGAAP"/>
      <sheetName val="2005_M"/>
      <sheetName val="2005M_IS_DAC"/>
      <sheetName val="2005M_CF_DAC"/>
      <sheetName val="2005M_BS_DAC"/>
      <sheetName val="2005M_WC"/>
      <sheetName val="2005_Q"/>
      <sheetName val="2005Q_IS_DAC"/>
      <sheetName val="2005Q_IS_BRGAAP"/>
      <sheetName val="2005Q_IS_BRGAAP_per_ASK"/>
      <sheetName val="2005Q_IS_USGAAP"/>
      <sheetName val="2005Q_IS_USGAAP_per_ASK"/>
      <sheetName val="2005Q_CF_DAC"/>
      <sheetName val="2005Q_CF_BRGAAP"/>
      <sheetName val="2005Q_CF_USGAAP"/>
      <sheetName val="2005Q_BS_DAC"/>
      <sheetName val="2005Q_BS_BRGAAP"/>
      <sheetName val="2005Q_BS_USGAAP"/>
      <sheetName val="2006_M"/>
      <sheetName val="2006M_IS_DAC"/>
      <sheetName val="2006M_CF_DAC"/>
      <sheetName val="2006M_BS_DAC"/>
      <sheetName val="2006M_IS_GTA"/>
      <sheetName val="2006M_CF_GTA"/>
      <sheetName val="2006M_BS_GTA"/>
      <sheetName val="2006M_IS_UK"/>
      <sheetName val="2006M_CF_UK"/>
      <sheetName val="2006M_BS_UK"/>
      <sheetName val="2006M_IS_Finance"/>
      <sheetName val="2006M_CF_Finance"/>
      <sheetName val="2006M_BS_Finance"/>
      <sheetName val="2006M_IS_GAC"/>
      <sheetName val="2006M_CF_GAC"/>
      <sheetName val="2006M_BS_GAC"/>
      <sheetName val="2006M_IS_GLAI"/>
      <sheetName val="2006M_CF_GLAI"/>
      <sheetName val="2006M_BS_GLAI"/>
      <sheetName val="2006M_IS_DAC_old"/>
      <sheetName val="2006M_WC"/>
      <sheetName val="2006M_Fin_Res"/>
      <sheetName val="2006_Q"/>
      <sheetName val="2006Q_IS_DAC"/>
      <sheetName val="2006Q_IS_BRGAAP"/>
      <sheetName val="2006Q_IS_BRGAAP_per_ASK"/>
      <sheetName val="2006Q_IS_USGAAP"/>
      <sheetName val="2006Q_IS_USGAAP_per_ASK"/>
      <sheetName val="2006Q_CF_DAC"/>
      <sheetName val="2006Q_CF_BRGAAP"/>
      <sheetName val="2006Q_CF_USGAAP"/>
      <sheetName val="2006Q_BS_DAC"/>
      <sheetName val="2006Q_BS_BRGAAP"/>
      <sheetName val="2006Q_BS_USGAAP"/>
      <sheetName val="2007_M"/>
      <sheetName val="2007_M_GTA"/>
      <sheetName val="2007_M_GTI"/>
      <sheetName val="2007_M_SUMM"/>
      <sheetName val="2007M_IS_DAC"/>
      <sheetName val="2007M_CF_DAC"/>
      <sheetName val="2007M_BS_DAC"/>
      <sheetName val="2007M_IS_GTA"/>
      <sheetName val="2007M_CF_GTA"/>
      <sheetName val="2007M_BS_GTA"/>
      <sheetName val="2007M_IS_GTI"/>
      <sheetName val="2007M_CF_GTI"/>
      <sheetName val="2007M_BS_GTI"/>
      <sheetName val="2007M_IS_UK"/>
      <sheetName val="2007M_CF_UK"/>
      <sheetName val="2007M_BS_UK"/>
      <sheetName val="2007M_IS_Finance"/>
      <sheetName val="2007M_CF_Finance"/>
      <sheetName val="2007M_BS_Finance"/>
      <sheetName val="2007M_IS_GAC"/>
      <sheetName val="2007M_CF_GAC"/>
      <sheetName val="2007M_BS_GAC"/>
      <sheetName val="2007M_IS_GLAI"/>
      <sheetName val="2007M_CF_GLAI"/>
      <sheetName val="2007M_BS_GLAI"/>
      <sheetName val="2007M_IS_POP"/>
      <sheetName val="2007M_CF_POP"/>
      <sheetName val="2007M_BS_POP"/>
      <sheetName val="2007M_WC"/>
      <sheetName val="2007_Q"/>
      <sheetName val="2007_Q_GTA"/>
      <sheetName val="2007_Q_GTI"/>
      <sheetName val="2007_Q_SUMM"/>
      <sheetName val="2007Q_IS_DAC"/>
      <sheetName val="2007Q_IS_BRGAAP"/>
      <sheetName val="2007Q_IS_BRGAAP_per_ASK"/>
      <sheetName val="2007Q_IS_USGAAP"/>
      <sheetName val="2007Q_IS_USGAAP_per_ASK"/>
      <sheetName val="2007Q_CF_DAC"/>
      <sheetName val="2007Q_CF_BRGAAP"/>
      <sheetName val="2007Q_CF_USGAAP"/>
      <sheetName val="2007Q_BS_DAC"/>
      <sheetName val="2007Q_BS_BRGAAP"/>
      <sheetName val="2007Q_BS_USGAAP"/>
      <sheetName val="2008_GTA"/>
      <sheetName val="2008_GTI"/>
      <sheetName val="2008_SUMM"/>
      <sheetName val="2008_IS_DAC"/>
      <sheetName val="2008_CF_DAC"/>
      <sheetName val="2008_BS_DAC"/>
      <sheetName val="2008_IS_GTA"/>
      <sheetName val="2008_CF_GTA"/>
      <sheetName val="2008_BS_GTA"/>
      <sheetName val="2008_IS_GTI"/>
      <sheetName val="2008_CF_GTI"/>
      <sheetName val="2008_BS_GTI"/>
      <sheetName val="2008_IS_Finance"/>
      <sheetName val="2008_CF_Finance"/>
      <sheetName val="2008_BS_Finance"/>
      <sheetName val="2008_IS_GAC"/>
      <sheetName val="2008_CF_GAC"/>
      <sheetName val="2008_BS_GAC"/>
      <sheetName val="2008_IS_GLAI"/>
      <sheetName val="2008_CF_GLAI"/>
      <sheetName val="2008_BS_GLAI"/>
      <sheetName val="2008_Q"/>
      <sheetName val="2008Q_IS_DAC"/>
      <sheetName val="2008Q_IS_BRGAAP"/>
      <sheetName val="2008Q_IS_USGAAP"/>
      <sheetName val="2008Q_CF_DAC"/>
      <sheetName val="2008Q_CF_BRGAAP"/>
      <sheetName val="2008Q_CF_USGAAP"/>
      <sheetName val="2008Q_BS_DAC"/>
      <sheetName val="2008Q_BS_BRGAAP"/>
      <sheetName val="2008Q_BS_USGAAP"/>
      <sheetName val="2008Q_IS_BRGAAP_per_ASK"/>
      <sheetName val="2008Q_IS_USGAAP_per_ASK"/>
      <sheetName val="2008Q_WC"/>
      <sheetName val="2009_SUMM"/>
      <sheetName val="2009_IS_DAC"/>
      <sheetName val="2009_CF_DAC"/>
      <sheetName val="2009_BS_DAC"/>
      <sheetName val="2009_IS_GTA"/>
      <sheetName val="2009_CF_GTA"/>
      <sheetName val="2009_BS_GTA"/>
      <sheetName val="2009_IS_Finance"/>
      <sheetName val="2009_CF_Finance"/>
      <sheetName val="2009_BS_Finance"/>
      <sheetName val="2009_IS_GAC"/>
      <sheetName val="2009_CF_GAC"/>
      <sheetName val="2009_BS_GAC"/>
      <sheetName val="2009_IS_GLAI"/>
      <sheetName val="2009_CF_GLAI"/>
      <sheetName val="2009_BS_GLAI"/>
      <sheetName val="2009_Q"/>
      <sheetName val="2009Q_IS_DAC"/>
      <sheetName val="2009Q_IS_BRGAAP"/>
      <sheetName val="2009Q_IS_USGAAP"/>
      <sheetName val="2009Q_CF_DAC"/>
      <sheetName val="2009Q_CF_BRGAAP"/>
      <sheetName val="2009Q_CF_USGAAP"/>
      <sheetName val="2009Q_BS_DAC"/>
      <sheetName val="2009Q_BS_BRGAAP"/>
      <sheetName val="2009Q_BS_USGAAP"/>
      <sheetName val="2009Q_IS_BRGAAP_per_ASK"/>
      <sheetName val="2009Q_IS_USGAAP_per_ASK"/>
      <sheetName val="2010_Q"/>
      <sheetName val="2010Q_IS_DAC"/>
      <sheetName val="2010Q_IS_BRGAAP"/>
      <sheetName val="2010Q_IS_USGAAP"/>
      <sheetName val="2010Q_CF_DAC"/>
      <sheetName val="2010Q_CF_BRGAAP"/>
      <sheetName val="2010Q_CF_USGAAP"/>
      <sheetName val="2010Q_BS_DAC"/>
      <sheetName val="2010Q_BS_BRGAAP"/>
      <sheetName val="2010Q_BS_USGAAP"/>
      <sheetName val="2010Q_IS_BRGAAP_per_ASK"/>
      <sheetName val="2010Q_IS_USGAAP_per_ASK"/>
      <sheetName val="Tab_V"/>
      <sheetName val="Fleet_Plan"/>
      <sheetName val="III_B"/>
      <sheetName val="Tab_VI"/>
      <sheetName val="Other_Analyses"/>
      <sheetName val="2008_IS_UK"/>
      <sheetName val="2008_CF_UK"/>
      <sheetName val="2008_BS_UK"/>
      <sheetName val="2009-18_GTA"/>
      <sheetName val="2009-18_GTI"/>
      <sheetName val="2009-18_SUMM"/>
      <sheetName val="2009-18_IS_DAC"/>
      <sheetName val="2009-18_CF_DAC"/>
      <sheetName val="2009-18_BS_DAC"/>
      <sheetName val="2009-18_IS_GTA"/>
      <sheetName val="2009-18_CF_GTA"/>
      <sheetName val="2009-18_BS_GTA"/>
      <sheetName val="2009-18_IS_GTI"/>
      <sheetName val="2009-18_CF_GTI"/>
      <sheetName val="2009-18_BS_GTI"/>
      <sheetName val="2009-18_IS_UK"/>
      <sheetName val="2009-18_CF_UK"/>
      <sheetName val="2009-18_BS_UK"/>
      <sheetName val="2009-18_IS_Finance"/>
      <sheetName val="2009-18_CF_Finance"/>
      <sheetName val="2009-18_BS_Finance"/>
      <sheetName val="2009-18_IS_GAC"/>
      <sheetName val="2009-18_CF_GAC"/>
      <sheetName val="2009-18_BS_GAC"/>
      <sheetName val="2009-18_IS_GLAI"/>
      <sheetName val="2009-18_CF_GLAI"/>
      <sheetName val="2009-18_BS_GLAI"/>
      <sheetName val="2009-18_IS_USGAAP"/>
      <sheetName val="2009-18_CF_USGAAP"/>
      <sheetName val="2009-18_BS_USGAAP"/>
      <sheetName val="DCF_Valuation"/>
      <sheetName val="VI_B"/>
      <sheetName val="VI_C"/>
      <sheetName val="VI_D"/>
      <sheetName val="VI_(2)"/>
      <sheetName val="Other_operating_expenses"/>
      <sheetName val="Monitoring_AICCP"/>
      <sheetName val="WACC_&amp;_Net_Debt"/>
      <sheetName val="DCF_Valuation_USGAAP"/>
      <sheetName val="Multiples_Valuation"/>
      <sheetName val="III_D"/>
      <sheetName val="GTI_NB"/>
      <sheetName val="GTI_WB"/>
      <sheetName val="GTI_check"/>
      <sheetName val="Gol_UK"/>
      <sheetName val="Gol_Finance"/>
      <sheetName val="back-up_1"/>
      <sheetName val="back-up_2"/>
      <sheetName val="Elimin_Spe"/>
      <sheetName val="Compliance_2008"/>
      <sheetName val="Covenants_2008"/>
      <sheetName val="Cov_2008_details"/>
      <sheetName val="Compliance_2007"/>
      <sheetName val="Covenants_2007"/>
      <sheetName val="Compliance_2006"/>
      <sheetName val="Covenants_2006"/>
      <sheetName val="sazonality_adj"/>
      <sheetName val="FX_Fuel_Sensitivity"/>
      <sheetName val="FX_Libor_Sensitivity"/>
      <sheetName val="FX_Fuel_Sensitivity_Cx"/>
      <sheetName val="TBL_(2)"/>
      <sheetName val="interface_(2)"/>
      <sheetName val="lançar_imposto"/>
      <sheetName val="Oracle_(2)"/>
      <sheetName val="Oracle_(3)"/>
      <sheetName val="TBL_(3)"/>
      <sheetName val="lançar_res_fin"/>
      <sheetName val="Cash_Limits"/>
      <sheetName val="premissas_res_fin"/>
      <sheetName val="premissas_PDP"/>
      <sheetName val="premissas_aeronaves"/>
      <sheetName val="GTA_Fleet"/>
      <sheetName val="Usos_e_Fontes"/>
      <sheetName val="Ind_Graphs"/>
      <sheetName val="Summary_Fin"/>
      <sheetName val="Fin_Graphs"/>
      <sheetName val="Credit_Ratios"/>
      <sheetName val="Cash_Constr"/>
      <sheetName val="Debt_Serv"/>
      <sheetName val="IRR_Sens"/>
      <sheetName val="Cost_Assumptions"/>
      <sheetName val="Key_Cost_Indic"/>
      <sheetName val="Model_Cost_Drivers"/>
      <sheetName val="WC_Assumptions"/>
      <sheetName val="Capex_Detail"/>
      <sheetName val="Fleet_2"/>
      <sheetName val="Acft_Financing"/>
      <sheetName val="Seat_Config"/>
      <sheetName val="Maintenance_Detail"/>
      <sheetName val="Tax_Benefits"/>
      <sheetName val="Recent_Trends"/>
      <sheetName val="2001_Q_ipo"/>
      <sheetName val="2002_Q_ipo"/>
      <sheetName val="2003_Q_ipo"/>
      <sheetName val="2004_Q_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A7" t="str">
            <v>FLEET PRODUCTION - B737-800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Seasonal Month Indices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 xml:space="preserve">Demand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21219241</v>
          </cell>
          <cell r="I9">
            <v>4831034.4359999998</v>
          </cell>
          <cell r="J9">
            <v>0</v>
          </cell>
          <cell r="K9">
            <v>6289062</v>
          </cell>
          <cell r="L9">
            <v>0</v>
          </cell>
          <cell r="M9">
            <v>9739946</v>
          </cell>
          <cell r="N9">
            <v>0</v>
          </cell>
          <cell r="O9">
            <v>14818550.036</v>
          </cell>
          <cell r="P9">
            <v>0</v>
          </cell>
          <cell r="Q9">
            <v>19966308.203000002</v>
          </cell>
        </row>
        <row r="10">
          <cell r="A10" t="str">
            <v>Monthly Weight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Supply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41562143</v>
          </cell>
          <cell r="I11">
            <v>7530009.1679999996</v>
          </cell>
          <cell r="J11">
            <v>0</v>
          </cell>
          <cell r="K11">
            <v>8843916</v>
          </cell>
          <cell r="L11">
            <v>0</v>
          </cell>
          <cell r="M11">
            <v>13245946</v>
          </cell>
          <cell r="N11">
            <v>0</v>
          </cell>
          <cell r="O11">
            <v>20261039.078000002</v>
          </cell>
          <cell r="P11">
            <v>0</v>
          </cell>
          <cell r="Q11">
            <v>29198433.193999998</v>
          </cell>
        </row>
        <row r="12">
          <cell r="A12" t="str">
            <v>Monthly Weight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B 737/700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Seats</v>
          </cell>
          <cell r="C14">
            <v>0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144</v>
          </cell>
          <cell r="N14">
            <v>144</v>
          </cell>
          <cell r="O14">
            <v>144</v>
          </cell>
          <cell r="P14">
            <v>0</v>
          </cell>
          <cell r="Q14">
            <v>144</v>
          </cell>
        </row>
        <row r="15">
          <cell r="A15" t="str">
            <v>Daily Flight Hours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9.750011023622049</v>
          </cell>
          <cell r="I15">
            <v>10.802895593259112</v>
          </cell>
          <cell r="J15">
            <v>0</v>
          </cell>
          <cell r="K15">
            <v>11.199845154043643</v>
          </cell>
          <cell r="L15">
            <v>0</v>
          </cell>
          <cell r="M15">
            <v>11.08326750947152</v>
          </cell>
          <cell r="N15">
            <v>0</v>
          </cell>
          <cell r="O15">
            <v>10.772506610228278</v>
          </cell>
          <cell r="P15">
            <v>0</v>
          </cell>
          <cell r="Q15">
            <v>11.611059715922789</v>
          </cell>
        </row>
        <row r="16">
          <cell r="A16" t="str">
            <v>Average Speed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617.97879391227059</v>
          </cell>
          <cell r="I16">
            <v>629.99571823617691</v>
          </cell>
          <cell r="J16">
            <v>0</v>
          </cell>
          <cell r="K16">
            <v>621.67215995622314</v>
          </cell>
          <cell r="L16">
            <v>0</v>
          </cell>
          <cell r="M16">
            <v>626.95029505602145</v>
          </cell>
          <cell r="N16">
            <v>0</v>
          </cell>
          <cell r="O16">
            <v>623.0690983996725</v>
          </cell>
          <cell r="P16">
            <v>0</v>
          </cell>
          <cell r="Q16">
            <v>625.54047059282311</v>
          </cell>
        </row>
        <row r="17">
          <cell r="A17" t="str">
            <v>Operating Days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365</v>
          </cell>
          <cell r="I17">
            <v>366</v>
          </cell>
          <cell r="J17">
            <v>0</v>
          </cell>
          <cell r="K17">
            <v>365</v>
          </cell>
          <cell r="L17">
            <v>0</v>
          </cell>
          <cell r="M17">
            <v>365</v>
          </cell>
          <cell r="N17">
            <v>0</v>
          </cell>
          <cell r="O17">
            <v>365</v>
          </cell>
          <cell r="P17">
            <v>0</v>
          </cell>
          <cell r="Q17">
            <v>366</v>
          </cell>
        </row>
        <row r="19">
          <cell r="A19" t="str">
            <v>Fleet - Existing</v>
          </cell>
          <cell r="C19">
            <v>6</v>
          </cell>
          <cell r="D19">
            <v>6</v>
          </cell>
          <cell r="E19">
            <v>10</v>
          </cell>
          <cell r="F19">
            <v>6</v>
          </cell>
          <cell r="G19">
            <v>15</v>
          </cell>
          <cell r="I19">
            <v>18</v>
          </cell>
          <cell r="J19">
            <v>6</v>
          </cell>
          <cell r="K19">
            <v>18</v>
          </cell>
          <cell r="L19">
            <v>6</v>
          </cell>
          <cell r="M19">
            <v>22</v>
          </cell>
          <cell r="N19">
            <v>6</v>
          </cell>
          <cell r="O19">
            <v>30</v>
          </cell>
          <cell r="P19">
            <v>6</v>
          </cell>
          <cell r="Q19">
            <v>30</v>
          </cell>
        </row>
        <row r="20">
          <cell r="A20" t="str">
            <v>Seats x KM - 737/700 Existing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4750346.5617925292</v>
          </cell>
          <cell r="I20">
            <v>6456450.9967485098</v>
          </cell>
          <cell r="J20">
            <v>0</v>
          </cell>
          <cell r="K20">
            <v>6587206.8145269612</v>
          </cell>
          <cell r="L20">
            <v>0</v>
          </cell>
          <cell r="M20">
            <v>8034872.0280539524</v>
          </cell>
          <cell r="N20">
            <v>0</v>
          </cell>
          <cell r="O20">
            <v>10583506.799060678</v>
          </cell>
          <cell r="P20">
            <v>0</v>
          </cell>
          <cell r="Q20">
            <v>11483971.42916178</v>
          </cell>
        </row>
        <row r="21">
          <cell r="A21" t="str">
            <v>Flight KM - Existing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32988517.790225901</v>
          </cell>
          <cell r="I21">
            <v>44836465.25519798</v>
          </cell>
          <cell r="J21">
            <v>0</v>
          </cell>
          <cell r="K21">
            <v>45744491.767548345</v>
          </cell>
          <cell r="L21">
            <v>0</v>
          </cell>
          <cell r="M21">
            <v>55797722.417041324</v>
          </cell>
          <cell r="N21">
            <v>0</v>
          </cell>
          <cell r="O21">
            <v>73496574.993476927</v>
          </cell>
          <cell r="P21">
            <v>0</v>
          </cell>
          <cell r="Q21">
            <v>79749801.591401249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Fleet - New Actual</v>
          </cell>
          <cell r="C23">
            <v>4</v>
          </cell>
          <cell r="D23">
            <v>0</v>
          </cell>
          <cell r="E23">
            <v>5</v>
          </cell>
          <cell r="F23">
            <v>0</v>
          </cell>
          <cell r="G23">
            <v>3</v>
          </cell>
          <cell r="I23">
            <v>0</v>
          </cell>
          <cell r="J23">
            <v>0</v>
          </cell>
          <cell r="K23">
            <v>4</v>
          </cell>
          <cell r="L23">
            <v>1</v>
          </cell>
          <cell r="M23">
            <v>8</v>
          </cell>
          <cell r="N23">
            <v>0</v>
          </cell>
          <cell r="O23">
            <v>0</v>
          </cell>
          <cell r="P23">
            <v>4</v>
          </cell>
          <cell r="Q23">
            <v>8</v>
          </cell>
        </row>
        <row r="24">
          <cell r="A24" t="str">
            <v>Operating Days - New Fleet</v>
          </cell>
          <cell r="C24">
            <v>1720</v>
          </cell>
          <cell r="D24">
            <v>365</v>
          </cell>
          <cell r="E24">
            <v>1720</v>
          </cell>
          <cell r="F24">
            <v>276</v>
          </cell>
          <cell r="G24">
            <v>2215</v>
          </cell>
          <cell r="I24">
            <v>2384</v>
          </cell>
          <cell r="J24">
            <v>169</v>
          </cell>
          <cell r="K24">
            <v>2280</v>
          </cell>
          <cell r="L24">
            <v>95</v>
          </cell>
          <cell r="M24">
            <v>2241</v>
          </cell>
          <cell r="N24">
            <v>61</v>
          </cell>
          <cell r="O24">
            <v>2382</v>
          </cell>
          <cell r="P24">
            <v>1720</v>
          </cell>
          <cell r="Q24">
            <v>198.66666666666666</v>
          </cell>
        </row>
        <row r="25">
          <cell r="A25" t="str">
            <v>Units x Operating Days - New</v>
          </cell>
          <cell r="C25">
            <v>0.82191780821917804</v>
          </cell>
          <cell r="D25">
            <v>0</v>
          </cell>
          <cell r="E25">
            <v>2.871232876712329</v>
          </cell>
          <cell r="F25">
            <v>0</v>
          </cell>
          <cell r="G25">
            <v>1.9972602739726031</v>
          </cell>
          <cell r="I25">
            <v>0</v>
          </cell>
          <cell r="J25">
            <v>0</v>
          </cell>
          <cell r="K25">
            <v>2.4246575342465753</v>
          </cell>
          <cell r="L25">
            <v>0.26027397260273971</v>
          </cell>
          <cell r="M25">
            <v>3.2027397260273971</v>
          </cell>
          <cell r="N25">
            <v>0</v>
          </cell>
          <cell r="O25">
            <v>0</v>
          </cell>
          <cell r="P25">
            <v>0.82191780821917804</v>
          </cell>
          <cell r="Q25">
            <v>1.4246575342465755</v>
          </cell>
        </row>
        <row r="26">
          <cell r="A26" t="str">
            <v xml:space="preserve">Seats x KM - 737/700 New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887317.81291573227</v>
          </cell>
          <cell r="L26">
            <v>0</v>
          </cell>
          <cell r="M26">
            <v>1169709.265354305</v>
          </cell>
          <cell r="N26">
            <v>0</v>
          </cell>
          <cell r="O26">
            <v>0</v>
          </cell>
          <cell r="P26">
            <v>0</v>
          </cell>
          <cell r="Q26">
            <v>545357.54732092482</v>
          </cell>
        </row>
        <row r="27">
          <cell r="A27" t="str">
            <v>Flight KM - New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4392443.7386437785</v>
          </cell>
          <cell r="I27">
            <v>0</v>
          </cell>
          <cell r="J27">
            <v>0</v>
          </cell>
          <cell r="K27">
            <v>6161929.2563592521</v>
          </cell>
          <cell r="L27">
            <v>0</v>
          </cell>
          <cell r="M27">
            <v>8122981.0094048949</v>
          </cell>
          <cell r="N27">
            <v>0</v>
          </cell>
          <cell r="O27">
            <v>0</v>
          </cell>
          <cell r="P27">
            <v>0</v>
          </cell>
          <cell r="Q27">
            <v>3787205.1897286437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Total 737/700 Fleet</v>
          </cell>
          <cell r="C29">
            <v>6.8219178082191778</v>
          </cell>
          <cell r="D29">
            <v>6</v>
          </cell>
          <cell r="E29">
            <v>12.871232876712329</v>
          </cell>
          <cell r="F29">
            <v>6</v>
          </cell>
          <cell r="G29">
            <v>16.997260273972604</v>
          </cell>
          <cell r="I29">
            <v>18</v>
          </cell>
          <cell r="J29">
            <v>6</v>
          </cell>
          <cell r="K29">
            <v>20.424657534246574</v>
          </cell>
          <cell r="L29">
            <v>6.2602739726027394</v>
          </cell>
          <cell r="M29">
            <v>25.202739726027396</v>
          </cell>
          <cell r="N29">
            <v>6</v>
          </cell>
          <cell r="O29">
            <v>30</v>
          </cell>
          <cell r="P29">
            <v>6.8219178082191778</v>
          </cell>
          <cell r="Q29">
            <v>31.424657534246574</v>
          </cell>
        </row>
        <row r="30">
          <cell r="A30" t="str">
            <v>Total 737/700 Fleet - Cummulative</v>
          </cell>
          <cell r="C30">
            <v>6.8219178082191769</v>
          </cell>
          <cell r="D30">
            <v>6</v>
          </cell>
          <cell r="E30">
            <v>12.871232876712329</v>
          </cell>
          <cell r="F30">
            <v>6</v>
          </cell>
          <cell r="G30">
            <v>16.997260273972604</v>
          </cell>
          <cell r="I30">
            <v>18</v>
          </cell>
          <cell r="J30">
            <v>6</v>
          </cell>
          <cell r="K30">
            <v>20.424657534246574</v>
          </cell>
          <cell r="L30">
            <v>6.6383561643835609</v>
          </cell>
          <cell r="M30">
            <v>25.202739726027392</v>
          </cell>
          <cell r="N30">
            <v>6.8219178082191769</v>
          </cell>
          <cell r="O30">
            <v>30</v>
          </cell>
          <cell r="P30">
            <v>6.8219178082191769</v>
          </cell>
          <cell r="Q30">
            <v>30.126027397260273</v>
          </cell>
        </row>
        <row r="31">
          <cell r="A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Seats x KM - 737/700 Total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6456450.9967485098</v>
          </cell>
          <cell r="J32">
            <v>0</v>
          </cell>
          <cell r="K32">
            <v>7474524.6274426933</v>
          </cell>
          <cell r="L32">
            <v>0</v>
          </cell>
          <cell r="M32">
            <v>9204581.2934082579</v>
          </cell>
          <cell r="N32">
            <v>0</v>
          </cell>
          <cell r="O32">
            <v>10583506.799060678</v>
          </cell>
          <cell r="P32">
            <v>0</v>
          </cell>
          <cell r="Q32">
            <v>12029328.976482704</v>
          </cell>
        </row>
        <row r="33">
          <cell r="A33" t="str">
            <v>Load Factor Balance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100</v>
          </cell>
          <cell r="J33">
            <v>0</v>
          </cell>
          <cell r="K33">
            <v>100</v>
          </cell>
          <cell r="L33">
            <v>0</v>
          </cell>
          <cell r="M33">
            <v>100</v>
          </cell>
          <cell r="N33">
            <v>0</v>
          </cell>
          <cell r="O33">
            <v>100</v>
          </cell>
          <cell r="P33">
            <v>0</v>
          </cell>
          <cell r="Q33">
            <v>100</v>
          </cell>
        </row>
        <row r="34">
          <cell r="A34" t="str">
            <v>Total PAX x KM - 737/700 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 t="e">
            <v>#DIV/0!</v>
          </cell>
          <cell r="J34">
            <v>0</v>
          </cell>
          <cell r="K34" t="e">
            <v>#N/A</v>
          </cell>
          <cell r="L34">
            <v>0</v>
          </cell>
          <cell r="M34">
            <v>6639390.422864709</v>
          </cell>
          <cell r="N34">
            <v>0</v>
          </cell>
          <cell r="O34">
            <v>7029737.7644833392</v>
          </cell>
          <cell r="P34">
            <v>0</v>
          </cell>
          <cell r="Q34">
            <v>7193656.7938436922</v>
          </cell>
        </row>
        <row r="35">
          <cell r="A35" t="str">
            <v>Total Flight KM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37380961.528869681</v>
          </cell>
          <cell r="I35">
            <v>44836465.25519798</v>
          </cell>
          <cell r="J35">
            <v>0</v>
          </cell>
          <cell r="K35">
            <v>51906421.023907594</v>
          </cell>
          <cell r="L35">
            <v>0</v>
          </cell>
          <cell r="M35">
            <v>63920703.426446222</v>
          </cell>
          <cell r="N35">
            <v>0</v>
          </cell>
          <cell r="O35">
            <v>73496574.993476927</v>
          </cell>
          <cell r="P35">
            <v>0</v>
          </cell>
          <cell r="Q35">
            <v>83537006.781129897</v>
          </cell>
        </row>
        <row r="36">
          <cell r="A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Flights HR 737/700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60489.068390551191</v>
          </cell>
          <cell r="I37">
            <v>71169.476168391033</v>
          </cell>
          <cell r="J37">
            <v>0</v>
          </cell>
          <cell r="K37">
            <v>83494.845623395348</v>
          </cell>
          <cell r="L37">
            <v>0</v>
          </cell>
          <cell r="M37">
            <v>101991.83926027443</v>
          </cell>
          <cell r="N37">
            <v>0</v>
          </cell>
          <cell r="O37">
            <v>117958.94738199965</v>
          </cell>
          <cell r="P37">
            <v>0</v>
          </cell>
          <cell r="Q37">
            <v>133543.72851681698</v>
          </cell>
        </row>
        <row r="38">
          <cell r="A38" t="str">
            <v>Factor: Flight / Block - B737/700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1.1600133941538875</v>
          </cell>
          <cell r="I38">
            <v>0.82779954406637235</v>
          </cell>
          <cell r="J38">
            <v>0</v>
          </cell>
          <cell r="K38">
            <v>0.82634879160783026</v>
          </cell>
          <cell r="L38">
            <v>0</v>
          </cell>
          <cell r="M38">
            <v>0.8326403267191167</v>
          </cell>
          <cell r="N38">
            <v>0</v>
          </cell>
          <cell r="O38">
            <v>0.95808277889026994</v>
          </cell>
          <cell r="P38">
            <v>0</v>
          </cell>
          <cell r="Q38">
            <v>0.805659413999533</v>
          </cell>
        </row>
        <row r="39">
          <cell r="A39" t="str">
            <v>Block Hours 737/700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52145.146508995138</v>
          </cell>
          <cell r="I39">
            <v>85974.28771075129</v>
          </cell>
          <cell r="J39">
            <v>0</v>
          </cell>
          <cell r="K39">
            <v>101040.68218087315</v>
          </cell>
          <cell r="L39">
            <v>0</v>
          </cell>
          <cell r="M39">
            <v>122492.07249204062</v>
          </cell>
          <cell r="N39">
            <v>0</v>
          </cell>
          <cell r="O39">
            <v>123119.78670426513</v>
          </cell>
          <cell r="P39">
            <v>0</v>
          </cell>
          <cell r="Q39">
            <v>165757.05092784329</v>
          </cell>
        </row>
        <row r="40">
          <cell r="A40" t="str">
            <v>Factor: Landing - B737/700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0.95801521547620272</v>
          </cell>
          <cell r="I40">
            <v>1.0255194004363912</v>
          </cell>
          <cell r="J40">
            <v>0</v>
          </cell>
          <cell r="K40">
            <v>1.0255194004363912</v>
          </cell>
          <cell r="L40">
            <v>0</v>
          </cell>
          <cell r="M40">
            <v>0.80927991638246433</v>
          </cell>
          <cell r="N40">
            <v>0</v>
          </cell>
          <cell r="O40">
            <v>0.76920876641841207</v>
          </cell>
          <cell r="P40">
            <v>0</v>
          </cell>
          <cell r="Q40">
            <v>0.86151381838862162</v>
          </cell>
        </row>
        <row r="41">
          <cell r="A41" t="str">
            <v>Landings - B737/700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57949.447888128663</v>
          </cell>
          <cell r="I41">
            <v>72985.6785295804</v>
          </cell>
          <cell r="J41">
            <v>0</v>
          </cell>
          <cell r="K41">
            <v>85625.584023233445</v>
          </cell>
          <cell r="L41">
            <v>0</v>
          </cell>
          <cell r="M41">
            <v>82539.947148248626</v>
          </cell>
          <cell r="N41">
            <v>0</v>
          </cell>
          <cell r="O41">
            <v>90735.056403722323</v>
          </cell>
          <cell r="P41">
            <v>0</v>
          </cell>
          <cell r="Q41">
            <v>115049.76747637645</v>
          </cell>
        </row>
        <row r="42">
          <cell r="A42" t="str">
            <v>Landings - B737/700 - Cost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52.612540072189859</v>
          </cell>
          <cell r="J42">
            <v>0</v>
          </cell>
          <cell r="K42">
            <v>86.725908201470659</v>
          </cell>
          <cell r="L42">
            <v>0</v>
          </cell>
          <cell r="M42">
            <v>130.88663641065025</v>
          </cell>
          <cell r="N42">
            <v>0</v>
          </cell>
          <cell r="O42">
            <v>139.51663280384784</v>
          </cell>
          <cell r="P42">
            <v>0</v>
          </cell>
          <cell r="Q42">
            <v>176.10277568495971</v>
          </cell>
        </row>
        <row r="43">
          <cell r="A43" t="str">
            <v>PAX on Board Factor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0.65937466189149696</v>
          </cell>
          <cell r="I43">
            <v>0.64</v>
          </cell>
          <cell r="J43">
            <v>0</v>
          </cell>
          <cell r="K43">
            <v>0.64</v>
          </cell>
          <cell r="L43">
            <v>0</v>
          </cell>
          <cell r="M43">
            <v>0.88756320072811257</v>
          </cell>
          <cell r="N43">
            <v>0</v>
          </cell>
          <cell r="O43">
            <v>0.83450697944859453</v>
          </cell>
          <cell r="P43">
            <v>0</v>
          </cell>
          <cell r="Q43">
            <v>1.0025359360651243</v>
          </cell>
        </row>
        <row r="44">
          <cell r="A44" t="str">
            <v>PAX on Board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#DIV/0!</v>
          </cell>
          <cell r="I44" t="e">
            <v>#DIV/0!</v>
          </cell>
          <cell r="J44">
            <v>0</v>
          </cell>
          <cell r="K44" t="e">
            <v>#N/A</v>
          </cell>
          <cell r="L44">
            <v>0</v>
          </cell>
          <cell r="M44">
            <v>7480470.593438399</v>
          </cell>
          <cell r="N44">
            <v>0</v>
          </cell>
          <cell r="O44">
            <v>8423821.4150447007</v>
          </cell>
          <cell r="P44">
            <v>0</v>
          </cell>
          <cell r="Q44">
            <v>7175460.2853222769</v>
          </cell>
        </row>
        <row r="45">
          <cell r="A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Fuel Consumption (liters/flight hour)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3358.1533695301337</v>
          </cell>
          <cell r="J46">
            <v>0</v>
          </cell>
          <cell r="K46">
            <v>3159.705698749302</v>
          </cell>
          <cell r="L46">
            <v>0</v>
          </cell>
          <cell r="M46">
            <v>3196.8842199618416</v>
          </cell>
          <cell r="N46">
            <v>0</v>
          </cell>
          <cell r="O46">
            <v>2913.0265102021244</v>
          </cell>
          <cell r="P46">
            <v>0</v>
          </cell>
          <cell r="Q46">
            <v>3176.15959207383</v>
          </cell>
        </row>
        <row r="47">
          <cell r="A47" t="str">
            <v xml:space="preserve">Fuel Consumption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238998016.20257691</v>
          </cell>
          <cell r="J47">
            <v>0</v>
          </cell>
          <cell r="K47">
            <v>263819139.53243551</v>
          </cell>
          <cell r="L47">
            <v>0</v>
          </cell>
          <cell r="M47">
            <v>326056101.49605596</v>
          </cell>
          <cell r="N47">
            <v>0</v>
          </cell>
          <cell r="O47">
            <v>343617540.83930248</v>
          </cell>
          <cell r="P47">
            <v>0</v>
          </cell>
          <cell r="Q47">
            <v>424156194.28999174</v>
          </cell>
        </row>
        <row r="48">
          <cell r="A48" t="str">
            <v>Low Cost Operation Fuel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1338.1320322689405</v>
          </cell>
          <cell r="J48">
            <v>0</v>
          </cell>
          <cell r="K48">
            <v>1919.4110045614</v>
          </cell>
          <cell r="L48">
            <v>0</v>
          </cell>
          <cell r="M48">
            <v>2120.3695797132073</v>
          </cell>
          <cell r="N48">
            <v>0</v>
          </cell>
          <cell r="O48">
            <v>2262.3947072830219</v>
          </cell>
          <cell r="P48">
            <v>0</v>
          </cell>
          <cell r="Q48">
            <v>3675.5635503945991</v>
          </cell>
        </row>
        <row r="49">
          <cell r="A49" t="str">
            <v>Fuel Landing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115.97187050263946</v>
          </cell>
          <cell r="I49">
            <v>312.77406158640878</v>
          </cell>
          <cell r="J49">
            <v>0</v>
          </cell>
          <cell r="K49">
            <v>584.74640563704781</v>
          </cell>
          <cell r="L49">
            <v>0</v>
          </cell>
          <cell r="M49">
            <v>633.63159770163577</v>
          </cell>
          <cell r="N49">
            <v>0</v>
          </cell>
          <cell r="O49">
            <v>683.19336787809561</v>
          </cell>
          <cell r="P49">
            <v>0</v>
          </cell>
          <cell r="Q49">
            <v>1193.9772023181924</v>
          </cell>
        </row>
        <row r="50">
          <cell r="A50" t="str">
            <v>Fuel Block Hour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-128.88075527838839</v>
          </cell>
          <cell r="I50">
            <v>1072.610470890746</v>
          </cell>
          <cell r="J50">
            <v>0</v>
          </cell>
          <cell r="K50">
            <v>1574.9430861853932</v>
          </cell>
          <cell r="L50">
            <v>0</v>
          </cell>
          <cell r="M50">
            <v>2206.369436391089</v>
          </cell>
          <cell r="N50">
            <v>0</v>
          </cell>
          <cell r="O50">
            <v>2142.8424665931875</v>
          </cell>
          <cell r="P50">
            <v>0</v>
          </cell>
          <cell r="Q50">
            <v>3575.3260845520922</v>
          </cell>
        </row>
        <row r="51">
          <cell r="A51" t="str">
            <v>Aircraft leasing expense / aircraft per month - US$K - 737/700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3010.4318842997804</v>
          </cell>
          <cell r="J51">
            <v>0</v>
          </cell>
          <cell r="K51">
            <v>3328.7909691687341</v>
          </cell>
          <cell r="L51">
            <v>0</v>
          </cell>
          <cell r="M51">
            <v>3620.7625202340328</v>
          </cell>
          <cell r="N51">
            <v>0</v>
          </cell>
          <cell r="O51">
            <v>3255.6848042095889</v>
          </cell>
          <cell r="P51">
            <v>0</v>
          </cell>
          <cell r="Q51">
            <v>3476.9177390912891</v>
          </cell>
        </row>
        <row r="52">
          <cell r="A52" t="str">
            <v>Aircraft leasing expense / aircraft per month - R$K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Navigation far expense / Block Hour - US$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127.15130241743337</v>
          </cell>
          <cell r="J53">
            <v>0</v>
          </cell>
          <cell r="K53">
            <v>164.0634373947677</v>
          </cell>
          <cell r="L53">
            <v>0</v>
          </cell>
          <cell r="M53">
            <v>215.20329554466414</v>
          </cell>
          <cell r="N53">
            <v>0</v>
          </cell>
          <cell r="O53">
            <v>163.7658324228328</v>
          </cell>
          <cell r="P53">
            <v>0</v>
          </cell>
          <cell r="Q53">
            <v>249.42628546323513</v>
          </cell>
        </row>
        <row r="54">
          <cell r="A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B 737/800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Seats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177</v>
          </cell>
          <cell r="I56">
            <v>177</v>
          </cell>
          <cell r="J56">
            <v>0</v>
          </cell>
          <cell r="K56">
            <v>177</v>
          </cell>
          <cell r="L56">
            <v>0</v>
          </cell>
          <cell r="M56">
            <v>177.75396825396822</v>
          </cell>
          <cell r="N56">
            <v>0</v>
          </cell>
          <cell r="O56">
            <v>184.0014078578796</v>
          </cell>
          <cell r="P56">
            <v>0</v>
          </cell>
          <cell r="Q56">
            <v>184</v>
          </cell>
        </row>
        <row r="57">
          <cell r="A57" t="str">
            <v>Daily Flight Hours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11.7</v>
          </cell>
          <cell r="I57">
            <v>11.872895593259111</v>
          </cell>
          <cell r="J57">
            <v>0</v>
          </cell>
          <cell r="K57">
            <v>11.199845154043643</v>
          </cell>
          <cell r="L57">
            <v>0</v>
          </cell>
          <cell r="M57">
            <v>12.070129913924468</v>
          </cell>
          <cell r="N57">
            <v>0</v>
          </cell>
          <cell r="O57">
            <v>12.719155289000927</v>
          </cell>
          <cell r="P57">
            <v>0</v>
          </cell>
          <cell r="Q57">
            <v>11.611059715922789</v>
          </cell>
        </row>
        <row r="58">
          <cell r="A58" t="str">
            <v>Average Speed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642.97956865035133</v>
          </cell>
          <cell r="I58">
            <v>659.19139767696765</v>
          </cell>
          <cell r="J58">
            <v>0</v>
          </cell>
          <cell r="K58">
            <v>660.53313624427028</v>
          </cell>
          <cell r="L58">
            <v>0</v>
          </cell>
          <cell r="M58">
            <v>666.14120968805514</v>
          </cell>
          <cell r="N58">
            <v>0</v>
          </cell>
          <cell r="O58">
            <v>636.88882427706744</v>
          </cell>
          <cell r="P58">
            <v>0</v>
          </cell>
          <cell r="Q58">
            <v>591.13574471021786</v>
          </cell>
        </row>
        <row r="59">
          <cell r="A59" t="str">
            <v>Operating Days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365</v>
          </cell>
          <cell r="I59">
            <v>366</v>
          </cell>
          <cell r="J59">
            <v>0</v>
          </cell>
          <cell r="K59">
            <v>365</v>
          </cell>
          <cell r="L59">
            <v>0</v>
          </cell>
          <cell r="M59">
            <v>365</v>
          </cell>
          <cell r="N59">
            <v>0</v>
          </cell>
          <cell r="O59">
            <v>365</v>
          </cell>
          <cell r="P59">
            <v>0</v>
          </cell>
          <cell r="Q59">
            <v>366</v>
          </cell>
        </row>
        <row r="60">
          <cell r="A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Fleet - Existing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8</v>
          </cell>
          <cell r="N61">
            <v>0</v>
          </cell>
          <cell r="O61">
            <v>21</v>
          </cell>
          <cell r="P61">
            <v>0</v>
          </cell>
          <cell r="Q61">
            <v>36</v>
          </cell>
        </row>
        <row r="62">
          <cell r="A62" t="str">
            <v>Seats x KM - 737/800 Existing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1944057.7275282985</v>
          </cell>
          <cell r="I62">
            <v>2028068.0492756304</v>
          </cell>
          <cell r="J62">
            <v>0</v>
          </cell>
          <cell r="K62">
            <v>1911757.2669379865</v>
          </cell>
          <cell r="L62">
            <v>0</v>
          </cell>
          <cell r="M62">
            <v>4173307.6578686596</v>
          </cell>
          <cell r="N62">
            <v>0</v>
          </cell>
          <cell r="O62">
            <v>11424973.543530921</v>
          </cell>
          <cell r="P62">
            <v>0</v>
          </cell>
          <cell r="Q62">
            <v>16640274.600855419</v>
          </cell>
        </row>
        <row r="63">
          <cell r="A63" t="str">
            <v>Flight KM - Existing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10983376.991685301</v>
          </cell>
          <cell r="I63">
            <v>11458011.57782842</v>
          </cell>
          <cell r="J63">
            <v>0</v>
          </cell>
          <cell r="K63">
            <v>10800888.513773935</v>
          </cell>
          <cell r="L63">
            <v>0</v>
          </cell>
          <cell r="M63">
            <v>23477999.95050459</v>
          </cell>
          <cell r="N63">
            <v>0</v>
          </cell>
          <cell r="O63">
            <v>62091772.430107854</v>
          </cell>
          <cell r="P63">
            <v>0</v>
          </cell>
          <cell r="Q63">
            <v>90436275.004649013</v>
          </cell>
        </row>
        <row r="64">
          <cell r="A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Fleet - New Actual</v>
          </cell>
          <cell r="C65">
            <v>0</v>
          </cell>
          <cell r="D65">
            <v>0</v>
          </cell>
          <cell r="E65">
            <v>4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4</v>
          </cell>
          <cell r="L65">
            <v>0</v>
          </cell>
          <cell r="M65">
            <v>13</v>
          </cell>
          <cell r="N65">
            <v>0</v>
          </cell>
          <cell r="O65">
            <v>15</v>
          </cell>
          <cell r="P65">
            <v>0</v>
          </cell>
          <cell r="Q65">
            <v>21</v>
          </cell>
        </row>
        <row r="66">
          <cell r="A66" t="str">
            <v>Operating Days - New Fleet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2049</v>
          </cell>
          <cell r="J66">
            <v>0</v>
          </cell>
          <cell r="K66">
            <v>2310</v>
          </cell>
          <cell r="L66">
            <v>0</v>
          </cell>
          <cell r="M66">
            <v>2263.6666666666665</v>
          </cell>
          <cell r="N66">
            <v>0</v>
          </cell>
          <cell r="O66">
            <v>2262</v>
          </cell>
          <cell r="P66">
            <v>0</v>
          </cell>
          <cell r="Q66">
            <v>191.16666666666666</v>
          </cell>
        </row>
        <row r="67">
          <cell r="A67" t="str">
            <v>Units x Operating Days - New</v>
          </cell>
          <cell r="C67">
            <v>0</v>
          </cell>
          <cell r="D67">
            <v>0</v>
          </cell>
          <cell r="E67">
            <v>2.1534246575342468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2.8109589041095893</v>
          </cell>
          <cell r="L67">
            <v>0</v>
          </cell>
          <cell r="M67">
            <v>3.3187214611872147</v>
          </cell>
          <cell r="N67">
            <v>0</v>
          </cell>
          <cell r="O67">
            <v>5.6849315068493151</v>
          </cell>
          <cell r="P67">
            <v>0</v>
          </cell>
          <cell r="Q67">
            <v>6.0931506849315067</v>
          </cell>
        </row>
        <row r="68">
          <cell r="A68" t="str">
            <v>Seats x KM - 737/800 New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1343467.7779988863</v>
          </cell>
          <cell r="L68">
            <v>0</v>
          </cell>
          <cell r="M68">
            <v>1731255.7110382088</v>
          </cell>
          <cell r="N68">
            <v>0</v>
          </cell>
          <cell r="O68">
            <v>3092866.288692323</v>
          </cell>
          <cell r="P68">
            <v>0</v>
          </cell>
          <cell r="Q68">
            <v>2816436.1272680708</v>
          </cell>
        </row>
        <row r="69">
          <cell r="A69" t="str">
            <v>Flight KM - New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7590213.4350219574</v>
          </cell>
          <cell r="L69">
            <v>0</v>
          </cell>
          <cell r="M69">
            <v>9739617.7876864932</v>
          </cell>
          <cell r="N69">
            <v>0</v>
          </cell>
          <cell r="O69">
            <v>16808927.304954182</v>
          </cell>
          <cell r="P69">
            <v>0</v>
          </cell>
          <cell r="Q69">
            <v>15306718.082978647</v>
          </cell>
        </row>
        <row r="71">
          <cell r="A71" t="str">
            <v>Total 737/800 Fleet</v>
          </cell>
          <cell r="C71">
            <v>0</v>
          </cell>
          <cell r="D71">
            <v>0</v>
          </cell>
          <cell r="E71">
            <v>4</v>
          </cell>
          <cell r="F71">
            <v>0</v>
          </cell>
          <cell r="G71">
            <v>4</v>
          </cell>
          <cell r="I71">
            <v>4</v>
          </cell>
          <cell r="J71">
            <v>0</v>
          </cell>
          <cell r="K71">
            <v>6.8109589041095893</v>
          </cell>
          <cell r="L71">
            <v>0</v>
          </cell>
          <cell r="M71">
            <v>11.318721461187215</v>
          </cell>
          <cell r="N71">
            <v>0</v>
          </cell>
          <cell r="O71">
            <v>26.684931506849317</v>
          </cell>
          <cell r="P71">
            <v>0</v>
          </cell>
          <cell r="Q71">
            <v>42.093150684931508</v>
          </cell>
        </row>
        <row r="72">
          <cell r="A72" t="str">
            <v>Total 737/800 Fleet - Cummulative</v>
          </cell>
          <cell r="C72">
            <v>0</v>
          </cell>
          <cell r="D72">
            <v>0</v>
          </cell>
          <cell r="E72">
            <v>4</v>
          </cell>
          <cell r="F72">
            <v>0</v>
          </cell>
          <cell r="G72">
            <v>4</v>
          </cell>
          <cell r="I72">
            <v>4</v>
          </cell>
          <cell r="J72">
            <v>0</v>
          </cell>
          <cell r="K72">
            <v>6.8109589041095884</v>
          </cell>
          <cell r="L72">
            <v>0</v>
          </cell>
          <cell r="M72">
            <v>10.513242009132421</v>
          </cell>
          <cell r="N72">
            <v>0</v>
          </cell>
          <cell r="O72">
            <v>26.835616438356166</v>
          </cell>
          <cell r="P72">
            <v>0</v>
          </cell>
          <cell r="Q72">
            <v>36.169863013698631</v>
          </cell>
        </row>
        <row r="73">
          <cell r="A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Total Seats x KM - 737/800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1944057.7275282985</v>
          </cell>
          <cell r="I74">
            <v>2028068.0492756304</v>
          </cell>
          <cell r="J74">
            <v>0</v>
          </cell>
          <cell r="K74">
            <v>3255225.044936873</v>
          </cell>
          <cell r="L74">
            <v>0</v>
          </cell>
          <cell r="M74">
            <v>5904563.3689068686</v>
          </cell>
          <cell r="N74">
            <v>0</v>
          </cell>
          <cell r="O74">
            <v>14517839.832223244</v>
          </cell>
          <cell r="P74">
            <v>0</v>
          </cell>
          <cell r="Q74">
            <v>19456710.72812349</v>
          </cell>
        </row>
        <row r="75">
          <cell r="A75" t="str">
            <v>Load Factor Balance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100</v>
          </cell>
          <cell r="I75">
            <v>100</v>
          </cell>
          <cell r="J75">
            <v>0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100</v>
          </cell>
          <cell r="P75">
            <v>0</v>
          </cell>
          <cell r="Q75">
            <v>100</v>
          </cell>
        </row>
        <row r="76">
          <cell r="A76" t="str">
            <v>Total PAX x KM - 737/800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e">
            <v>#DIV/0!</v>
          </cell>
          <cell r="I76" t="e">
            <v>#DIV/0!</v>
          </cell>
          <cell r="J76">
            <v>0</v>
          </cell>
          <cell r="K76" t="e">
            <v>#N/A</v>
          </cell>
          <cell r="L76">
            <v>0</v>
          </cell>
          <cell r="M76">
            <v>4259042.3434896003</v>
          </cell>
          <cell r="N76">
            <v>0</v>
          </cell>
          <cell r="O76">
            <v>9642985.9086364526</v>
          </cell>
          <cell r="P76">
            <v>0</v>
          </cell>
          <cell r="Q76">
            <v>11635303.979868526</v>
          </cell>
        </row>
        <row r="77">
          <cell r="A77" t="str">
            <v>Total Flight KM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10983376.991685301</v>
          </cell>
          <cell r="I77">
            <v>11458011.57782842</v>
          </cell>
          <cell r="J77">
            <v>0</v>
          </cell>
          <cell r="K77">
            <v>18391101.948795892</v>
          </cell>
          <cell r="L77">
            <v>0</v>
          </cell>
          <cell r="M77">
            <v>33217617.738191083</v>
          </cell>
          <cell r="N77">
            <v>0</v>
          </cell>
          <cell r="O77">
            <v>78900699.735062033</v>
          </cell>
          <cell r="P77">
            <v>0</v>
          </cell>
          <cell r="Q77">
            <v>105742993.08762766</v>
          </cell>
        </row>
        <row r="78">
          <cell r="A78" t="str">
            <v>Flights HR 737/800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17082</v>
          </cell>
          <cell r="I78">
            <v>17381.919148531339</v>
          </cell>
          <cell r="J78">
            <v>0</v>
          </cell>
          <cell r="K78">
            <v>27842.815052952497</v>
          </cell>
          <cell r="L78">
            <v>0</v>
          </cell>
          <cell r="M78">
            <v>49883.758819128489</v>
          </cell>
          <cell r="N78">
            <v>0</v>
          </cell>
          <cell r="O78">
            <v>123884.57251486904</v>
          </cell>
          <cell r="P78">
            <v>0</v>
          </cell>
          <cell r="Q78">
            <v>178881.06756167181</v>
          </cell>
        </row>
        <row r="79">
          <cell r="A79" t="str">
            <v>Factor: Flight / Block - B737/800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1.1600133941538875</v>
          </cell>
          <cell r="I79">
            <v>0.8</v>
          </cell>
          <cell r="J79">
            <v>0</v>
          </cell>
          <cell r="K79">
            <v>0.82634879160783026</v>
          </cell>
          <cell r="L79">
            <v>0</v>
          </cell>
          <cell r="M79">
            <v>0.87427234305507262</v>
          </cell>
          <cell r="N79">
            <v>0</v>
          </cell>
          <cell r="O79">
            <v>0.95808277889026994</v>
          </cell>
          <cell r="P79">
            <v>0</v>
          </cell>
          <cell r="Q79">
            <v>0.805659413999533</v>
          </cell>
        </row>
        <row r="80">
          <cell r="A80" t="str">
            <v>Block Hours 737/800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14725.692036047216</v>
          </cell>
          <cell r="I80">
            <v>21727.398935664172</v>
          </cell>
          <cell r="J80">
            <v>0</v>
          </cell>
          <cell r="K80">
            <v>33693.780805050388</v>
          </cell>
          <cell r="L80">
            <v>0</v>
          </cell>
          <cell r="M80">
            <v>57057.459515205301</v>
          </cell>
          <cell r="N80">
            <v>0</v>
          </cell>
          <cell r="O80">
            <v>129304.66473717679</v>
          </cell>
          <cell r="P80">
            <v>0</v>
          </cell>
          <cell r="Q80">
            <v>222030.6303797196</v>
          </cell>
        </row>
        <row r="81">
          <cell r="A81" t="str">
            <v>Factor: Landing - B737/800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0.95801521547620272</v>
          </cell>
          <cell r="I81">
            <v>1.0255194004363912</v>
          </cell>
          <cell r="J81">
            <v>0</v>
          </cell>
          <cell r="K81">
            <v>1.0255194004363912</v>
          </cell>
          <cell r="L81">
            <v>0</v>
          </cell>
          <cell r="M81">
            <v>0.68355504425278302</v>
          </cell>
          <cell r="N81">
            <v>0</v>
          </cell>
          <cell r="O81">
            <v>0.58727543164862683</v>
          </cell>
          <cell r="P81">
            <v>0</v>
          </cell>
          <cell r="Q81">
            <v>0.65774848344646208</v>
          </cell>
        </row>
        <row r="82">
          <cell r="A82" t="str">
            <v>Landings - B737/800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16364.815910764495</v>
          </cell>
          <cell r="I82">
            <v>17825.495303635686</v>
          </cell>
          <cell r="J82">
            <v>0</v>
          </cell>
          <cell r="K82">
            <v>28553.346999565172</v>
          </cell>
          <cell r="L82">
            <v>0</v>
          </cell>
          <cell r="M82">
            <v>34098.294967104528</v>
          </cell>
          <cell r="N82">
            <v>0</v>
          </cell>
          <cell r="O82">
            <v>72754.365798275321</v>
          </cell>
          <cell r="P82">
            <v>0</v>
          </cell>
          <cell r="Q82">
            <v>117658.75090597375</v>
          </cell>
        </row>
        <row r="83">
          <cell r="A83" t="str">
            <v>Landings - B737/800 - Cost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58.399919480130748</v>
          </cell>
          <cell r="J83">
            <v>0</v>
          </cell>
          <cell r="K83">
            <v>96.265758103632436</v>
          </cell>
          <cell r="L83">
            <v>0</v>
          </cell>
          <cell r="M83">
            <v>145.2841664158218</v>
          </cell>
          <cell r="N83">
            <v>0</v>
          </cell>
          <cell r="O83">
            <v>154.8634624122711</v>
          </cell>
          <cell r="P83">
            <v>0</v>
          </cell>
          <cell r="Q83">
            <v>195.4740810103053</v>
          </cell>
        </row>
        <row r="84">
          <cell r="A84" t="str">
            <v>PAX on Board Factor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0.65937466189149696</v>
          </cell>
          <cell r="I84">
            <v>0.64</v>
          </cell>
          <cell r="J84">
            <v>0</v>
          </cell>
          <cell r="K84">
            <v>0.64</v>
          </cell>
          <cell r="L84">
            <v>0</v>
          </cell>
          <cell r="M84">
            <v>0.88756320072811257</v>
          </cell>
          <cell r="N84">
            <v>0</v>
          </cell>
          <cell r="O84">
            <v>1.1861051872086095</v>
          </cell>
          <cell r="P84">
            <v>0</v>
          </cell>
          <cell r="Q84">
            <v>1.0481057513408114</v>
          </cell>
        </row>
        <row r="85">
          <cell r="A85" t="str">
            <v>PAX on Board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#DIV/0!</v>
          </cell>
          <cell r="I85" t="e">
            <v>#DIV/0!</v>
          </cell>
          <cell r="J85">
            <v>0</v>
          </cell>
          <cell r="K85" t="e">
            <v>#N/A</v>
          </cell>
          <cell r="L85">
            <v>0</v>
          </cell>
          <cell r="M85">
            <v>4798579.2335640937</v>
          </cell>
          <cell r="N85">
            <v>0</v>
          </cell>
          <cell r="O85">
            <v>8129958.4662725758</v>
          </cell>
          <cell r="P85">
            <v>0</v>
          </cell>
          <cell r="Q85">
            <v>11101269.089482447</v>
          </cell>
        </row>
        <row r="86">
          <cell r="A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Fuel Consumption (liters/flight hour)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3631.1712384729335</v>
          </cell>
          <cell r="J87">
            <v>0</v>
          </cell>
          <cell r="K87">
            <v>3385.5119800136745</v>
          </cell>
          <cell r="L87">
            <v>0</v>
          </cell>
          <cell r="M87">
            <v>3385.5119800136745</v>
          </cell>
          <cell r="N87">
            <v>0</v>
          </cell>
          <cell r="O87">
            <v>3033.8586724353599</v>
          </cell>
          <cell r="P87">
            <v>0</v>
          </cell>
          <cell r="Q87">
            <v>3295.4216092975726</v>
          </cell>
        </row>
        <row r="88">
          <cell r="A88" t="str">
            <v xml:space="preserve">Fuel Consumption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63116724.881608941</v>
          </cell>
          <cell r="J88">
            <v>0</v>
          </cell>
          <cell r="K88">
            <v>94262183.919075757</v>
          </cell>
          <cell r="L88">
            <v>0</v>
          </cell>
          <cell r="M88">
            <v>168882063.09027228</v>
          </cell>
          <cell r="N88">
            <v>0</v>
          </cell>
          <cell r="O88">
            <v>375848284.70518267</v>
          </cell>
          <cell r="P88">
            <v>0</v>
          </cell>
          <cell r="Q88">
            <v>589488535.53695226</v>
          </cell>
        </row>
        <row r="89">
          <cell r="A89" t="str">
            <v>Low Cost Operation Fuel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1463.9164433022211</v>
          </cell>
          <cell r="J89">
            <v>0</v>
          </cell>
          <cell r="K89">
            <v>2099.8356389901719</v>
          </cell>
          <cell r="L89">
            <v>0</v>
          </cell>
          <cell r="M89">
            <v>2319.6843202062491</v>
          </cell>
          <cell r="N89">
            <v>0</v>
          </cell>
          <cell r="O89">
            <v>2475.0598097676261</v>
          </cell>
          <cell r="P89">
            <v>0</v>
          </cell>
          <cell r="Q89">
            <v>3813.5777498536077</v>
          </cell>
        </row>
        <row r="90">
          <cell r="A90" t="str">
            <v>Fuel Landing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128.72877625792981</v>
          </cell>
          <cell r="I90">
            <v>342.17482337553122</v>
          </cell>
          <cell r="J90">
            <v>0</v>
          </cell>
          <cell r="K90">
            <v>639.71256776693031</v>
          </cell>
          <cell r="L90">
            <v>0</v>
          </cell>
          <cell r="M90">
            <v>693.19296788558961</v>
          </cell>
          <cell r="N90">
            <v>0</v>
          </cell>
          <cell r="O90">
            <v>747.41354445863669</v>
          </cell>
          <cell r="P90">
            <v>0</v>
          </cell>
          <cell r="Q90">
            <v>1306.2110593361026</v>
          </cell>
        </row>
        <row r="91">
          <cell r="A91" t="str">
            <v>Fuel Block Hour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-115.83511392294943</v>
          </cell>
          <cell r="I91">
            <v>1367.2847381645743</v>
          </cell>
          <cell r="J91">
            <v>0</v>
          </cell>
          <cell r="K91">
            <v>1722.9877362868208</v>
          </cell>
          <cell r="L91">
            <v>0</v>
          </cell>
          <cell r="M91">
            <v>2721.6453073796611</v>
          </cell>
          <cell r="N91">
            <v>0</v>
          </cell>
          <cell r="O91">
            <v>3070.5060606206275</v>
          </cell>
          <cell r="P91">
            <v>0</v>
          </cell>
          <cell r="Q91">
            <v>4731.5835210047917</v>
          </cell>
        </row>
        <row r="92">
          <cell r="A92" t="str">
            <v>Aircraft leasing expense / aircraft per month - US$K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2771.3393085787452</v>
          </cell>
          <cell r="J92">
            <v>0</v>
          </cell>
          <cell r="K92">
            <v>2854.4794878361076</v>
          </cell>
          <cell r="L92">
            <v>0</v>
          </cell>
          <cell r="M92">
            <v>2940.1138724711909</v>
          </cell>
          <cell r="N92">
            <v>0</v>
          </cell>
          <cell r="O92">
            <v>3798.8040000000001</v>
          </cell>
          <cell r="P92">
            <v>0</v>
          </cell>
          <cell r="Q92">
            <v>3701.1837065090995</v>
          </cell>
        </row>
        <row r="93">
          <cell r="A93" t="str">
            <v>Navigation far expense / Block Hour - US$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141.13794568335106</v>
          </cell>
          <cell r="J93">
            <v>0</v>
          </cell>
          <cell r="K93">
            <v>182.11041550819218</v>
          </cell>
          <cell r="L93">
            <v>0</v>
          </cell>
          <cell r="M93">
            <v>238.87565805457723</v>
          </cell>
          <cell r="N93">
            <v>0</v>
          </cell>
          <cell r="O93">
            <v>259.68581998477777</v>
          </cell>
          <cell r="P93">
            <v>0</v>
          </cell>
          <cell r="Q93">
            <v>276.86317686419102</v>
          </cell>
        </row>
        <row r="94">
          <cell r="A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Fleet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Total New Fleet</v>
          </cell>
          <cell r="C96">
            <v>8</v>
          </cell>
          <cell r="D96">
            <v>4</v>
          </cell>
          <cell r="E96">
            <v>9</v>
          </cell>
          <cell r="F96">
            <v>0</v>
          </cell>
          <cell r="G96">
            <v>3</v>
          </cell>
          <cell r="I96">
            <v>5</v>
          </cell>
          <cell r="J96">
            <v>0</v>
          </cell>
          <cell r="K96">
            <v>15</v>
          </cell>
          <cell r="L96">
            <v>1</v>
          </cell>
          <cell r="M96">
            <v>23</v>
          </cell>
          <cell r="N96">
            <v>0</v>
          </cell>
          <cell r="O96">
            <v>13</v>
          </cell>
          <cell r="P96">
            <v>8</v>
          </cell>
          <cell r="Q96">
            <v>26</v>
          </cell>
        </row>
        <row r="97">
          <cell r="A97" t="str">
            <v>Operating Days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Acft x Days</v>
          </cell>
          <cell r="C100">
            <v>0</v>
          </cell>
          <cell r="D100">
            <v>0</v>
          </cell>
          <cell r="E100">
            <v>105</v>
          </cell>
          <cell r="F100">
            <v>0</v>
          </cell>
          <cell r="G100">
            <v>44</v>
          </cell>
          <cell r="I100">
            <v>79</v>
          </cell>
          <cell r="J100">
            <v>0</v>
          </cell>
          <cell r="K100">
            <v>233</v>
          </cell>
          <cell r="L100">
            <v>0</v>
          </cell>
          <cell r="M100">
            <v>356</v>
          </cell>
          <cell r="N100">
            <v>0</v>
          </cell>
          <cell r="O100">
            <v>204</v>
          </cell>
          <cell r="P100">
            <v>0</v>
          </cell>
          <cell r="Q100">
            <v>389</v>
          </cell>
        </row>
        <row r="101">
          <cell r="A101" t="str">
            <v>Total Fleet</v>
          </cell>
          <cell r="C101">
            <v>10</v>
          </cell>
          <cell r="D101">
            <v>6</v>
          </cell>
          <cell r="E101">
            <v>19</v>
          </cell>
          <cell r="F101">
            <v>6</v>
          </cell>
          <cell r="G101">
            <v>22</v>
          </cell>
          <cell r="I101">
            <v>27</v>
          </cell>
          <cell r="J101">
            <v>7</v>
          </cell>
          <cell r="K101">
            <v>42</v>
          </cell>
          <cell r="L101">
            <v>9</v>
          </cell>
          <cell r="M101">
            <v>65</v>
          </cell>
          <cell r="N101">
            <v>10</v>
          </cell>
          <cell r="O101">
            <v>108</v>
          </cell>
          <cell r="P101">
            <v>10</v>
          </cell>
          <cell r="Q101">
            <v>98</v>
          </cell>
        </row>
        <row r="102">
          <cell r="A102" t="str">
            <v>Operating Days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366</v>
          </cell>
          <cell r="J102">
            <v>0</v>
          </cell>
          <cell r="K102">
            <v>366</v>
          </cell>
          <cell r="L102">
            <v>0</v>
          </cell>
          <cell r="M102">
            <v>366</v>
          </cell>
          <cell r="N102">
            <v>0</v>
          </cell>
          <cell r="O102">
            <v>366</v>
          </cell>
          <cell r="P102">
            <v>0</v>
          </cell>
          <cell r="Q102">
            <v>366</v>
          </cell>
        </row>
        <row r="103">
          <cell r="A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Acft x Days</v>
          </cell>
          <cell r="C104">
            <v>0</v>
          </cell>
          <cell r="D104">
            <v>0</v>
          </cell>
          <cell r="E104">
            <v>5361</v>
          </cell>
          <cell r="F104">
            <v>0</v>
          </cell>
          <cell r="G104">
            <v>7761</v>
          </cell>
          <cell r="I104">
            <v>8358</v>
          </cell>
          <cell r="J104">
            <v>0</v>
          </cell>
          <cell r="K104">
            <v>12696</v>
          </cell>
          <cell r="L104">
            <v>0</v>
          </cell>
          <cell r="M104">
            <v>18737</v>
          </cell>
          <cell r="N104">
            <v>0</v>
          </cell>
          <cell r="O104">
            <v>26054</v>
          </cell>
          <cell r="P104">
            <v>0</v>
          </cell>
          <cell r="Q104">
            <v>31719</v>
          </cell>
        </row>
        <row r="105">
          <cell r="A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Total Acft x Days</v>
          </cell>
          <cell r="C106">
            <v>0</v>
          </cell>
          <cell r="D106">
            <v>0</v>
          </cell>
          <cell r="E106">
            <v>5466</v>
          </cell>
          <cell r="F106">
            <v>0</v>
          </cell>
          <cell r="G106">
            <v>7805</v>
          </cell>
          <cell r="I106">
            <v>8437</v>
          </cell>
          <cell r="J106">
            <v>0</v>
          </cell>
          <cell r="K106">
            <v>12929</v>
          </cell>
          <cell r="L106">
            <v>0</v>
          </cell>
          <cell r="M106">
            <v>19093</v>
          </cell>
          <cell r="N106">
            <v>0</v>
          </cell>
          <cell r="O106">
            <v>26258</v>
          </cell>
          <cell r="P106">
            <v>0</v>
          </cell>
          <cell r="Q106">
            <v>32108</v>
          </cell>
        </row>
        <row r="107">
          <cell r="A107" t="str">
            <v>Total Average Fleet</v>
          </cell>
          <cell r="C107">
            <v>6.8219178082191769</v>
          </cell>
          <cell r="D107">
            <v>6</v>
          </cell>
          <cell r="E107">
            <v>16.871232876712327</v>
          </cell>
          <cell r="F107">
            <v>6</v>
          </cell>
          <cell r="G107">
            <v>20.997260273972604</v>
          </cell>
          <cell r="I107">
            <v>23.038356164383561</v>
          </cell>
          <cell r="J107">
            <v>6</v>
          </cell>
          <cell r="K107">
            <v>34.232876712328761</v>
          </cell>
          <cell r="L107">
            <v>6.6383561643835609</v>
          </cell>
          <cell r="M107">
            <v>48.239269406392694</v>
          </cell>
          <cell r="N107">
            <v>6.8219178082191769</v>
          </cell>
          <cell r="O107">
            <v>85.615104966717865</v>
          </cell>
          <cell r="P107">
            <v>6.8219178082191769</v>
          </cell>
          <cell r="Q107">
            <v>115.63006438987438</v>
          </cell>
        </row>
        <row r="108">
          <cell r="A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Weighted Total Acft x Days - Adjusted Supply Index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Weighted Total Acft x Days * Industry Weighted Demand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8.341393323550067E-2</v>
          </cell>
          <cell r="I110">
            <v>8.3843803274557302E-2</v>
          </cell>
          <cell r="J110">
            <v>0</v>
          </cell>
          <cell r="K110">
            <v>8.3648154522273255E-2</v>
          </cell>
          <cell r="L110">
            <v>0</v>
          </cell>
          <cell r="M110">
            <v>8.5030413896636486E-2</v>
          </cell>
          <cell r="N110">
            <v>0</v>
          </cell>
          <cell r="O110">
            <v>8.3713857775038814E-2</v>
          </cell>
          <cell r="P110">
            <v>0</v>
          </cell>
          <cell r="Q110">
            <v>8.3746939926872627E-2</v>
          </cell>
        </row>
        <row r="111">
          <cell r="A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Adjusted Demand Index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Block Hour per Hour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501.57907716054405</v>
          </cell>
          <cell r="J114">
            <v>0</v>
          </cell>
          <cell r="K114">
            <v>445.39756916254669</v>
          </cell>
          <cell r="L114">
            <v>0</v>
          </cell>
          <cell r="M114">
            <v>124.23884649827961</v>
          </cell>
          <cell r="N114">
            <v>0</v>
          </cell>
          <cell r="O114">
            <v>308.16512414631103</v>
          </cell>
          <cell r="P114">
            <v>0</v>
          </cell>
          <cell r="Q114">
            <v>415.65678407321383</v>
          </cell>
        </row>
        <row r="115">
          <cell r="A115" t="str">
            <v>Fix/Acft/Year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541.34228412297375</v>
          </cell>
          <cell r="J115">
            <v>0</v>
          </cell>
          <cell r="K115">
            <v>541.34228412297375</v>
          </cell>
          <cell r="L115">
            <v>0</v>
          </cell>
          <cell r="M115">
            <v>1737.54224334797</v>
          </cell>
          <cell r="N115">
            <v>0</v>
          </cell>
          <cell r="O115">
            <v>1288.2020494978185</v>
          </cell>
          <cell r="P115">
            <v>0</v>
          </cell>
          <cell r="Q115">
            <v>1737.54224334797</v>
          </cell>
        </row>
        <row r="117">
          <cell r="A117" t="str">
            <v>Exchange Rate</v>
          </cell>
          <cell r="C117">
            <v>2.3504317093224389</v>
          </cell>
          <cell r="D117">
            <v>1.9545090909090908</v>
          </cell>
          <cell r="E117">
            <v>2.9206588744545456</v>
          </cell>
          <cell r="F117">
            <v>2.0890500000000003</v>
          </cell>
          <cell r="G117">
            <v>3.0752333333333333</v>
          </cell>
          <cell r="I117">
            <v>2.9259205858794992</v>
          </cell>
          <cell r="J117">
            <v>2.4660227272727271</v>
          </cell>
          <cell r="K117">
            <v>2.4352019403925387</v>
          </cell>
          <cell r="L117">
            <v>2.6716631578947365</v>
          </cell>
          <cell r="M117">
            <v>2.1761200126785454</v>
          </cell>
          <cell r="N117">
            <v>2.5430649999999999</v>
          </cell>
          <cell r="O117">
            <v>1.9478570219644966</v>
          </cell>
          <cell r="P117">
            <v>2.3504317093224389</v>
          </cell>
          <cell r="Q117">
            <v>1.6648189092048302</v>
          </cell>
        </row>
        <row r="118">
          <cell r="A118" t="str">
            <v>Inflation (IPC) - Brazil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0.03</v>
          </cell>
          <cell r="I118">
            <v>2.5000000000000001E-2</v>
          </cell>
          <cell r="J118">
            <v>0</v>
          </cell>
          <cell r="K118">
            <v>0.03</v>
          </cell>
          <cell r="L118">
            <v>0</v>
          </cell>
          <cell r="M118">
            <v>3.1734715350925799E-2</v>
          </cell>
          <cell r="N118">
            <v>0</v>
          </cell>
          <cell r="O118">
            <v>4.4728088963631132E-2</v>
          </cell>
          <cell r="P118">
            <v>0</v>
          </cell>
          <cell r="Q118">
            <v>6.0197117289062296E-2</v>
          </cell>
        </row>
        <row r="119">
          <cell r="A119" t="str">
            <v>GOL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28090</v>
          </cell>
          <cell r="F120">
            <v>74266</v>
          </cell>
          <cell r="J120">
            <v>139992</v>
          </cell>
          <cell r="L120">
            <v>115856</v>
          </cell>
          <cell r="N120">
            <v>131574</v>
          </cell>
          <cell r="P120">
            <v>1256294</v>
          </cell>
        </row>
        <row r="122">
          <cell r="D122">
            <v>75168</v>
          </cell>
          <cell r="F122">
            <v>143144</v>
          </cell>
          <cell r="J122">
            <v>178806</v>
          </cell>
          <cell r="L122">
            <v>188697</v>
          </cell>
          <cell r="N122">
            <v>218848</v>
          </cell>
          <cell r="P122">
            <v>2090661</v>
          </cell>
        </row>
        <row r="124">
          <cell r="A124" t="str">
            <v>Total Costs / Seat x KM</v>
          </cell>
          <cell r="C124">
            <v>0.11197966748795649</v>
          </cell>
          <cell r="D124">
            <v>0.11600970585887613</v>
          </cell>
          <cell r="E124">
            <v>0.13474321310536938</v>
          </cell>
          <cell r="F124">
            <v>0.10496737725673866</v>
          </cell>
          <cell r="G124">
            <v>0.15293875251151187</v>
          </cell>
          <cell r="I124">
            <v>0.16388491917561401</v>
          </cell>
          <cell r="J124">
            <v>0.12170760612059997</v>
          </cell>
          <cell r="K124">
            <v>0.16296513367984555</v>
          </cell>
          <cell r="L124">
            <v>0.11388910030366142</v>
          </cell>
          <cell r="M124">
            <v>0.15759669451292491</v>
          </cell>
          <cell r="N124">
            <v>9.9275588170785189E-2</v>
          </cell>
          <cell r="O124">
            <v>0.14645374488631691</v>
          </cell>
          <cell r="P124">
            <v>0.11197966748795649</v>
          </cell>
          <cell r="Q124">
            <v>0.16671633512524797</v>
          </cell>
        </row>
        <row r="126">
          <cell r="D126">
            <v>0.19705641865432538</v>
          </cell>
          <cell r="F126">
            <v>0.20398474581934664</v>
          </cell>
          <cell r="L126">
            <v>0.1878195870736086</v>
          </cell>
          <cell r="N126">
            <v>0.18574830217216165</v>
          </cell>
          <cell r="P126">
            <v>0.19091100182204132</v>
          </cell>
        </row>
        <row r="128">
          <cell r="D128">
            <v>0.10082143878014378</v>
          </cell>
          <cell r="F128">
            <v>9.7644740824464046E-2</v>
          </cell>
          <cell r="L128">
            <v>7.0300623983455282E-2</v>
          </cell>
          <cell r="N128">
            <v>7.3041114628277948E-2</v>
          </cell>
          <cell r="P128">
            <v>8.1223802871973422E-2</v>
          </cell>
        </row>
        <row r="137">
          <cell r="D137">
            <v>0.11600970585887613</v>
          </cell>
          <cell r="F137">
            <v>0.10496737725673866</v>
          </cell>
          <cell r="L137">
            <v>0.11388910030366142</v>
          </cell>
          <cell r="N137">
            <v>9.9275588170785189E-2</v>
          </cell>
          <cell r="P137">
            <v>0.1077216159322265</v>
          </cell>
        </row>
        <row r="139">
          <cell r="D139">
            <v>5.9354907274909184E-2</v>
          </cell>
          <cell r="F139">
            <v>5.0246464783867614E-2</v>
          </cell>
          <cell r="L139">
            <v>4.2628540191199001E-2</v>
          </cell>
          <cell r="N139">
            <v>3.9037770631417286E-2</v>
          </cell>
          <cell r="P139">
            <v>4.5830566148752097E-2</v>
          </cell>
        </row>
        <row r="141">
          <cell r="D141">
            <v>9.5522463893431456E-2</v>
          </cell>
          <cell r="F141">
            <v>8.0863846621128652E-2</v>
          </cell>
          <cell r="L141">
            <v>6.8603985385464972E-2</v>
          </cell>
          <cell r="N141">
            <v>6.2825201939047629E-2</v>
          </cell>
          <cell r="P141">
            <v>7.3757146648097294E-2</v>
          </cell>
        </row>
        <row r="142">
          <cell r="D142">
            <v>0.11707689069816943</v>
          </cell>
          <cell r="F142">
            <v>0.10298121916730398</v>
          </cell>
          <cell r="L142">
            <v>0.11270835365692089</v>
          </cell>
          <cell r="N142">
            <v>0.10059327085465711</v>
          </cell>
          <cell r="P142">
            <v>0.10942222090835603</v>
          </cell>
        </row>
        <row r="144">
          <cell r="D144">
            <v>5.990091897895141E-2</v>
          </cell>
          <cell r="F144">
            <v>4.9295717750797712E-2</v>
          </cell>
          <cell r="L144">
            <v>4.2186588276994758E-2</v>
          </cell>
          <cell r="N144">
            <v>3.95559180967286E-2</v>
          </cell>
          <cell r="P144">
            <v>4.6554094924076424E-2</v>
          </cell>
        </row>
        <row r="146">
          <cell r="D146">
            <v>9.640118455326159E-2</v>
          </cell>
          <cell r="F146">
            <v>7.9333767587939794E-2</v>
          </cell>
          <cell r="L146">
            <v>6.7892732724051857E-2</v>
          </cell>
          <cell r="N146">
            <v>6.3659079453461595E-2</v>
          </cell>
          <cell r="P146">
            <v>7.492155334149285E-2</v>
          </cell>
        </row>
        <row r="148">
          <cell r="D148">
            <v>0.37369625372498938</v>
          </cell>
          <cell r="F148">
            <v>0.51882020902028725</v>
          </cell>
          <cell r="L148">
            <v>0.61397902457378761</v>
          </cell>
          <cell r="N148">
            <v>0.60121179997075591</v>
          </cell>
          <cell r="P148">
            <v>0.60090755985786315</v>
          </cell>
        </row>
        <row r="149">
          <cell r="D149">
            <v>0.58871315459345341</v>
          </cell>
          <cell r="F149">
            <v>0.51458444520013313</v>
          </cell>
          <cell r="L149">
            <v>0.60637499037321918</v>
          </cell>
          <cell r="N149">
            <v>0.53446296418241912</v>
          </cell>
          <cell r="P149">
            <v>0.58655429189114472</v>
          </cell>
        </row>
        <row r="150">
          <cell r="D150">
            <v>0.58448989783391248</v>
          </cell>
          <cell r="F150">
            <v>0.59980455026369561</v>
          </cell>
          <cell r="L150">
            <v>0.58234019773911905</v>
          </cell>
          <cell r="N150">
            <v>0.62045062293102959</v>
          </cell>
          <cell r="P150">
            <v>0.60256452070878774</v>
          </cell>
        </row>
        <row r="152">
          <cell r="D152">
            <v>6</v>
          </cell>
          <cell r="F152">
            <v>6</v>
          </cell>
          <cell r="L152">
            <v>9</v>
          </cell>
          <cell r="N152">
            <v>10</v>
          </cell>
          <cell r="P152">
            <v>7.666666666666667</v>
          </cell>
        </row>
        <row r="154">
          <cell r="D154">
            <v>890.15</v>
          </cell>
          <cell r="F154">
            <v>1684</v>
          </cell>
          <cell r="L154">
            <v>2218</v>
          </cell>
          <cell r="N154">
            <v>2447</v>
          </cell>
          <cell r="P154">
            <v>24225.133333333331</v>
          </cell>
        </row>
        <row r="155">
          <cell r="A155" t="str">
            <v>Conversion Factor</v>
          </cell>
          <cell r="C155">
            <v>0.8</v>
          </cell>
          <cell r="D155">
            <v>0.8</v>
          </cell>
          <cell r="E155">
            <v>0.79680271710487793</v>
          </cell>
          <cell r="F155">
            <v>0.8</v>
          </cell>
          <cell r="G155">
            <v>0.81327290194620061</v>
          </cell>
          <cell r="I155">
            <v>0.82118344147614497</v>
          </cell>
          <cell r="K155">
            <v>0.82078142380269048</v>
          </cell>
          <cell r="L155">
            <v>0.8</v>
          </cell>
          <cell r="M155">
            <v>0.7930622187444174</v>
          </cell>
          <cell r="N155">
            <v>0.8</v>
          </cell>
          <cell r="O155">
            <v>0.77723725807644994</v>
          </cell>
          <cell r="P155">
            <v>0.8</v>
          </cell>
          <cell r="Q155">
            <v>0.83160385444022755</v>
          </cell>
        </row>
        <row r="156">
          <cell r="D156">
            <v>1112.6875</v>
          </cell>
          <cell r="F156">
            <v>2105</v>
          </cell>
          <cell r="L156">
            <v>2772.5</v>
          </cell>
          <cell r="N156">
            <v>3058.75</v>
          </cell>
          <cell r="P156">
            <v>30281.416666666668</v>
          </cell>
        </row>
        <row r="158">
          <cell r="D158">
            <v>554834</v>
          </cell>
          <cell r="F158">
            <v>1048480</v>
          </cell>
          <cell r="L158">
            <v>1310397</v>
          </cell>
          <cell r="N158">
            <v>1495527</v>
          </cell>
          <cell r="P158">
            <v>14792493.698286053</v>
          </cell>
        </row>
        <row r="159">
          <cell r="D159">
            <v>809</v>
          </cell>
          <cell r="F159">
            <v>1562</v>
          </cell>
          <cell r="L159">
            <v>2291</v>
          </cell>
          <cell r="N159">
            <v>2462</v>
          </cell>
          <cell r="P159">
            <v>24727</v>
          </cell>
        </row>
        <row r="160">
          <cell r="D160">
            <v>0.90883558950738641</v>
          </cell>
          <cell r="F160">
            <v>0.92755344418052255</v>
          </cell>
          <cell r="L160">
            <v>1.0329125338142471</v>
          </cell>
          <cell r="N160">
            <v>1.0061299550469964</v>
          </cell>
          <cell r="P160">
            <v>1.0207167762406537</v>
          </cell>
        </row>
        <row r="161">
          <cell r="D161">
            <v>685.82694684796047</v>
          </cell>
          <cell r="F161">
            <v>671.24199743918052</v>
          </cell>
          <cell r="L161">
            <v>571.97599301615014</v>
          </cell>
          <cell r="N161">
            <v>607.44394800974817</v>
          </cell>
          <cell r="P161">
            <v>598.23244624443134</v>
          </cell>
        </row>
        <row r="162">
          <cell r="D162">
            <v>48059</v>
          </cell>
          <cell r="F162">
            <v>123817</v>
          </cell>
          <cell r="L162">
            <v>198949</v>
          </cell>
          <cell r="N162">
            <v>212062</v>
          </cell>
          <cell r="P162">
            <v>2084912</v>
          </cell>
        </row>
        <row r="163">
          <cell r="D163">
            <v>3134901</v>
          </cell>
          <cell r="F163">
            <v>5799118</v>
          </cell>
          <cell r="L163">
            <v>6860378</v>
          </cell>
          <cell r="N163">
            <v>6842881</v>
          </cell>
          <cell r="P163">
            <v>77849949.136022344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>
        <row r="7">
          <cell r="A7" t="str">
            <v>FLEET PRODUCTION - B737-800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Mercado"/>
      <sheetName val="2. Receita"/>
      <sheetName val="3. Projeção de Mercado"/>
      <sheetName val="4. Outras Receitas"/>
      <sheetName val="5. Compra_Venda Energia (MWh)"/>
      <sheetName val="CCEAR 2005_2006_2007"/>
      <sheetName val="Tarifa Média"/>
      <sheetName val="6. Compra_Venda Energia (kW)"/>
      <sheetName val="7. Tarifa_Compra_Venda (R$|MWh)"/>
      <sheetName val="8. Tarifa_Compra_Venda (R$|kW)"/>
      <sheetName val="9. Perdas"/>
      <sheetName val="10. ICMS"/>
      <sheetName val="11. PIS COFINS"/>
      <sheetName val="12. Estrutura de Capital"/>
      <sheetName val="13. Financiamentos"/>
      <sheetName val="14. Gastos O&amp;M"/>
      <sheetName val="15. Consumidores"/>
      <sheetName val="16. CO RP"/>
      <sheetName val="17. Dados Fisicos"/>
      <sheetName val="18. Veículos"/>
      <sheetName val="18.1 Equipamento 2005"/>
      <sheetName val="18.2 Equipamento 2006"/>
      <sheetName val="18.3 Veículos Empreiteiras"/>
      <sheetName val="18.4 Eqptos Empreiteiras"/>
      <sheetName val="19. Informática"/>
      <sheetName val="20. Edificações"/>
      <sheetName val="21. LPT"/>
      <sheetName val="21.1. Rural-EBRÁS-Lpt1"/>
      <sheetName val="21.1. Rural-EBRÁS-Lpt2"/>
      <sheetName val="21.2. Rural-GovEstado-Lpt1"/>
      <sheetName val="21.2. Rural-GovEstado-Lpt2"/>
      <sheetName val="21.3. Subestação-EBRÁS-Lpt1"/>
      <sheetName val="21.3. Subestação-EBRÁS-Lpt2"/>
      <sheetName val="21.4. Subestação-GovEstado"/>
      <sheetName val="21.5. Fonte Alternativa-EBRÁS"/>
      <sheetName val="21.6. Fonte Alternativa-GovEsta"/>
      <sheetName val="21.7.Geração Fóssil-EBRÁS"/>
      <sheetName val="21.8. Geração Fóssil-GovEstado"/>
      <sheetName val="21.9. Diversos-EBRÁS-Lpt1"/>
      <sheetName val="21.9. Diversos-EBRÁS-Lpt2"/>
      <sheetName val="21.10. Diversos-GovEstado-Lpt1"/>
      <sheetName val="21.10. Diversos-GovEstado-Lpt2"/>
      <sheetName val="21.11. Financeiro-EBRÁS"/>
      <sheetName val="21.12. Financeiro-GovEstadual"/>
      <sheetName val="21.13. RD Particular Inc 04-06"/>
      <sheetName val="21.13. RD Particular Inc 07"/>
      <sheetName val="21.14 Pioneiro EBRÁS UPP-025-04"/>
      <sheetName val="21.14 Pioneiro EBRÁS UPP-026-04"/>
      <sheetName val="21.14 Pioneiro EBRÁS UPP-027-04"/>
      <sheetName val="21.14 Pioneiro EBRÁS UPP-028-04"/>
      <sheetName val="22.  Despesa Uso Sistema Distr "/>
      <sheetName val="Empréstimos"/>
      <sheetName val="BB PCH's"/>
      <sheetName val="IS"/>
      <sheetName val="Mercado"/>
      <sheetName val="1__Mercado"/>
      <sheetName val="2__Receita"/>
      <sheetName val="3__Projeção_de_Mercado"/>
      <sheetName val="4__Outras_Receitas"/>
      <sheetName val="5__Compra_Venda_Energia_(MWh)"/>
      <sheetName val="CCEAR_2005_2006_2007"/>
      <sheetName val="Tarifa_Média"/>
      <sheetName val="6__Compra_Venda_Energia_(kW)"/>
      <sheetName val="7__Tarifa_Compra_Venda_(R$|MWh)"/>
      <sheetName val="8__Tarifa_Compra_Venda_(R$|kW)"/>
      <sheetName val="9__Perdas"/>
      <sheetName val="10__ICMS"/>
      <sheetName val="11__PIS_COFINS"/>
      <sheetName val="12__Estrutura_de_Capital"/>
      <sheetName val="13__Financiamentos"/>
      <sheetName val="14__Gastos_O&amp;M"/>
      <sheetName val="15__Consumidores"/>
      <sheetName val="16__CO_RP"/>
      <sheetName val="17__Dados_Fisicos"/>
      <sheetName val="18__Veículos"/>
      <sheetName val="18_1_Equipamento_2005"/>
      <sheetName val="18_2_Equipamento_2006"/>
      <sheetName val="18_3_Veículos_Empreiteiras"/>
      <sheetName val="18_4_Eqptos_Empreiteiras"/>
      <sheetName val="19__Informática"/>
      <sheetName val="20__Edificações"/>
      <sheetName val="21__LPT"/>
      <sheetName val="21_1__Rural-EBRÁS-Lpt1"/>
      <sheetName val="21_1__Rural-EBRÁS-Lpt2"/>
      <sheetName val="21_2__Rural-GovEstado-Lpt1"/>
      <sheetName val="21_2__Rural-GovEstado-Lpt2"/>
      <sheetName val="21_3__Subestação-EBRÁS-Lpt1"/>
      <sheetName val="21_3__Subestação-EBRÁS-Lpt2"/>
      <sheetName val="21_4__Subestação-GovEstado"/>
      <sheetName val="21_5__Fonte_Alternativa-EBRÁS"/>
      <sheetName val="21_6__Fonte_Alternativa-GovEsta"/>
      <sheetName val="21_7_Geração_Fóssil-EBRÁS"/>
      <sheetName val="21_8__Geração_Fóssil-GovEstado"/>
      <sheetName val="21_9__Diversos-EBRÁS-Lpt1"/>
      <sheetName val="21_9__Diversos-EBRÁS-Lpt2"/>
      <sheetName val="21_10__Diversos-GovEstado-Lpt1"/>
      <sheetName val="21_10__Diversos-GovEstado-Lpt2"/>
      <sheetName val="21_11__Financeiro-EBRÁS"/>
      <sheetName val="21_12__Financeiro-GovEstadual"/>
      <sheetName val="21_13__RD_Particular_Inc_04-06"/>
      <sheetName val="21_13__RD_Particular_Inc_07"/>
      <sheetName val="21_14_Pioneiro_EBRÁS_UPP-025-04"/>
      <sheetName val="21_14_Pioneiro_EBRÁS_UPP-026-04"/>
      <sheetName val="21_14_Pioneiro_EBRÁS_UPP-027-04"/>
      <sheetName val="21_14_Pioneiro_EBRÁS_UPP-028-04"/>
      <sheetName val="22___Despesa_Uso_Sistema_Distr_"/>
      <sheetName val="BB_PCH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DRA"/>
      <sheetName val="DFC"/>
      <sheetName val="DVA"/>
      <sheetName val="DMPL"/>
      <sheetName val="BP EN"/>
      <sheetName val="DRE EN"/>
      <sheetName val="DRA EN"/>
      <sheetName val="DFC EN"/>
      <sheetName val="DMPL EN"/>
      <sheetName val="DVA EN"/>
    </sheetNames>
    <sheetDataSet>
      <sheetData sheetId="0"/>
      <sheetData sheetId="1"/>
      <sheetData sheetId="2"/>
      <sheetData sheetId="3">
        <row r="9">
          <cell r="L9">
            <v>137931</v>
          </cell>
        </row>
        <row r="12">
          <cell r="L12">
            <v>12580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_suporte"/>
      <sheetName val="Pap_men_montante"/>
      <sheetName val="Pap_men_montante_US$"/>
      <sheetName val="Pap_men_Unitário"/>
      <sheetName val="Montante"/>
      <sheetName val="Unitário R$"/>
      <sheetName val="Unitário R$-US$"/>
      <sheetName val="VARPEL"/>
      <sheetName val="Unitário_R$"/>
      <sheetName val="Unitário_R$-US$"/>
      <sheetName val="tabela"/>
      <sheetName val="Summary 2002$"/>
      <sheetName val="papel"/>
      <sheetName val="Unitário_R$1"/>
      <sheetName val="Unitário_R$-US$1"/>
      <sheetName val="Summary_2002$"/>
      <sheetName val="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osition"/>
      <sheetName val="Income"/>
      <sheetName val="Expenses"/>
      <sheetName val="Exchange"/>
      <sheetName val="Financeiro"/>
      <sheetName val="#REF"/>
      <sheetName val="1 - Chart Data"/>
      <sheetName val="2 - BOVESPA_HYPE3  Vol... Data"/>
      <sheetName val="IMPUT2"/>
      <sheetName val="Aux"/>
      <sheetName val="Aux Tributos"/>
      <sheetName val="Aux Investimento"/>
      <sheetName val="Aux MO"/>
      <sheetName val="Financial_Position"/>
      <sheetName val="1_-_Chart_Data"/>
      <sheetName val="2_-_BOVESPA_HYPE3__Vol____Data"/>
      <sheetName val="Aux_Tributos"/>
      <sheetName val="Aux_Investimento"/>
      <sheetName val="Aux_MO"/>
      <sheetName val="Financial_Position1"/>
      <sheetName val="1_-_Chart_Data1"/>
      <sheetName val="2_-_BOVESPA_HYPE3__Vol____Data1"/>
      <sheetName val="Aux_Tributos1"/>
      <sheetName val="Aux_Investimento1"/>
      <sheetName val="Aux_MO1"/>
      <sheetName val="Financial_Position2"/>
      <sheetName val="1_-_Chart_Data2"/>
      <sheetName val="2_-_BOVESPA_HYPE3__Vol____Data2"/>
      <sheetName val="Aux_Tributos2"/>
      <sheetName val="Aux_Investimento2"/>
      <sheetName val="Aux_MO2"/>
      <sheetName val="Apoio"/>
      <sheetName val="Alinhamento_pag-areas"/>
      <sheetName val="2006 ORL Budget"/>
      <sheetName val="Val. dados"/>
      <sheetName val="FILTROS"/>
      <sheetName val="Plano de Contas"/>
      <sheetName val="FORMULA STATUS  NFs"/>
      <sheetName val="Detail"/>
      <sheetName val="PS"/>
      <sheetName val="DRE Bluetec"/>
      <sheetName val="Premissas"/>
      <sheetName val="Inputs"/>
      <sheetName val="Rascunho"/>
      <sheetName val="Protocolos"/>
      <sheetName val="Aux_pessoal"/>
      <sheetName val="Critérios"/>
      <sheetName val="Comparativo"/>
      <sheetName val="Base"/>
      <sheetName val="Por Grupo"/>
      <sheetName val="RD"/>
      <sheetName val="Planilha1"/>
      <sheetName val="Por Departamento"/>
      <sheetName val="Despesas por Centro de Custo"/>
      <sheetName val="Plan1"/>
      <sheetName val="JAN"/>
      <sheetName val="TOTAL "/>
      <sheetName val="Serviços"/>
      <sheetName val="DePar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 OF ADJUSMENTS-GAAP"/>
      <sheetName val="BALANCE SHEET-GAAP"/>
      <sheetName val="INCOME STATEMENT-GAAP"/>
      <sheetName val="D"/>
      <sheetName val="E"/>
      <sheetName val="F"/>
    </sheetNames>
    <sheetDataSet>
      <sheetData sheetId="0"/>
      <sheetData sheetId="1" refreshError="1">
        <row r="19">
          <cell r="B19" t="str">
            <v xml:space="preserve">   Intercompany Receivables</v>
          </cell>
        </row>
        <row r="20">
          <cell r="B20" t="str">
            <v xml:space="preserve">   Inventory:  Wheat</v>
          </cell>
        </row>
        <row r="21">
          <cell r="B21" t="str">
            <v xml:space="preserve">   Inventory:  Flour</v>
          </cell>
        </row>
        <row r="22">
          <cell r="B22" t="str">
            <v xml:space="preserve">   Inventory:  Millfeed</v>
          </cell>
        </row>
        <row r="23">
          <cell r="B23" t="str">
            <v xml:space="preserve">   Inventory: Goods in transit</v>
          </cell>
        </row>
        <row r="24">
          <cell r="B24" t="str">
            <v xml:space="preserve">   Inventory:  Other Raw Materials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AL142"/>
  <sheetViews>
    <sheetView showGridLines="0" tabSelected="1" zoomScaleNormal="100" workbookViewId="0">
      <pane xSplit="2" topLeftCell="C1" activePane="topRight" state="frozen"/>
      <selection pane="topRight" activeCell="A6" sqref="A6"/>
    </sheetView>
  </sheetViews>
  <sheetFormatPr defaultColWidth="8.85546875" defaultRowHeight="16.5" x14ac:dyDescent="0.3"/>
  <cols>
    <col min="1" max="1" width="1.5703125" style="106" customWidth="1"/>
    <col min="2" max="2" width="41" style="106" customWidth="1"/>
    <col min="3" max="33" width="9.85546875" style="106" customWidth="1"/>
    <col min="34" max="34" width="9.42578125" style="106" customWidth="1"/>
    <col min="35" max="37" width="8.85546875" style="106"/>
    <col min="38" max="38" width="14" style="106" bestFit="1" customWidth="1"/>
    <col min="39" max="16384" width="8.85546875" style="106"/>
  </cols>
  <sheetData>
    <row r="1" spans="2:37" x14ac:dyDescent="0.3">
      <c r="C1" s="120">
        <v>2019</v>
      </c>
      <c r="D1" s="120">
        <v>2019</v>
      </c>
      <c r="E1" s="120">
        <v>2019</v>
      </c>
      <c r="F1" s="120">
        <v>2019</v>
      </c>
      <c r="G1" s="120">
        <v>2020</v>
      </c>
      <c r="H1" s="120">
        <v>2020</v>
      </c>
      <c r="I1" s="120">
        <v>2020</v>
      </c>
      <c r="J1" s="120">
        <v>2020</v>
      </c>
      <c r="K1" s="120">
        <v>2021</v>
      </c>
      <c r="L1" s="120">
        <v>2021</v>
      </c>
      <c r="M1" s="120">
        <v>2021</v>
      </c>
      <c r="N1" s="120">
        <v>2021</v>
      </c>
      <c r="O1" s="120">
        <v>2022</v>
      </c>
      <c r="P1" s="120">
        <v>2022</v>
      </c>
      <c r="Q1" s="120">
        <v>2022</v>
      </c>
      <c r="R1" s="120">
        <v>2022</v>
      </c>
      <c r="S1" s="120">
        <v>2023</v>
      </c>
      <c r="T1" s="120">
        <v>2023</v>
      </c>
      <c r="U1" s="120">
        <v>2023</v>
      </c>
      <c r="V1" s="120">
        <v>2023</v>
      </c>
      <c r="W1" s="120">
        <v>2024</v>
      </c>
      <c r="X1" s="120">
        <v>2024</v>
      </c>
      <c r="Y1" s="120">
        <v>2024</v>
      </c>
      <c r="Z1" s="120">
        <v>2024</v>
      </c>
      <c r="AA1" s="120">
        <v>2025</v>
      </c>
      <c r="AB1" s="120">
        <v>2025</v>
      </c>
    </row>
    <row r="2" spans="2:37" x14ac:dyDescent="0.3">
      <c r="B2" s="107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54"/>
      <c r="AD2" s="108"/>
      <c r="AE2" s="108"/>
      <c r="AF2" s="108"/>
      <c r="AG2" s="108"/>
      <c r="AH2" s="108"/>
      <c r="AI2" s="108"/>
      <c r="AJ2" s="108"/>
    </row>
    <row r="3" spans="2:37" x14ac:dyDescent="0.3">
      <c r="B3" s="105"/>
      <c r="C3" s="120">
        <v>1</v>
      </c>
      <c r="D3" s="120">
        <v>2</v>
      </c>
      <c r="E3" s="120">
        <v>3</v>
      </c>
      <c r="F3" s="120">
        <v>4</v>
      </c>
      <c r="G3" s="120">
        <v>1</v>
      </c>
      <c r="H3" s="120">
        <v>2</v>
      </c>
      <c r="I3" s="120">
        <v>3</v>
      </c>
      <c r="J3" s="120">
        <v>4</v>
      </c>
      <c r="K3" s="120">
        <v>1</v>
      </c>
      <c r="L3" s="120">
        <v>2</v>
      </c>
      <c r="M3" s="120">
        <v>3</v>
      </c>
      <c r="N3" s="120">
        <v>4</v>
      </c>
      <c r="O3" s="120">
        <v>1</v>
      </c>
      <c r="P3" s="120">
        <v>2</v>
      </c>
      <c r="Q3" s="120">
        <v>3</v>
      </c>
      <c r="R3" s="120">
        <v>4</v>
      </c>
      <c r="S3" s="120">
        <v>1</v>
      </c>
      <c r="T3" s="120">
        <v>2</v>
      </c>
      <c r="U3" s="120">
        <v>3</v>
      </c>
      <c r="V3" s="120">
        <v>4</v>
      </c>
      <c r="W3" s="120">
        <v>1</v>
      </c>
      <c r="X3" s="120">
        <v>2</v>
      </c>
      <c r="Y3" s="120">
        <v>3</v>
      </c>
      <c r="Z3" s="120">
        <v>4</v>
      </c>
      <c r="AA3" s="120">
        <v>1</v>
      </c>
      <c r="AB3" s="120">
        <v>2</v>
      </c>
    </row>
    <row r="4" spans="2:37" x14ac:dyDescent="0.3">
      <c r="B4" s="109" t="s">
        <v>1</v>
      </c>
      <c r="C4" s="110" t="s">
        <v>55</v>
      </c>
      <c r="W4" s="16" t="s">
        <v>3</v>
      </c>
      <c r="X4" s="121"/>
      <c r="Y4" s="121"/>
      <c r="Z4" s="121"/>
      <c r="AA4" s="121"/>
      <c r="AB4" s="121"/>
      <c r="AI4" s="16" t="s">
        <v>3</v>
      </c>
      <c r="AJ4" s="16"/>
    </row>
    <row r="5" spans="2:37" x14ac:dyDescent="0.3">
      <c r="B5" s="105"/>
    </row>
    <row r="6" spans="2:37" ht="17.25" thickBot="1" x14ac:dyDescent="0.35">
      <c r="B6" s="111" t="s">
        <v>31</v>
      </c>
      <c r="C6" s="112" t="str">
        <f t="shared" ref="C6:AB6" si="0">CONCATENATE(C3,IF($C$4="Português","T","Q"),RIGHT(C1,2))</f>
        <v>1Q19</v>
      </c>
      <c r="D6" s="112" t="str">
        <f t="shared" si="0"/>
        <v>2Q19</v>
      </c>
      <c r="E6" s="112" t="str">
        <f t="shared" si="0"/>
        <v>3Q19</v>
      </c>
      <c r="F6" s="112" t="str">
        <f t="shared" si="0"/>
        <v>4Q19</v>
      </c>
      <c r="G6" s="112" t="str">
        <f t="shared" si="0"/>
        <v>1Q20</v>
      </c>
      <c r="H6" s="112" t="str">
        <f t="shared" si="0"/>
        <v>2Q20</v>
      </c>
      <c r="I6" s="112" t="str">
        <f t="shared" si="0"/>
        <v>3Q20</v>
      </c>
      <c r="J6" s="112" t="str">
        <f t="shared" si="0"/>
        <v>4Q20</v>
      </c>
      <c r="K6" s="112" t="str">
        <f t="shared" si="0"/>
        <v>1Q21</v>
      </c>
      <c r="L6" s="112" t="str">
        <f t="shared" si="0"/>
        <v>2Q21</v>
      </c>
      <c r="M6" s="112" t="str">
        <f t="shared" si="0"/>
        <v>3Q21</v>
      </c>
      <c r="N6" s="112" t="str">
        <f t="shared" si="0"/>
        <v>4Q21</v>
      </c>
      <c r="O6" s="112" t="str">
        <f t="shared" si="0"/>
        <v>1Q22</v>
      </c>
      <c r="P6" s="112" t="str">
        <f t="shared" si="0"/>
        <v>2Q22</v>
      </c>
      <c r="Q6" s="112" t="str">
        <f t="shared" si="0"/>
        <v>3Q22</v>
      </c>
      <c r="R6" s="112" t="str">
        <f>CONCATENATE(R3,IF($C$4="Português","T","Q"),RIGHT(R1,2))</f>
        <v>4Q22</v>
      </c>
      <c r="S6" s="112" t="str">
        <f t="shared" si="0"/>
        <v>1Q23</v>
      </c>
      <c r="T6" s="112" t="str">
        <f t="shared" si="0"/>
        <v>2Q23</v>
      </c>
      <c r="U6" s="112" t="str">
        <f t="shared" si="0"/>
        <v>3Q23</v>
      </c>
      <c r="V6" s="112" t="str">
        <f t="shared" si="0"/>
        <v>4Q23</v>
      </c>
      <c r="W6" s="112" t="str">
        <f t="shared" si="0"/>
        <v>1Q24</v>
      </c>
      <c r="X6" s="112" t="str">
        <f t="shared" si="0"/>
        <v>2Q24</v>
      </c>
      <c r="Y6" s="112" t="str">
        <f t="shared" si="0"/>
        <v>3Q24</v>
      </c>
      <c r="Z6" s="112" t="str">
        <f t="shared" si="0"/>
        <v>4Q24</v>
      </c>
      <c r="AA6" s="112" t="str">
        <f t="shared" si="0"/>
        <v>1Q25</v>
      </c>
      <c r="AB6" s="112" t="str">
        <f t="shared" si="0"/>
        <v>2Q25</v>
      </c>
      <c r="AD6" s="113">
        <v>2019</v>
      </c>
      <c r="AE6" s="113">
        <v>2020</v>
      </c>
      <c r="AF6" s="113">
        <v>2021</v>
      </c>
      <c r="AG6" s="113">
        <v>2022</v>
      </c>
      <c r="AH6" s="113">
        <v>2023</v>
      </c>
      <c r="AI6" s="113">
        <v>2024</v>
      </c>
      <c r="AJ6" s="113">
        <v>2025</v>
      </c>
    </row>
    <row r="7" spans="2:37" x14ac:dyDescent="0.3">
      <c r="B7" s="109" t="s">
        <v>58</v>
      </c>
      <c r="C7" s="7">
        <v>191.07216957197809</v>
      </c>
      <c r="D7" s="7">
        <v>253.67503958067272</v>
      </c>
      <c r="E7" s="7">
        <v>272</v>
      </c>
      <c r="F7" s="7">
        <v>221.20000000000002</v>
      </c>
      <c r="G7" s="7">
        <v>213.5224031567883</v>
      </c>
      <c r="H7" s="7">
        <v>426.19422485005992</v>
      </c>
      <c r="I7" s="7">
        <v>464.73879434284771</v>
      </c>
      <c r="J7" s="7">
        <v>357.64801685927256</v>
      </c>
      <c r="K7" s="7">
        <v>199.57843601684081</v>
      </c>
      <c r="L7" s="7">
        <v>466.90123473214476</v>
      </c>
      <c r="M7" s="7">
        <v>266.81083488115928</v>
      </c>
      <c r="N7" s="7">
        <v>182.12649436985515</v>
      </c>
      <c r="O7" s="7">
        <v>456.68899999999996</v>
      </c>
      <c r="P7" s="7">
        <v>412.28700000000003</v>
      </c>
      <c r="Q7" s="7">
        <v>453.31297435680153</v>
      </c>
      <c r="R7" s="7">
        <v>445.61143873558512</v>
      </c>
      <c r="S7" s="7">
        <v>478.0934066698037</v>
      </c>
      <c r="T7" s="7">
        <v>597.47844318388661</v>
      </c>
      <c r="U7" s="7">
        <v>486.97355569281996</v>
      </c>
      <c r="V7" s="7">
        <v>361.80426970345957</v>
      </c>
      <c r="W7" s="7">
        <v>432.88772348404717</v>
      </c>
      <c r="X7" s="7">
        <v>524.03879101770906</v>
      </c>
      <c r="Y7" s="7">
        <v>463.35991187851658</v>
      </c>
      <c r="Z7" s="7">
        <v>235.44694952863213</v>
      </c>
      <c r="AA7" s="7">
        <v>541.09478936199139</v>
      </c>
      <c r="AB7" s="7">
        <v>684.26040893554614</v>
      </c>
      <c r="AD7" s="7">
        <v>937.94720915265088</v>
      </c>
      <c r="AE7" s="7">
        <v>1462.1034392089684</v>
      </c>
      <c r="AF7" s="7">
        <v>1115.4169999999999</v>
      </c>
      <c r="AG7" s="7">
        <v>1767.9004130923868</v>
      </c>
      <c r="AH7" s="7">
        <v>1924.3496752499698</v>
      </c>
      <c r="AI7" s="7">
        <v>1655.7333759089049</v>
      </c>
      <c r="AJ7" s="7">
        <f>SUM(AA7:AB7)</f>
        <v>1225.3551982975375</v>
      </c>
      <c r="AK7" s="11"/>
    </row>
    <row r="8" spans="2:37" x14ac:dyDescent="0.3">
      <c r="B8" s="114" t="s">
        <v>90</v>
      </c>
      <c r="C8" s="9">
        <v>195.71934657345975</v>
      </c>
      <c r="D8" s="9">
        <v>236.83260372441345</v>
      </c>
      <c r="E8" s="9">
        <v>267.38156703999999</v>
      </c>
      <c r="F8" s="9">
        <v>220.30533942000002</v>
      </c>
      <c r="G8" s="9">
        <v>237.88087720522179</v>
      </c>
      <c r="H8" s="9">
        <v>349.02041065396855</v>
      </c>
      <c r="I8" s="9">
        <v>364.75576544647748</v>
      </c>
      <c r="J8" s="9">
        <v>296.6637441027097</v>
      </c>
      <c r="K8" s="9">
        <v>272.1295281080429</v>
      </c>
      <c r="L8" s="9">
        <v>411.76451965320416</v>
      </c>
      <c r="M8" s="9">
        <v>338.61121854352712</v>
      </c>
      <c r="N8" s="9">
        <v>224.20773369522581</v>
      </c>
      <c r="O8" s="9">
        <v>360.30799999999999</v>
      </c>
      <c r="P8" s="9">
        <v>503.02800000000002</v>
      </c>
      <c r="Q8" s="9">
        <v>500.84997435680151</v>
      </c>
      <c r="R8" s="9">
        <v>435.76172512558514</v>
      </c>
      <c r="S8" s="9">
        <v>473.67310512980367</v>
      </c>
      <c r="T8" s="9">
        <v>566.96141584298152</v>
      </c>
      <c r="U8" s="9">
        <v>539.72790007658216</v>
      </c>
      <c r="V8" s="9">
        <v>345.30502944760707</v>
      </c>
      <c r="W8" s="9">
        <v>450.34201411687383</v>
      </c>
      <c r="X8" s="9">
        <v>545.55733937836078</v>
      </c>
      <c r="Y8" s="9">
        <v>487.98324789941438</v>
      </c>
      <c r="Z8" s="9">
        <v>264.98610182985158</v>
      </c>
      <c r="AA8" s="9">
        <v>554.67470571871604</v>
      </c>
      <c r="AB8" s="9">
        <v>690.40455715554617</v>
      </c>
      <c r="AD8" s="9">
        <v>920.23885675787312</v>
      </c>
      <c r="AE8" s="9">
        <v>1248.3207974083775</v>
      </c>
      <c r="AF8" s="9">
        <v>1246.713</v>
      </c>
      <c r="AG8" s="9">
        <v>1799.9476994823867</v>
      </c>
      <c r="AH8" s="9">
        <v>1925.6674504969742</v>
      </c>
      <c r="AI8" s="9">
        <v>1748.8687032245007</v>
      </c>
      <c r="AJ8" s="9">
        <f>SUM(AA8:AB8)</f>
        <v>1245.0792628742622</v>
      </c>
      <c r="AK8" s="11"/>
    </row>
    <row r="9" spans="2:37" x14ac:dyDescent="0.3">
      <c r="B9" s="114" t="s">
        <v>100</v>
      </c>
      <c r="C9" s="9">
        <v>6.56180399999991E-2</v>
      </c>
      <c r="D9" s="9">
        <v>20.873934580000011</v>
      </c>
      <c r="E9" s="9">
        <v>23.618432959999996</v>
      </c>
      <c r="F9" s="9">
        <v>-0.10533941999999999</v>
      </c>
      <c r="G9" s="9">
        <v>64.611120739999961</v>
      </c>
      <c r="H9" s="9">
        <v>115.77294795999939</v>
      </c>
      <c r="I9" s="9">
        <v>131.9128545799997</v>
      </c>
      <c r="J9" s="9">
        <v>40.578297330000083</v>
      </c>
      <c r="K9" s="9">
        <v>1.3569538900000027</v>
      </c>
      <c r="L9" s="9">
        <v>0</v>
      </c>
      <c r="M9" s="9">
        <v>0.67648451999999992</v>
      </c>
      <c r="N9" s="9">
        <v>-1.4384100000026656E-3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D9" s="9">
        <v>44.452646160000008</v>
      </c>
      <c r="AE9" s="9">
        <v>352.87522060999913</v>
      </c>
      <c r="AF9" s="9">
        <v>2.032</v>
      </c>
      <c r="AG9" s="9">
        <v>0</v>
      </c>
      <c r="AH9" s="9">
        <v>0</v>
      </c>
      <c r="AI9" s="9">
        <v>0</v>
      </c>
      <c r="AJ9" s="9">
        <f t="shared" ref="AJ9:AJ18" si="1">SUM(AA9:AB9)</f>
        <v>0</v>
      </c>
      <c r="AK9" s="11"/>
    </row>
    <row r="10" spans="2:37" x14ac:dyDescent="0.3">
      <c r="B10" s="114" t="s">
        <v>12</v>
      </c>
      <c r="C10" s="9">
        <v>-4.7127950414816651</v>
      </c>
      <c r="D10" s="9">
        <v>-4.0314987237407642</v>
      </c>
      <c r="E10" s="9">
        <v>-19</v>
      </c>
      <c r="F10" s="9">
        <v>1</v>
      </c>
      <c r="G10" s="9">
        <v>-88.969594788433497</v>
      </c>
      <c r="H10" s="9">
        <v>-38.599133763907993</v>
      </c>
      <c r="I10" s="9">
        <v>-31.92982568362946</v>
      </c>
      <c r="J10" s="9">
        <v>20.405975426562762</v>
      </c>
      <c r="K10" s="9">
        <v>-73.908045981202093</v>
      </c>
      <c r="L10" s="9">
        <v>55.136715078940583</v>
      </c>
      <c r="M10" s="9">
        <v>-72.476868182367824</v>
      </c>
      <c r="N10" s="9">
        <v>-42.079800915370654</v>
      </c>
      <c r="O10" s="9">
        <v>96.381</v>
      </c>
      <c r="P10" s="9">
        <v>-90.741</v>
      </c>
      <c r="Q10" s="9">
        <v>-47.537000000000006</v>
      </c>
      <c r="R10" s="9">
        <v>9.8497136100000091</v>
      </c>
      <c r="S10" s="9">
        <v>4.4203015399999996</v>
      </c>
      <c r="T10" s="9">
        <v>30.517027340905042</v>
      </c>
      <c r="U10" s="9">
        <v>-52.754344383762202</v>
      </c>
      <c r="V10" s="9">
        <v>16.499240255852499</v>
      </c>
      <c r="W10" s="9">
        <v>-17.45429063282667</v>
      </c>
      <c r="X10" s="9">
        <v>-21.518548360651671</v>
      </c>
      <c r="Y10" s="9">
        <v>-24.623336020897781</v>
      </c>
      <c r="Z10" s="9">
        <v>-29.539152301219449</v>
      </c>
      <c r="AA10" s="9">
        <v>-13.579916356724631</v>
      </c>
      <c r="AB10" s="9">
        <v>-6.1441482200000008</v>
      </c>
      <c r="AD10" s="9">
        <v>-26.74429376522243</v>
      </c>
      <c r="AE10" s="9">
        <v>-139.09257880940822</v>
      </c>
      <c r="AF10" s="9">
        <v>-133.32799999999997</v>
      </c>
      <c r="AG10" s="9">
        <v>-32.047286389999996</v>
      </c>
      <c r="AH10" s="9">
        <v>-1.3177752470046613</v>
      </c>
      <c r="AI10" s="9">
        <v>-93.135327315595575</v>
      </c>
      <c r="AJ10" s="9">
        <f t="shared" si="1"/>
        <v>-19.724064576724633</v>
      </c>
      <c r="AK10" s="11"/>
    </row>
    <row r="11" spans="2:37" x14ac:dyDescent="0.3">
      <c r="B11" s="106" t="s">
        <v>67</v>
      </c>
      <c r="C11" s="11">
        <v>-94.542877469528918</v>
      </c>
      <c r="D11" s="11">
        <v>-109.19713662447678</v>
      </c>
      <c r="E11" s="11">
        <v>-149.130698833959</v>
      </c>
      <c r="F11" s="11">
        <v>-122.10213601518454</v>
      </c>
      <c r="G11" s="11">
        <v>-186.2762448677893</v>
      </c>
      <c r="H11" s="11">
        <v>-275.66082644051698</v>
      </c>
      <c r="I11" s="11">
        <v>-279.95983799828002</v>
      </c>
      <c r="J11" s="11">
        <v>-154.91886642115264</v>
      </c>
      <c r="K11" s="11">
        <v>-129.22878376754466</v>
      </c>
      <c r="L11" s="11">
        <v>-178.45027484118532</v>
      </c>
      <c r="M11" s="11">
        <v>-164.68312059576567</v>
      </c>
      <c r="N11" s="11">
        <v>-167.58882079550435</v>
      </c>
      <c r="O11" s="11">
        <v>-180.13000000000002</v>
      </c>
      <c r="P11" s="11">
        <v>-215.273</v>
      </c>
      <c r="Q11" s="11">
        <v>-241.15483344812174</v>
      </c>
      <c r="R11" s="11">
        <v>-252.17581238978795</v>
      </c>
      <c r="S11" s="11">
        <v>-220.26897409949274</v>
      </c>
      <c r="T11" s="11">
        <v>-235.65827817769053</v>
      </c>
      <c r="U11" s="11">
        <v>-236.29860819864891</v>
      </c>
      <c r="V11" s="11">
        <v>-259.3046839074093</v>
      </c>
      <c r="W11" s="11">
        <v>-222.57229427877996</v>
      </c>
      <c r="X11" s="11">
        <v>-276.47681007004394</v>
      </c>
      <c r="Y11" s="11">
        <v>-266.03121860349216</v>
      </c>
      <c r="Z11" s="11">
        <v>-210.03746141449096</v>
      </c>
      <c r="AA11" s="11">
        <v>-250.58804220050601</v>
      </c>
      <c r="AB11" s="11">
        <v>-299.66382641376697</v>
      </c>
      <c r="AD11" s="11">
        <v>-474.97284894314924</v>
      </c>
      <c r="AE11" s="11">
        <v>-896.81577572773904</v>
      </c>
      <c r="AF11" s="11">
        <v>-639.95100000000002</v>
      </c>
      <c r="AG11" s="11">
        <v>-888.73364583790976</v>
      </c>
      <c r="AH11" s="11">
        <v>-951.53054438324148</v>
      </c>
      <c r="AI11" s="11">
        <v>-975.11778436680697</v>
      </c>
      <c r="AJ11" s="11">
        <f t="shared" si="1"/>
        <v>-550.25186861427301</v>
      </c>
      <c r="AK11" s="11"/>
    </row>
    <row r="12" spans="2:37" x14ac:dyDescent="0.3">
      <c r="B12" s="114" t="s">
        <v>67</v>
      </c>
      <c r="C12" s="9">
        <v>-94.194263459528912</v>
      </c>
      <c r="D12" s="9">
        <v>-93.646868704476788</v>
      </c>
      <c r="E12" s="9">
        <v>-127.46237785395901</v>
      </c>
      <c r="F12" s="9">
        <v>-122.18278166518454</v>
      </c>
      <c r="G12" s="9">
        <v>-121.42223682778929</v>
      </c>
      <c r="H12" s="9">
        <v>-158.12359966051702</v>
      </c>
      <c r="I12" s="9">
        <v>-148.22051498828017</v>
      </c>
      <c r="J12" s="9">
        <v>-116.47703657115271</v>
      </c>
      <c r="K12" s="9">
        <v>-128.06095590754467</v>
      </c>
      <c r="L12" s="9">
        <v>-178.45027484118532</v>
      </c>
      <c r="M12" s="9">
        <v>-164.79599560576568</v>
      </c>
      <c r="N12" s="9">
        <v>-167.58977364550435</v>
      </c>
      <c r="O12" s="9">
        <v>-180.10700000000003</v>
      </c>
      <c r="P12" s="9">
        <v>-215.245</v>
      </c>
      <c r="Q12" s="9">
        <v>-241.20603014812173</v>
      </c>
      <c r="R12" s="9">
        <v>-252.17600374978795</v>
      </c>
      <c r="S12" s="9">
        <v>-220.26897409949274</v>
      </c>
      <c r="T12" s="9">
        <v>-235.65827817769053</v>
      </c>
      <c r="U12" s="9">
        <v>-236.29860819864891</v>
      </c>
      <c r="V12" s="9">
        <v>-259.3046839074093</v>
      </c>
      <c r="W12" s="9">
        <v>-222.57229427877996</v>
      </c>
      <c r="X12" s="9">
        <v>-276.47681007004394</v>
      </c>
      <c r="Y12" s="9">
        <v>-266.03121860349216</v>
      </c>
      <c r="Z12" s="9">
        <v>-210.03746141449096</v>
      </c>
      <c r="AA12" s="9">
        <v>-250.58804220050601</v>
      </c>
      <c r="AB12" s="9">
        <v>-299.66382641376697</v>
      </c>
      <c r="AD12" s="9">
        <v>-437.48629168314926</v>
      </c>
      <c r="AE12" s="9">
        <v>-544.24338804773913</v>
      </c>
      <c r="AF12" s="9">
        <v>-638.89700000000005</v>
      </c>
      <c r="AG12" s="9">
        <v>-888.73403389790974</v>
      </c>
      <c r="AH12" s="9">
        <v>-951.53054438324148</v>
      </c>
      <c r="AI12" s="9">
        <v>-975.11778436680697</v>
      </c>
      <c r="AJ12" s="9">
        <f t="shared" si="1"/>
        <v>-550.25186861427301</v>
      </c>
      <c r="AK12" s="11"/>
    </row>
    <row r="13" spans="2:37" x14ac:dyDescent="0.3">
      <c r="B13" s="114" t="s">
        <v>100</v>
      </c>
      <c r="C13" s="9">
        <v>-0.34861401000000003</v>
      </c>
      <c r="D13" s="9">
        <v>-15.55026792</v>
      </c>
      <c r="E13" s="9">
        <v>-21.668320980000001</v>
      </c>
      <c r="F13" s="9">
        <v>8.064564999999857E-2</v>
      </c>
      <c r="G13" s="9">
        <v>-64.854008040000011</v>
      </c>
      <c r="H13" s="9">
        <v>-117.53722677999998</v>
      </c>
      <c r="I13" s="9">
        <v>-131.73932300999999</v>
      </c>
      <c r="J13" s="9">
        <v>-38.44182984999992</v>
      </c>
      <c r="K13" s="9">
        <v>-1.1678278600000005</v>
      </c>
      <c r="L13" s="9">
        <v>0</v>
      </c>
      <c r="M13" s="9">
        <v>0.11287501000000021</v>
      </c>
      <c r="N13" s="9">
        <v>9.5285000000022713E-4</v>
      </c>
      <c r="O13" s="9">
        <v>-2.3E-2</v>
      </c>
      <c r="P13" s="9">
        <v>-2.8000000000000001E-2</v>
      </c>
      <c r="Q13" s="9">
        <v>5.1196700000000012E-2</v>
      </c>
      <c r="R13" s="9">
        <v>1.9136000000000652E-4</v>
      </c>
      <c r="S13" s="9">
        <v>0</v>
      </c>
      <c r="T13" s="9">
        <v>0</v>
      </c>
      <c r="U13" s="9">
        <v>0</v>
      </c>
      <c r="V13" s="132" t="s">
        <v>14</v>
      </c>
      <c r="W13" s="132" t="s">
        <v>14</v>
      </c>
      <c r="X13" s="132" t="s">
        <v>14</v>
      </c>
      <c r="Y13" s="132" t="s">
        <v>14</v>
      </c>
      <c r="Z13" s="132">
        <v>0</v>
      </c>
      <c r="AA13" s="132">
        <v>0</v>
      </c>
      <c r="AB13" s="132">
        <v>0</v>
      </c>
      <c r="AC13" s="115"/>
      <c r="AD13" s="9">
        <v>-37.486557259999998</v>
      </c>
      <c r="AE13" s="9">
        <v>-352.57238767999991</v>
      </c>
      <c r="AF13" s="9">
        <v>-1.054</v>
      </c>
      <c r="AG13" s="9">
        <v>3.880600000000145E-4</v>
      </c>
      <c r="AH13" s="9">
        <v>0</v>
      </c>
      <c r="AI13" s="9">
        <v>0</v>
      </c>
      <c r="AJ13" s="9">
        <f t="shared" si="1"/>
        <v>0</v>
      </c>
      <c r="AK13" s="11"/>
    </row>
    <row r="14" spans="2:37" x14ac:dyDescent="0.3">
      <c r="B14" s="106" t="s">
        <v>71</v>
      </c>
      <c r="C14" s="11">
        <v>-18.092301353464009</v>
      </c>
      <c r="D14" s="11">
        <v>-23.054312457162208</v>
      </c>
      <c r="E14" s="11">
        <v>-21.9</v>
      </c>
      <c r="F14" s="11">
        <v>-6.2000000000000011</v>
      </c>
      <c r="G14" s="11">
        <v>-30.576947576968191</v>
      </c>
      <c r="H14" s="11">
        <v>-29.207277179754001</v>
      </c>
      <c r="I14" s="11">
        <v>-53.817532785705353</v>
      </c>
      <c r="J14" s="11">
        <v>-53.777879328020781</v>
      </c>
      <c r="K14" s="11">
        <v>-28.390136561650245</v>
      </c>
      <c r="L14" s="11">
        <v>-31.087214821820762</v>
      </c>
      <c r="M14" s="11">
        <v>-44.018314077074145</v>
      </c>
      <c r="N14" s="11">
        <v>-39.766334539454839</v>
      </c>
      <c r="O14" s="11">
        <v>-35.000999999999998</v>
      </c>
      <c r="P14" s="11">
        <v>-42.274000000000001</v>
      </c>
      <c r="Q14" s="11">
        <v>-53.047679686020956</v>
      </c>
      <c r="R14" s="11">
        <v>-100.92432031397904</v>
      </c>
      <c r="S14" s="11">
        <v>-48.372454113490349</v>
      </c>
      <c r="T14" s="11">
        <v>-44.285207978988126</v>
      </c>
      <c r="U14" s="11">
        <v>-53.971631786850509</v>
      </c>
      <c r="V14" s="11">
        <v>-101.54341142970496</v>
      </c>
      <c r="W14" s="11">
        <v>-60.612735319266008</v>
      </c>
      <c r="X14" s="11">
        <v>-69.396652141672007</v>
      </c>
      <c r="Y14" s="11">
        <v>-69.255836932571</v>
      </c>
      <c r="Z14" s="11">
        <v>-57.207970313554149</v>
      </c>
      <c r="AA14" s="11">
        <v>-54.419630223655986</v>
      </c>
      <c r="AB14" s="11">
        <v>-55.122964379749</v>
      </c>
      <c r="AD14" s="11">
        <v>-69.246613810626215</v>
      </c>
      <c r="AE14" s="11">
        <v>-167.37963687044834</v>
      </c>
      <c r="AF14" s="11">
        <v>-143.262</v>
      </c>
      <c r="AG14" s="11">
        <v>-231.24700000000001</v>
      </c>
      <c r="AH14" s="11">
        <v>-248.17270530903397</v>
      </c>
      <c r="AI14" s="11">
        <v>-256.47319470706316</v>
      </c>
      <c r="AJ14" s="11">
        <f t="shared" si="1"/>
        <v>-109.54259460340498</v>
      </c>
      <c r="AK14" s="11"/>
    </row>
    <row r="15" spans="2:37" x14ac:dyDescent="0.3">
      <c r="B15" s="106" t="s">
        <v>91</v>
      </c>
      <c r="C15" s="11">
        <v>-0.63783154454978463</v>
      </c>
      <c r="D15" s="11">
        <v>22.300502234917641</v>
      </c>
      <c r="E15" s="11">
        <v>13.7</v>
      </c>
      <c r="F15" s="11">
        <v>27.599999999999998</v>
      </c>
      <c r="G15" s="11">
        <v>10.457557545499998</v>
      </c>
      <c r="H15" s="11">
        <v>9.1040318737999986</v>
      </c>
      <c r="I15" s="11">
        <v>5.2918121277891439</v>
      </c>
      <c r="J15" s="11">
        <v>9.0169576299999949</v>
      </c>
      <c r="K15" s="11">
        <v>20.996012818151993</v>
      </c>
      <c r="L15" s="11">
        <v>3.9310603900000016</v>
      </c>
      <c r="M15" s="11">
        <v>4.4536056599999991</v>
      </c>
      <c r="N15" s="11">
        <v>49.422321131848001</v>
      </c>
      <c r="O15" s="11">
        <v>3.8759999999999999</v>
      </c>
      <c r="P15" s="11">
        <v>4.6340000000000003</v>
      </c>
      <c r="Q15" s="11">
        <v>3.5172852612139587</v>
      </c>
      <c r="R15" s="11">
        <v>24.565539238786037</v>
      </c>
      <c r="S15" s="11">
        <v>3.1411356980571901</v>
      </c>
      <c r="T15" s="11">
        <v>3.2997799183658034</v>
      </c>
      <c r="U15" s="11">
        <v>-1.035831971452351</v>
      </c>
      <c r="V15" s="11">
        <v>2.1036076466050004</v>
      </c>
      <c r="W15" s="11">
        <v>0.95066133384500073</v>
      </c>
      <c r="X15" s="11">
        <v>8.4318361836150011</v>
      </c>
      <c r="Y15" s="11">
        <v>10.51826552048</v>
      </c>
      <c r="Z15" s="11">
        <v>-98.99962983690402</v>
      </c>
      <c r="AA15" s="11">
        <v>-26.742204775926005</v>
      </c>
      <c r="AB15" s="11">
        <v>-44.224434949323999</v>
      </c>
      <c r="AD15" s="11">
        <v>62.962670690367858</v>
      </c>
      <c r="AE15" s="11">
        <v>33.870359177089135</v>
      </c>
      <c r="AF15" s="11">
        <v>78.802999999999997</v>
      </c>
      <c r="AG15" s="11">
        <v>36.592824499999992</v>
      </c>
      <c r="AH15" s="11">
        <v>7.5086912915756425</v>
      </c>
      <c r="AI15" s="11">
        <v>-79.098866798964025</v>
      </c>
      <c r="AJ15" s="11">
        <f t="shared" si="1"/>
        <v>-70.966639725250005</v>
      </c>
      <c r="AK15" s="11"/>
    </row>
    <row r="16" spans="2:37" x14ac:dyDescent="0.3">
      <c r="B16" s="106" t="s">
        <v>92</v>
      </c>
      <c r="C16" s="11">
        <v>-4.471213355345097</v>
      </c>
      <c r="D16" s="11">
        <v>1.1219512932273594</v>
      </c>
      <c r="E16" s="11">
        <v>0.54884239443332428</v>
      </c>
      <c r="F16" s="11">
        <v>-3.9044276055370668</v>
      </c>
      <c r="G16" s="11">
        <v>-2.2952569799956555</v>
      </c>
      <c r="H16" s="11">
        <v>1.8202890779513992</v>
      </c>
      <c r="I16" s="11">
        <v>-1.8185403064436614</v>
      </c>
      <c r="J16" s="11">
        <v>-3.0688321274950328</v>
      </c>
      <c r="K16" s="11">
        <v>-2.8318134868448199</v>
      </c>
      <c r="L16" s="11">
        <v>4.453687405019239</v>
      </c>
      <c r="M16" s="11">
        <v>-0.18851924947659682</v>
      </c>
      <c r="N16" s="11">
        <v>-2.1043546686978649</v>
      </c>
      <c r="O16" s="11">
        <v>1.3040000000000049</v>
      </c>
      <c r="P16" s="11">
        <v>12.267000000000003</v>
      </c>
      <c r="Q16" s="11">
        <v>4.1735569338658696</v>
      </c>
      <c r="R16" s="11">
        <v>-3.7045569338658737</v>
      </c>
      <c r="S16" s="11">
        <v>-1.377440958954157</v>
      </c>
      <c r="T16" s="11">
        <v>6.6218800460251321</v>
      </c>
      <c r="U16" s="11">
        <v>0.90999830000471871</v>
      </c>
      <c r="V16" s="11">
        <v>-0.58652817195709117</v>
      </c>
      <c r="W16" s="11">
        <v>-1.3713037484629989</v>
      </c>
      <c r="X16" s="11">
        <v>12.403075982515034</v>
      </c>
      <c r="Y16" s="11">
        <v>5.3747664733669929</v>
      </c>
      <c r="Z16" s="11">
        <v>-8.3024195258939812</v>
      </c>
      <c r="AA16" s="11">
        <v>-2.3021541356640398</v>
      </c>
      <c r="AB16" s="11">
        <v>12.716401471901833</v>
      </c>
      <c r="AD16" s="11">
        <v>-6.7048472732214801</v>
      </c>
      <c r="AE16" s="11">
        <v>-5.3623403359829505</v>
      </c>
      <c r="AF16" s="11">
        <v>-0.67100000000004267</v>
      </c>
      <c r="AG16" s="11">
        <v>14.040000000000006</v>
      </c>
      <c r="AH16" s="11">
        <v>5.5679092151186023</v>
      </c>
      <c r="AI16" s="11">
        <v>8.1041191815250464</v>
      </c>
      <c r="AJ16" s="11">
        <f t="shared" si="1"/>
        <v>10.414247336237793</v>
      </c>
      <c r="AK16" s="11"/>
    </row>
    <row r="17" spans="2:37" x14ac:dyDescent="0.3">
      <c r="B17" s="106" t="s">
        <v>73</v>
      </c>
      <c r="C17" s="11">
        <v>-2.5784987159090909E-3</v>
      </c>
      <c r="D17" s="11">
        <v>-6.3663279893210439E-2</v>
      </c>
      <c r="E17" s="11">
        <v>-0.23201273540860987</v>
      </c>
      <c r="F17" s="11">
        <v>-0.42975226271705252</v>
      </c>
      <c r="G17" s="11">
        <v>0</v>
      </c>
      <c r="H17" s="11">
        <v>0</v>
      </c>
      <c r="I17" s="11">
        <v>0</v>
      </c>
      <c r="J17" s="11">
        <v>0</v>
      </c>
      <c r="K17" s="11">
        <v>-0.39235271815199319</v>
      </c>
      <c r="L17" s="11">
        <v>7.3174551130398724</v>
      </c>
      <c r="M17" s="11">
        <v>39.998478469392765</v>
      </c>
      <c r="N17" s="11">
        <v>-29.637580864280643</v>
      </c>
      <c r="O17" s="11">
        <v>0</v>
      </c>
      <c r="P17" s="11">
        <v>0</v>
      </c>
      <c r="Q17" s="11">
        <v>0</v>
      </c>
      <c r="R17" s="11">
        <v>-24.888563689999998</v>
      </c>
      <c r="S17" s="11">
        <v>0</v>
      </c>
      <c r="T17" s="11">
        <v>0</v>
      </c>
      <c r="U17" s="11">
        <v>0</v>
      </c>
      <c r="V17" s="134" t="s">
        <v>14</v>
      </c>
      <c r="W17" s="134" t="s">
        <v>14</v>
      </c>
      <c r="X17" s="134" t="s">
        <v>14</v>
      </c>
      <c r="Y17" s="134">
        <v>0</v>
      </c>
      <c r="Z17" s="134">
        <v>0</v>
      </c>
      <c r="AA17" s="134">
        <v>0</v>
      </c>
      <c r="AB17" s="134">
        <v>0</v>
      </c>
      <c r="AD17" s="11">
        <v>-0.72800677673478198</v>
      </c>
      <c r="AE17" s="11">
        <v>0</v>
      </c>
      <c r="AF17" s="11">
        <v>17.286000000000001</v>
      </c>
      <c r="AG17" s="11">
        <v>-24.888563689999998</v>
      </c>
      <c r="AH17" s="11">
        <v>0</v>
      </c>
      <c r="AI17" s="11">
        <v>0</v>
      </c>
      <c r="AJ17" s="11">
        <f t="shared" si="1"/>
        <v>0</v>
      </c>
      <c r="AK17" s="11"/>
    </row>
    <row r="18" spans="2:37" x14ac:dyDescent="0.3">
      <c r="B18" s="109" t="s">
        <v>19</v>
      </c>
      <c r="C18" s="7">
        <v>73.325367350374378</v>
      </c>
      <c r="D18" s="7">
        <v>144.78238074728552</v>
      </c>
      <c r="E18" s="7">
        <v>114.9861308250657</v>
      </c>
      <c r="F18" s="7">
        <v>116.16368411656134</v>
      </c>
      <c r="G18" s="7">
        <v>4.8315112775351503</v>
      </c>
      <c r="H18" s="7">
        <v>132.25044218154034</v>
      </c>
      <c r="I18" s="7">
        <v>134.43469538020773</v>
      </c>
      <c r="J18" s="7">
        <v>154.89939661260411</v>
      </c>
      <c r="K18" s="7">
        <f>SUM(K7,K11,K14,K15,K16,K17)</f>
        <v>59.731362300801088</v>
      </c>
      <c r="L18" s="7">
        <f t="shared" ref="L18:N18" si="2">SUM(L7,L11,L14,L15,L16,L17)</f>
        <v>273.06594797719788</v>
      </c>
      <c r="M18" s="7">
        <f t="shared" si="2"/>
        <v>102.37296508823563</v>
      </c>
      <c r="N18" s="7">
        <f t="shared" si="2"/>
        <v>-7.5482753662345417</v>
      </c>
      <c r="O18" s="149">
        <f t="shared" ref="O18:P18" si="3">SUM(O7,O11,O14,O15,O16,O17)</f>
        <v>246.73799999999997</v>
      </c>
      <c r="P18" s="7">
        <f t="shared" si="3"/>
        <v>171.64100000000002</v>
      </c>
      <c r="Q18" s="7">
        <f t="shared" ref="Q18" si="4">SUM(Q7,Q11,Q14,Q15,Q16,Q17)</f>
        <v>166.80130341773869</v>
      </c>
      <c r="R18" s="7">
        <v>88.482463153288492</v>
      </c>
      <c r="S18" s="148">
        <v>211.21567319592361</v>
      </c>
      <c r="T18" s="7">
        <v>327.45661699159888</v>
      </c>
      <c r="U18" s="7">
        <v>196.57748203587292</v>
      </c>
      <c r="V18" s="7">
        <v>2.4732538409932179</v>
      </c>
      <c r="W18" s="7">
        <v>149.2820514713832</v>
      </c>
      <c r="X18" s="7">
        <v>199.00024097212312</v>
      </c>
      <c r="Y18" s="7">
        <v>143.9658883363004</v>
      </c>
      <c r="Z18" s="7">
        <v>-139.10053156221102</v>
      </c>
      <c r="AA18" s="7">
        <v>207.04275802623931</v>
      </c>
      <c r="AB18" s="7">
        <v>297.96558466460795</v>
      </c>
      <c r="AD18" s="7">
        <v>449.25756303928694</v>
      </c>
      <c r="AE18" s="7">
        <v>426.41604545188733</v>
      </c>
      <c r="AF18" s="148">
        <v>427.62200000000007</v>
      </c>
      <c r="AG18" s="148">
        <v>673.66276657102696</v>
      </c>
      <c r="AH18" s="7">
        <v>737.7230260643887</v>
      </c>
      <c r="AI18" s="7">
        <v>353.1476492175957</v>
      </c>
      <c r="AJ18" s="7">
        <f t="shared" si="1"/>
        <v>505.00834269084726</v>
      </c>
      <c r="AK18" s="11"/>
    </row>
    <row r="19" spans="2:37" ht="17.25" thickBot="1" x14ac:dyDescent="0.35">
      <c r="B19" s="116" t="s">
        <v>79</v>
      </c>
      <c r="C19" s="117">
        <v>0.37464547391002562</v>
      </c>
      <c r="D19" s="117">
        <v>0.61132791039091594</v>
      </c>
      <c r="E19" s="117">
        <v>0.4300450928536293</v>
      </c>
      <c r="F19" s="117">
        <v>0.52728492383519432</v>
      </c>
      <c r="G19" s="117">
        <v>2.0310633348501424E-2</v>
      </c>
      <c r="H19" s="117">
        <v>0.37891893466556659</v>
      </c>
      <c r="I19" s="117">
        <v>0.36856085116476117</v>
      </c>
      <c r="J19" s="117">
        <v>0.52213794132853486</v>
      </c>
      <c r="K19" s="117">
        <f>K18/K8</f>
        <v>0.21949607128663412</v>
      </c>
      <c r="L19" s="117">
        <f t="shared" ref="L19:N19" si="5">L18/L8</f>
        <v>0.66316045930129963</v>
      </c>
      <c r="M19" s="117">
        <f t="shared" si="5"/>
        <v>0.30233187644689924</v>
      </c>
      <c r="N19" s="117">
        <f t="shared" si="5"/>
        <v>-3.3666436218900468E-2</v>
      </c>
      <c r="O19" s="117">
        <f t="shared" ref="O19:P19" si="6">O18/O8</f>
        <v>0.68479745106964041</v>
      </c>
      <c r="P19" s="117">
        <f t="shared" si="6"/>
        <v>0.34121559833647436</v>
      </c>
      <c r="Q19" s="117">
        <f t="shared" ref="Q19" si="7">Q18/Q8</f>
        <v>0.33303646193043585</v>
      </c>
      <c r="R19" s="117">
        <v>0.20305239779328516</v>
      </c>
      <c r="S19" s="117">
        <v>0.21121567319592399</v>
      </c>
      <c r="T19" s="117">
        <v>0.5775642007396975</v>
      </c>
      <c r="U19" s="117">
        <v>0.36421589843322993</v>
      </c>
      <c r="V19" s="133">
        <v>7.1625190196324181E-3</v>
      </c>
      <c r="W19" s="117">
        <v>0.33148595243578843</v>
      </c>
      <c r="X19" s="117">
        <v>0.36476503312901148</v>
      </c>
      <c r="Y19" s="117">
        <v>0.29502219380689759</v>
      </c>
      <c r="Z19" s="117">
        <v>-0.52493519698451174</v>
      </c>
      <c r="AA19" s="117">
        <v>0.37326879320729983</v>
      </c>
      <c r="AB19" s="117">
        <v>0.43158113829986955</v>
      </c>
      <c r="AD19" s="117">
        <v>0.4881966890879641</v>
      </c>
      <c r="AE19" s="117">
        <v>0.34159171771964714</v>
      </c>
      <c r="AF19" s="117">
        <f>AF18/AF8</f>
        <v>0.34299955162094248</v>
      </c>
      <c r="AG19" s="117">
        <f>AG18/AG8</f>
        <v>0.37426796721079897</v>
      </c>
      <c r="AH19" s="117">
        <v>0.38309990952695283</v>
      </c>
      <c r="AI19" s="117">
        <v>0.20192919489409061</v>
      </c>
      <c r="AJ19" s="117">
        <v>0.4055279020967536</v>
      </c>
      <c r="AK19" s="11"/>
    </row>
    <row r="20" spans="2:37" ht="17.25" thickTop="1" x14ac:dyDescent="0.3">
      <c r="B20" s="106" t="s">
        <v>12</v>
      </c>
      <c r="C20" s="11">
        <v>4.7127950414816651</v>
      </c>
      <c r="D20" s="11">
        <v>4.0314987237407642</v>
      </c>
      <c r="E20" s="11">
        <v>19</v>
      </c>
      <c r="F20" s="11">
        <v>-1</v>
      </c>
      <c r="G20" s="11">
        <v>88.969594788433497</v>
      </c>
      <c r="H20" s="11">
        <v>38.599133763907993</v>
      </c>
      <c r="I20" s="11">
        <v>31.92982568362946</v>
      </c>
      <c r="J20" s="11">
        <v>-20.405975426562762</v>
      </c>
      <c r="K20" s="11">
        <v>73.908045981202093</v>
      </c>
      <c r="L20" s="11">
        <v>-55.136715078940583</v>
      </c>
      <c r="M20" s="11">
        <v>72.476868182367824</v>
      </c>
      <c r="N20" s="11">
        <v>42.079800915370654</v>
      </c>
      <c r="O20" s="11">
        <v>-96.381</v>
      </c>
      <c r="P20" s="11">
        <v>90.741</v>
      </c>
      <c r="Q20" s="11">
        <v>47.537000000000006</v>
      </c>
      <c r="R20" s="11">
        <v>-9.8500000000000121</v>
      </c>
      <c r="S20" s="11">
        <v>-4.4203015399999996</v>
      </c>
      <c r="T20" s="11">
        <v>-30.517027340905042</v>
      </c>
      <c r="U20" s="11">
        <v>53.971631786850502</v>
      </c>
      <c r="V20" s="11">
        <v>-16.499240255852499</v>
      </c>
      <c r="W20" s="11">
        <v>17.45429063282667</v>
      </c>
      <c r="X20" s="11">
        <v>21.518548360651671</v>
      </c>
      <c r="Y20" s="11">
        <v>24.623336020897781</v>
      </c>
      <c r="Z20" s="11">
        <v>29.539152301219449</v>
      </c>
      <c r="AA20" s="11">
        <v>13.579916356724631</v>
      </c>
      <c r="AB20" s="11">
        <v>6.1441482200000008</v>
      </c>
      <c r="AD20" s="11">
        <v>26.74429376522243</v>
      </c>
      <c r="AE20" s="11">
        <v>139.09257880940822</v>
      </c>
      <c r="AF20" s="11">
        <v>133.32799999999997</v>
      </c>
      <c r="AG20" s="11">
        <v>32.046999999999997</v>
      </c>
      <c r="AH20" s="11">
        <v>1.3177752470046613</v>
      </c>
      <c r="AI20" s="11">
        <v>93.135327315595575</v>
      </c>
      <c r="AJ20" s="11">
        <f t="shared" ref="AJ20:AJ23" si="8">SUM(AA20:AB20)</f>
        <v>19.724064576724633</v>
      </c>
      <c r="AK20" s="11"/>
    </row>
    <row r="21" spans="2:37" x14ac:dyDescent="0.3">
      <c r="B21" s="106" t="s">
        <v>92</v>
      </c>
      <c r="C21" s="11">
        <v>4.471213355345097</v>
      </c>
      <c r="D21" s="11">
        <v>-1.1219512932273594</v>
      </c>
      <c r="E21" s="11">
        <v>-0.54884239443332428</v>
      </c>
      <c r="F21" s="11">
        <v>3.9044276055370668</v>
      </c>
      <c r="G21" s="11">
        <v>2.2952569799956555</v>
      </c>
      <c r="H21" s="11">
        <v>-1.8202890779513992</v>
      </c>
      <c r="I21" s="11">
        <v>1.8185403064436614</v>
      </c>
      <c r="J21" s="11">
        <v>3.0688321274950328</v>
      </c>
      <c r="K21" s="11">
        <v>2.8318134868448199</v>
      </c>
      <c r="L21" s="11">
        <v>-4.453687405019239</v>
      </c>
      <c r="M21" s="11">
        <v>0.18851924947659682</v>
      </c>
      <c r="N21" s="11">
        <v>2.1043546686978649</v>
      </c>
      <c r="O21" s="11">
        <v>-1.3040000000000049</v>
      </c>
      <c r="P21" s="11">
        <v>-12.267000000000003</v>
      </c>
      <c r="Q21" s="11">
        <v>-4.1735569338658696</v>
      </c>
      <c r="R21" s="11">
        <v>3.7055176013287943</v>
      </c>
      <c r="S21" s="11">
        <v>1.377440958954157</v>
      </c>
      <c r="T21" s="11">
        <v>6.6218800460251606</v>
      </c>
      <c r="U21" s="11">
        <v>-0.90999830000471871</v>
      </c>
      <c r="V21" s="11">
        <v>0.58652817195709117</v>
      </c>
      <c r="W21" s="161" t="s">
        <v>14</v>
      </c>
      <c r="X21" s="161" t="s">
        <v>14</v>
      </c>
      <c r="Y21" s="161" t="s">
        <v>14</v>
      </c>
      <c r="Z21" s="161" t="s">
        <v>14</v>
      </c>
      <c r="AA21" s="161" t="s">
        <v>14</v>
      </c>
      <c r="AB21" s="161" t="s">
        <v>14</v>
      </c>
      <c r="AD21" s="11">
        <v>6.7048472732214801</v>
      </c>
      <c r="AE21" s="11">
        <v>5.3623403359829505</v>
      </c>
      <c r="AF21" s="11">
        <v>0.67100000000004267</v>
      </c>
      <c r="AG21" s="11">
        <v>-14.039039332537087</v>
      </c>
      <c r="AH21" s="11">
        <v>-5.5679092151186307</v>
      </c>
      <c r="AI21" s="161" t="s">
        <v>14</v>
      </c>
      <c r="AJ21" s="161">
        <f t="shared" si="8"/>
        <v>0</v>
      </c>
      <c r="AK21" s="11"/>
    </row>
    <row r="22" spans="2:37" x14ac:dyDescent="0.3">
      <c r="B22" s="106" t="s">
        <v>93</v>
      </c>
      <c r="C22" s="11">
        <v>-1.630140809046523</v>
      </c>
      <c r="D22" s="11">
        <v>-19.642826283722428</v>
      </c>
      <c r="E22" s="11">
        <v>-0.94510811678603091</v>
      </c>
      <c r="F22" s="11">
        <v>-15.374129324955405</v>
      </c>
      <c r="G22" s="11">
        <v>7.0802660960929273</v>
      </c>
      <c r="H22" s="11">
        <v>8.124926423599959</v>
      </c>
      <c r="I22" s="11">
        <v>29.909879770000003</v>
      </c>
      <c r="J22" s="11">
        <v>4.6053653499999996</v>
      </c>
      <c r="K22" s="11">
        <v>0.16183062999999959</v>
      </c>
      <c r="L22" s="11">
        <v>0.91313669999999991</v>
      </c>
      <c r="M22" s="11">
        <v>0.79336070999999619</v>
      </c>
      <c r="N22" s="11">
        <v>48.214838501918919</v>
      </c>
      <c r="O22" s="11">
        <v>1.827977950000002</v>
      </c>
      <c r="P22" s="11">
        <v>1.106010230000001</v>
      </c>
      <c r="Q22" s="11">
        <v>2.4227422499999998</v>
      </c>
      <c r="R22" s="11">
        <v>26.768139330000004</v>
      </c>
      <c r="S22" s="11">
        <v>2.2204460492503131E-15</v>
      </c>
      <c r="T22" s="11">
        <v>0</v>
      </c>
      <c r="U22" s="11">
        <v>7.5011925199999991</v>
      </c>
      <c r="V22" s="134">
        <v>17.030991589999878</v>
      </c>
      <c r="W22" s="161" t="s">
        <v>14</v>
      </c>
      <c r="X22" s="161" t="s">
        <v>14</v>
      </c>
      <c r="Y22" s="161" t="s">
        <v>14</v>
      </c>
      <c r="Z22" s="161" t="s">
        <v>14</v>
      </c>
      <c r="AA22" s="161" t="s">
        <v>14</v>
      </c>
      <c r="AB22" s="161" t="s">
        <v>14</v>
      </c>
      <c r="AD22" s="11">
        <v>-37.592204534510387</v>
      </c>
      <c r="AE22" s="11">
        <v>49.720437639692889</v>
      </c>
      <c r="AF22" s="11">
        <v>50.083166541918914</v>
      </c>
      <c r="AG22" s="11">
        <v>32.12486976000001</v>
      </c>
      <c r="AH22" s="11">
        <v>22.201919659999881</v>
      </c>
      <c r="AI22" s="161" t="s">
        <v>14</v>
      </c>
      <c r="AJ22" s="161">
        <f t="shared" si="8"/>
        <v>0</v>
      </c>
      <c r="AK22" s="11"/>
    </row>
    <row r="23" spans="2:37" x14ac:dyDescent="0.3">
      <c r="B23" s="109" t="s">
        <v>84</v>
      </c>
      <c r="C23" s="7">
        <v>80.879234938154625</v>
      </c>
      <c r="D23" s="7">
        <v>128.0491018940765</v>
      </c>
      <c r="E23" s="7">
        <v>132.49218031384635</v>
      </c>
      <c r="F23" s="7">
        <v>103.693982397143</v>
      </c>
      <c r="G23" s="7">
        <v>103.17662914205724</v>
      </c>
      <c r="H23" s="7">
        <v>177.15421329109688</v>
      </c>
      <c r="I23" s="7">
        <v>198.09294114028086</v>
      </c>
      <c r="J23" s="7">
        <v>142.16761866353639</v>
      </c>
      <c r="K23" s="7">
        <f>K18+SUM(K20:K22)</f>
        <v>136.63305239884801</v>
      </c>
      <c r="L23" s="7">
        <f t="shared" ref="L23:N23" si="9">L18+SUM(L20:L22)</f>
        <v>214.38868219323805</v>
      </c>
      <c r="M23" s="7">
        <f t="shared" si="9"/>
        <v>175.83171323008006</v>
      </c>
      <c r="N23" s="7">
        <f t="shared" si="9"/>
        <v>84.850718719752905</v>
      </c>
      <c r="O23" s="7">
        <f t="shared" ref="O23:P23" si="10">O18+SUM(O20:O22)</f>
        <v>150.88097794999999</v>
      </c>
      <c r="P23" s="7">
        <f t="shared" si="10"/>
        <v>251.22101022999999</v>
      </c>
      <c r="Q23" s="7">
        <f t="shared" ref="Q23" si="11">Q18+SUM(Q20:Q22)</f>
        <v>212.58748873387282</v>
      </c>
      <c r="R23" s="7">
        <v>109.10612008461727</v>
      </c>
      <c r="S23" s="7">
        <v>208.17281261487778</v>
      </c>
      <c r="T23" s="7">
        <v>287.98744515466876</v>
      </c>
      <c r="U23" s="7">
        <v>255.92302063963041</v>
      </c>
      <c r="V23" s="7">
        <v>3.5915333470976902</v>
      </c>
      <c r="W23" s="7">
        <v>166.73633434744738</v>
      </c>
      <c r="X23" s="7">
        <v>220.51879710721218</v>
      </c>
      <c r="Y23" s="7">
        <v>168.58922427877548</v>
      </c>
      <c r="Z23" s="7">
        <v>-109.56137820450509</v>
      </c>
      <c r="AA23" s="7">
        <v>220.62267425967414</v>
      </c>
      <c r="AB23" s="7">
        <v>304.10973288460792</v>
      </c>
      <c r="AD23" s="7">
        <v>445.11449954322052</v>
      </c>
      <c r="AE23" s="7">
        <v>620.59140223697136</v>
      </c>
      <c r="AF23" s="7">
        <v>611.70416654191899</v>
      </c>
      <c r="AG23" s="7">
        <v>723.79559699849005</v>
      </c>
      <c r="AH23" s="7">
        <v>755.67481175627461</v>
      </c>
      <c r="AI23" s="7">
        <v>446.28297752893002</v>
      </c>
      <c r="AJ23" s="7">
        <f t="shared" si="8"/>
        <v>524.73240714428209</v>
      </c>
      <c r="AK23" s="11"/>
    </row>
    <row r="24" spans="2:37" ht="17.25" thickBot="1" x14ac:dyDescent="0.35">
      <c r="B24" s="116" t="s">
        <v>79</v>
      </c>
      <c r="C24" s="117">
        <v>0.41324087962759498</v>
      </c>
      <c r="D24" s="117">
        <v>0.54067345407847156</v>
      </c>
      <c r="E24" s="117">
        <v>0.49551725566043098</v>
      </c>
      <c r="F24" s="117">
        <v>0.47068301962239839</v>
      </c>
      <c r="G24" s="117">
        <v>0.4337323384470535</v>
      </c>
      <c r="H24" s="117">
        <v>0.5075755110114003</v>
      </c>
      <c r="I24" s="117">
        <v>0.54308378346756536</v>
      </c>
      <c r="J24" s="117">
        <v>0.47922141309696309</v>
      </c>
      <c r="K24" s="117">
        <f>K23/K8</f>
        <v>0.50208830092337842</v>
      </c>
      <c r="L24" s="117">
        <f t="shared" ref="L24:N24" si="12">L23/L8</f>
        <v>0.52065846366219271</v>
      </c>
      <c r="M24" s="117">
        <f t="shared" si="12"/>
        <v>0.51927314749460252</v>
      </c>
      <c r="N24" s="117">
        <f t="shared" si="12"/>
        <v>0.37844688638213408</v>
      </c>
      <c r="O24" s="117">
        <f t="shared" ref="O24:P24" si="13">O23/O8</f>
        <v>0.41875555899397182</v>
      </c>
      <c r="P24" s="117">
        <f t="shared" si="13"/>
        <v>0.49941754779058023</v>
      </c>
      <c r="Q24" s="117">
        <f t="shared" ref="Q24" si="14">Q23/Q8</f>
        <v>0.42445342840813882</v>
      </c>
      <c r="R24" s="117">
        <v>0.25038022798623089</v>
      </c>
      <c r="S24" s="117">
        <v>0.43948624137701647</v>
      </c>
      <c r="T24" s="117">
        <v>0.50794893110402795</v>
      </c>
      <c r="U24" s="117">
        <v>0.4741704488563912</v>
      </c>
      <c r="V24" s="117">
        <v>1.0401045570761464E-2</v>
      </c>
      <c r="W24" s="117">
        <v>0.37024380776726301</v>
      </c>
      <c r="X24" s="117">
        <v>0.459153486466157</v>
      </c>
      <c r="Y24" s="117">
        <v>0.34548158176107857</v>
      </c>
      <c r="Z24" s="117">
        <v>-3.8916843794333113E-2</v>
      </c>
      <c r="AA24" s="117">
        <f>AA23/AA8</f>
        <v>0.39775146042364379</v>
      </c>
      <c r="AB24" s="117">
        <v>0.44048048312070004</v>
      </c>
      <c r="AD24" s="117">
        <v>0.48369452808308872</v>
      </c>
      <c r="AE24" s="117">
        <v>0.49714096210314934</v>
      </c>
      <c r="AF24" s="117">
        <f>AF23/AF8</f>
        <v>0.49065355582392983</v>
      </c>
      <c r="AG24" s="117">
        <f>AG23/AG8</f>
        <v>0.40212034894493481</v>
      </c>
      <c r="AH24" s="117">
        <v>0.39242228016122455</v>
      </c>
      <c r="AI24" s="117">
        <f>AI23/AI8</f>
        <v>0.25518380922826833</v>
      </c>
      <c r="AJ24" s="117">
        <v>0.42144498178873252</v>
      </c>
      <c r="AK24" s="11"/>
    </row>
    <row r="25" spans="2:37" ht="17.25" thickTop="1" x14ac:dyDescent="0.3">
      <c r="B25" s="106" t="s">
        <v>23</v>
      </c>
      <c r="C25" s="118">
        <v>1.0196810636826248</v>
      </c>
      <c r="D25" s="118">
        <v>6.7258377262303117</v>
      </c>
      <c r="E25" s="118">
        <v>5.439838109816387</v>
      </c>
      <c r="F25" s="118">
        <v>2.7141657039745191</v>
      </c>
      <c r="G25" s="118">
        <v>1.1678373576068588</v>
      </c>
      <c r="H25" s="118">
        <v>10.112350264303581</v>
      </c>
      <c r="I25" s="118">
        <v>3.9096253856970669</v>
      </c>
      <c r="J25" s="118">
        <v>1.6221843921398116</v>
      </c>
      <c r="K25" s="118">
        <v>1.8014492772745676</v>
      </c>
      <c r="L25" s="118">
        <v>9.5300425719969279</v>
      </c>
      <c r="M25" s="118">
        <v>4.4068167344816249</v>
      </c>
      <c r="N25" s="118">
        <v>2.7991423704100526</v>
      </c>
      <c r="O25" s="118">
        <v>5.9167185151557469</v>
      </c>
      <c r="P25" s="118">
        <v>16.532050383567416</v>
      </c>
      <c r="Q25" s="118">
        <v>9.1379893026679415</v>
      </c>
      <c r="R25" s="118">
        <v>1.5649298948173058</v>
      </c>
      <c r="S25" s="118">
        <v>3.1138932178903351</v>
      </c>
      <c r="T25" s="118">
        <v>10.994145795093171</v>
      </c>
      <c r="U25" s="118">
        <v>6.2646105619208354</v>
      </c>
      <c r="V25" s="118">
        <v>4.2694406785143171</v>
      </c>
      <c r="W25" s="161" t="s">
        <v>14</v>
      </c>
      <c r="X25" s="161" t="s">
        <v>14</v>
      </c>
      <c r="Y25" s="161" t="s">
        <v>14</v>
      </c>
      <c r="Z25" s="161" t="s">
        <v>14</v>
      </c>
      <c r="AA25" s="161" t="s">
        <v>14</v>
      </c>
      <c r="AB25" s="161" t="s">
        <v>14</v>
      </c>
      <c r="AD25" s="11">
        <v>15.899522603703844</v>
      </c>
      <c r="AE25" s="11">
        <v>16.81199739974732</v>
      </c>
      <c r="AF25" s="11">
        <v>18.537450954163173</v>
      </c>
      <c r="AG25" s="11">
        <v>33.15168809620841</v>
      </c>
      <c r="AH25" s="11">
        <v>24.642090253418662</v>
      </c>
      <c r="AI25" s="161" t="s">
        <v>14</v>
      </c>
      <c r="AJ25" s="161">
        <f t="shared" ref="AJ25:AJ27" si="15">SUM(AA25:AB25)</f>
        <v>0</v>
      </c>
      <c r="AK25" s="11"/>
    </row>
    <row r="26" spans="2:37" x14ac:dyDescent="0.3">
      <c r="B26" s="106" t="s">
        <v>93</v>
      </c>
      <c r="C26" s="161" t="s">
        <v>14</v>
      </c>
      <c r="D26" s="161" t="s">
        <v>14</v>
      </c>
      <c r="E26" s="161" t="s">
        <v>14</v>
      </c>
      <c r="F26" s="161" t="s">
        <v>14</v>
      </c>
      <c r="G26" s="161" t="s">
        <v>14</v>
      </c>
      <c r="H26" s="161" t="s">
        <v>14</v>
      </c>
      <c r="I26" s="161" t="s">
        <v>14</v>
      </c>
      <c r="J26" s="161" t="s">
        <v>14</v>
      </c>
      <c r="K26" s="161" t="s">
        <v>14</v>
      </c>
      <c r="L26" s="161" t="s">
        <v>14</v>
      </c>
      <c r="M26" s="161" t="s">
        <v>14</v>
      </c>
      <c r="N26" s="161" t="s">
        <v>14</v>
      </c>
      <c r="O26" s="161" t="s">
        <v>14</v>
      </c>
      <c r="P26" s="161" t="s">
        <v>14</v>
      </c>
      <c r="Q26" s="161" t="s">
        <v>14</v>
      </c>
      <c r="R26" s="161" t="s">
        <v>14</v>
      </c>
      <c r="S26" s="161" t="s">
        <v>14</v>
      </c>
      <c r="T26" s="161" t="s">
        <v>14</v>
      </c>
      <c r="U26" s="161" t="s">
        <v>14</v>
      </c>
      <c r="V26" s="161" t="s">
        <v>14</v>
      </c>
      <c r="W26" s="118">
        <v>0</v>
      </c>
      <c r="X26" s="118">
        <v>29.975765110000001</v>
      </c>
      <c r="Y26" s="118">
        <v>0</v>
      </c>
      <c r="Z26" s="118">
        <v>99.248956528410005</v>
      </c>
      <c r="AA26" s="118">
        <v>35.854709670000005</v>
      </c>
      <c r="AB26" s="118">
        <v>43.693949890000006</v>
      </c>
      <c r="AD26" s="161" t="s">
        <v>14</v>
      </c>
      <c r="AE26" s="161" t="s">
        <v>14</v>
      </c>
      <c r="AF26" s="161" t="s">
        <v>14</v>
      </c>
      <c r="AG26" s="161" t="s">
        <v>14</v>
      </c>
      <c r="AH26" s="161" t="s">
        <v>14</v>
      </c>
      <c r="AI26" s="118">
        <v>129.22472163841002</v>
      </c>
      <c r="AJ26" s="118">
        <f t="shared" si="15"/>
        <v>79.548659560000004</v>
      </c>
      <c r="AK26" s="11"/>
    </row>
    <row r="27" spans="2:37" x14ac:dyDescent="0.3">
      <c r="B27" s="109" t="s">
        <v>94</v>
      </c>
      <c r="C27" s="162" t="s">
        <v>14</v>
      </c>
      <c r="D27" s="162" t="s">
        <v>14</v>
      </c>
      <c r="E27" s="162" t="s">
        <v>14</v>
      </c>
      <c r="F27" s="162" t="s">
        <v>14</v>
      </c>
      <c r="G27" s="162" t="s">
        <v>14</v>
      </c>
      <c r="H27" s="162" t="s">
        <v>14</v>
      </c>
      <c r="I27" s="162" t="s">
        <v>14</v>
      </c>
      <c r="J27" s="162" t="s">
        <v>14</v>
      </c>
      <c r="K27" s="162" t="s">
        <v>14</v>
      </c>
      <c r="L27" s="162" t="s">
        <v>14</v>
      </c>
      <c r="M27" s="162" t="s">
        <v>14</v>
      </c>
      <c r="N27" s="162" t="s">
        <v>14</v>
      </c>
      <c r="O27" s="162" t="s">
        <v>14</v>
      </c>
      <c r="P27" s="162" t="s">
        <v>14</v>
      </c>
      <c r="Q27" s="162" t="s">
        <v>14</v>
      </c>
      <c r="R27" s="162" t="s">
        <v>14</v>
      </c>
      <c r="S27" s="162" t="s">
        <v>14</v>
      </c>
      <c r="T27" s="162" t="s">
        <v>14</v>
      </c>
      <c r="U27" s="162" t="s">
        <v>14</v>
      </c>
      <c r="V27" s="162" t="s">
        <v>14</v>
      </c>
      <c r="W27" s="119">
        <v>166.73634210420988</v>
      </c>
      <c r="X27" s="119">
        <v>250.49455444277481</v>
      </c>
      <c r="Y27" s="119">
        <v>168.58922435719819</v>
      </c>
      <c r="Z27" s="119">
        <v>-10.312422732581538</v>
      </c>
      <c r="AA27" s="119">
        <v>256.47738405296394</v>
      </c>
      <c r="AB27" s="119">
        <v>347.80368277460792</v>
      </c>
      <c r="AD27" s="161" t="s">
        <v>14</v>
      </c>
      <c r="AE27" s="161" t="s">
        <v>14</v>
      </c>
      <c r="AF27" s="161" t="s">
        <v>14</v>
      </c>
      <c r="AG27" s="161" t="s">
        <v>14</v>
      </c>
      <c r="AH27" s="161" t="s">
        <v>14</v>
      </c>
      <c r="AI27" s="119">
        <v>575.50769817160131</v>
      </c>
      <c r="AJ27" s="119">
        <f t="shared" si="15"/>
        <v>604.28106682757186</v>
      </c>
      <c r="AK27" s="11"/>
    </row>
    <row r="28" spans="2:37" ht="17.25" thickBot="1" x14ac:dyDescent="0.35">
      <c r="B28" s="116" t="s">
        <v>79</v>
      </c>
      <c r="C28" s="163" t="s">
        <v>14</v>
      </c>
      <c r="D28" s="163" t="s">
        <v>14</v>
      </c>
      <c r="E28" s="163" t="s">
        <v>14</v>
      </c>
      <c r="F28" s="163" t="s">
        <v>14</v>
      </c>
      <c r="G28" s="163" t="s">
        <v>14</v>
      </c>
      <c r="H28" s="163" t="s">
        <v>14</v>
      </c>
      <c r="I28" s="163" t="s">
        <v>14</v>
      </c>
      <c r="J28" s="163" t="s">
        <v>14</v>
      </c>
      <c r="K28" s="163" t="s">
        <v>14</v>
      </c>
      <c r="L28" s="163" t="s">
        <v>14</v>
      </c>
      <c r="M28" s="163" t="s">
        <v>14</v>
      </c>
      <c r="N28" s="163" t="s">
        <v>14</v>
      </c>
      <c r="O28" s="163" t="s">
        <v>14</v>
      </c>
      <c r="P28" s="163" t="s">
        <v>14</v>
      </c>
      <c r="Q28" s="163" t="s">
        <v>14</v>
      </c>
      <c r="R28" s="163" t="s">
        <v>14</v>
      </c>
      <c r="S28" s="163" t="s">
        <v>14</v>
      </c>
      <c r="T28" s="163" t="s">
        <v>14</v>
      </c>
      <c r="U28" s="163" t="s">
        <v>14</v>
      </c>
      <c r="V28" s="163" t="s">
        <v>14</v>
      </c>
      <c r="W28" s="117">
        <f>W27/W8</f>
        <v>0.37024380776726301</v>
      </c>
      <c r="X28" s="117">
        <f t="shared" ref="X28:AA28" si="16">X27/X8</f>
        <v>0.459153486466157</v>
      </c>
      <c r="Y28" s="117">
        <f t="shared" si="16"/>
        <v>0.34548158176107857</v>
      </c>
      <c r="Z28" s="117">
        <f t="shared" si="16"/>
        <v>-3.8916843794332946E-2</v>
      </c>
      <c r="AA28" s="117">
        <f t="shared" si="16"/>
        <v>0.46239242822626114</v>
      </c>
      <c r="AB28" s="117">
        <v>0.50376794181016504</v>
      </c>
      <c r="AD28" s="163" t="s">
        <v>14</v>
      </c>
      <c r="AE28" s="163" t="s">
        <v>14</v>
      </c>
      <c r="AF28" s="163" t="s">
        <v>14</v>
      </c>
      <c r="AG28" s="163" t="s">
        <v>14</v>
      </c>
      <c r="AH28" s="163" t="s">
        <v>14</v>
      </c>
      <c r="AI28" s="117">
        <f>AI27/AI8</f>
        <v>0.32907427362071323</v>
      </c>
      <c r="AJ28" s="117">
        <v>0.48533541987727813</v>
      </c>
      <c r="AK28" s="11"/>
    </row>
    <row r="29" spans="2:37" ht="17.25" thickTop="1" x14ac:dyDescent="0.3">
      <c r="B29" s="109" t="s">
        <v>95</v>
      </c>
      <c r="C29" s="119">
        <v>81.89891600183725</v>
      </c>
      <c r="D29" s="119">
        <v>134.77493962030681</v>
      </c>
      <c r="E29" s="119">
        <v>137.93201842366273</v>
      </c>
      <c r="F29" s="119">
        <v>106.40814810111752</v>
      </c>
      <c r="G29" s="119">
        <v>104.34446649966409</v>
      </c>
      <c r="H29" s="119">
        <v>187.26656355540047</v>
      </c>
      <c r="I29" s="119">
        <v>202.00256652597793</v>
      </c>
      <c r="J29" s="119">
        <v>143.7898030556762</v>
      </c>
      <c r="K29" s="119">
        <f t="shared" ref="K29:Q29" si="17">K23+K25</f>
        <v>138.43450167612258</v>
      </c>
      <c r="L29" s="119">
        <f t="shared" si="17"/>
        <v>223.91872476523497</v>
      </c>
      <c r="M29" s="119">
        <f t="shared" si="17"/>
        <v>180.23852996456168</v>
      </c>
      <c r="N29" s="119">
        <f t="shared" si="17"/>
        <v>87.649861090162958</v>
      </c>
      <c r="O29" s="119">
        <f t="shared" si="17"/>
        <v>156.79769646515572</v>
      </c>
      <c r="P29" s="119">
        <f t="shared" si="17"/>
        <v>267.75306061356741</v>
      </c>
      <c r="Q29" s="119">
        <f t="shared" si="17"/>
        <v>221.72547803654075</v>
      </c>
      <c r="R29" s="119">
        <v>110.67104997943458</v>
      </c>
      <c r="S29" s="119">
        <v>211.28670583276812</v>
      </c>
      <c r="T29" s="119">
        <v>298.98159094976194</v>
      </c>
      <c r="U29" s="119">
        <v>262.18763120155126</v>
      </c>
      <c r="V29" s="7">
        <v>7.8609740256120073</v>
      </c>
      <c r="W29" s="162" t="s">
        <v>14</v>
      </c>
      <c r="X29" s="162" t="s">
        <v>14</v>
      </c>
      <c r="Y29" s="162" t="s">
        <v>14</v>
      </c>
      <c r="Z29" s="162" t="s">
        <v>14</v>
      </c>
      <c r="AA29" s="162" t="s">
        <v>14</v>
      </c>
      <c r="AB29" s="162" t="s">
        <v>14</v>
      </c>
      <c r="AD29" s="7">
        <v>461.01402214692428</v>
      </c>
      <c r="AE29" s="7">
        <v>637.40339963671875</v>
      </c>
      <c r="AF29" s="7">
        <v>630.2416174960822</v>
      </c>
      <c r="AG29" s="7">
        <v>756.94728509469837</v>
      </c>
      <c r="AH29" s="7">
        <v>780.31690200969331</v>
      </c>
      <c r="AI29" s="161" t="s">
        <v>14</v>
      </c>
      <c r="AJ29" s="161" t="s">
        <v>14</v>
      </c>
      <c r="AK29" s="11"/>
    </row>
    <row r="30" spans="2:37" ht="17.25" thickBot="1" x14ac:dyDescent="0.35">
      <c r="B30" s="116" t="s">
        <v>79</v>
      </c>
      <c r="C30" s="117">
        <v>0.41845079413801312</v>
      </c>
      <c r="D30" s="117">
        <v>0.56907257489401908</v>
      </c>
      <c r="E30" s="117">
        <v>0.51586210654165343</v>
      </c>
      <c r="F30" s="117">
        <v>0.48300303742641587</v>
      </c>
      <c r="G30" s="117">
        <v>0.43864167530223652</v>
      </c>
      <c r="H30" s="117">
        <v>0.53654903220277084</v>
      </c>
      <c r="I30" s="117">
        <v>0.55380225800877392</v>
      </c>
      <c r="J30" s="117">
        <v>0.48468950424185941</v>
      </c>
      <c r="K30" s="117">
        <f t="shared" ref="K30:Q30" si="18">K29/K8</f>
        <v>0.50870812380624963</v>
      </c>
      <c r="L30" s="117">
        <f t="shared" si="18"/>
        <v>0.54380286323314975</v>
      </c>
      <c r="M30" s="117">
        <f t="shared" si="18"/>
        <v>0.5322875324090679</v>
      </c>
      <c r="N30" s="117">
        <f t="shared" si="18"/>
        <v>0.39093147968441083</v>
      </c>
      <c r="O30" s="117">
        <f t="shared" si="18"/>
        <v>0.43517683888549719</v>
      </c>
      <c r="P30" s="117">
        <f t="shared" si="18"/>
        <v>0.53228261769437768</v>
      </c>
      <c r="Q30" s="117">
        <f t="shared" si="18"/>
        <v>0.4426983915119167</v>
      </c>
      <c r="R30" s="117">
        <v>0.25397147936189102</v>
      </c>
      <c r="S30" s="117">
        <v>0.44606017007207505</v>
      </c>
      <c r="T30" s="117">
        <v>0.52734027853592791</v>
      </c>
      <c r="U30" s="117">
        <v>0.48577742815286995</v>
      </c>
      <c r="V30" s="117">
        <v>2.2765304166543418E-2</v>
      </c>
      <c r="W30" s="117" t="s">
        <v>14</v>
      </c>
      <c r="X30" s="117" t="s">
        <v>14</v>
      </c>
      <c r="Y30" s="117" t="s">
        <v>14</v>
      </c>
      <c r="Z30" s="117" t="s">
        <v>14</v>
      </c>
      <c r="AA30" s="117" t="s">
        <v>14</v>
      </c>
      <c r="AB30" s="117" t="s">
        <v>14</v>
      </c>
      <c r="AD30" s="117">
        <v>0.50097213213875746</v>
      </c>
      <c r="AE30" s="117">
        <v>0.51060865200677874</v>
      </c>
      <c r="AF30" s="117">
        <f>AF29/AF8</f>
        <v>0.50552261626860573</v>
      </c>
      <c r="AG30" s="117">
        <f>AG29/AG8</f>
        <v>0.42053848859740461</v>
      </c>
      <c r="AH30" s="117">
        <v>0.40521893038634432</v>
      </c>
      <c r="AI30" s="117" t="s">
        <v>14</v>
      </c>
      <c r="AJ30" s="117" t="s">
        <v>14</v>
      </c>
      <c r="AK30" s="11"/>
    </row>
    <row r="31" spans="2:37" ht="17.25" thickTop="1" x14ac:dyDescent="0.3">
      <c r="B31" s="106" t="s">
        <v>96</v>
      </c>
      <c r="C31" s="161" t="s">
        <v>14</v>
      </c>
      <c r="D31" s="161" t="s">
        <v>14</v>
      </c>
      <c r="E31" s="161" t="s">
        <v>14</v>
      </c>
      <c r="F31" s="161" t="s">
        <v>14</v>
      </c>
      <c r="G31" s="161" t="s">
        <v>14</v>
      </c>
      <c r="H31" s="161" t="s">
        <v>14</v>
      </c>
      <c r="I31" s="161" t="s">
        <v>14</v>
      </c>
      <c r="J31" s="161" t="s">
        <v>14</v>
      </c>
      <c r="K31" s="161" t="s">
        <v>14</v>
      </c>
      <c r="L31" s="161" t="s">
        <v>14</v>
      </c>
      <c r="M31" s="161" t="s">
        <v>14</v>
      </c>
      <c r="N31" s="161" t="s">
        <v>14</v>
      </c>
      <c r="O31" s="161" t="s">
        <v>14</v>
      </c>
      <c r="P31" s="161" t="s">
        <v>14</v>
      </c>
      <c r="Q31" s="161" t="s">
        <v>14</v>
      </c>
      <c r="R31" s="161" t="s">
        <v>14</v>
      </c>
      <c r="S31" s="161" t="s">
        <v>14</v>
      </c>
      <c r="T31" s="161" t="s">
        <v>14</v>
      </c>
      <c r="U31" s="161" t="s">
        <v>14</v>
      </c>
      <c r="V31" s="161" t="s">
        <v>14</v>
      </c>
      <c r="W31" s="118">
        <v>-95.128936943441033</v>
      </c>
      <c r="X31" s="118">
        <v>-97.89634450291598</v>
      </c>
      <c r="Y31" s="118">
        <v>-112.63179987037003</v>
      </c>
      <c r="Z31" s="118">
        <v>-113.63929143268102</v>
      </c>
      <c r="AA31" s="118">
        <v>-97.953777953791999</v>
      </c>
      <c r="AB31" s="118">
        <v>-93.190451157742018</v>
      </c>
      <c r="AD31" s="161" t="s">
        <v>14</v>
      </c>
      <c r="AE31" s="161" t="s">
        <v>14</v>
      </c>
      <c r="AF31" s="161" t="s">
        <v>14</v>
      </c>
      <c r="AG31" s="161" t="s">
        <v>14</v>
      </c>
      <c r="AH31" s="161" t="s">
        <v>14</v>
      </c>
      <c r="AI31" s="118">
        <v>-419.29637274940808</v>
      </c>
      <c r="AJ31" s="118">
        <f t="shared" ref="AJ31:AJ34" si="19">SUM(AA31:AB31)</f>
        <v>-191.144229111534</v>
      </c>
      <c r="AK31" s="11"/>
    </row>
    <row r="32" spans="2:37" x14ac:dyDescent="0.3">
      <c r="B32" s="106" t="s">
        <v>97</v>
      </c>
      <c r="C32" s="161" t="s">
        <v>14</v>
      </c>
      <c r="D32" s="161" t="s">
        <v>14</v>
      </c>
      <c r="E32" s="161" t="s">
        <v>14</v>
      </c>
      <c r="F32" s="161" t="s">
        <v>14</v>
      </c>
      <c r="G32" s="161" t="s">
        <v>14</v>
      </c>
      <c r="H32" s="161" t="s">
        <v>14</v>
      </c>
      <c r="I32" s="161" t="s">
        <v>14</v>
      </c>
      <c r="J32" s="161" t="s">
        <v>14</v>
      </c>
      <c r="K32" s="161" t="s">
        <v>14</v>
      </c>
      <c r="L32" s="161" t="s">
        <v>14</v>
      </c>
      <c r="M32" s="161" t="s">
        <v>14</v>
      </c>
      <c r="N32" s="161" t="s">
        <v>14</v>
      </c>
      <c r="O32" s="161" t="s">
        <v>14</v>
      </c>
      <c r="P32" s="161" t="s">
        <v>14</v>
      </c>
      <c r="Q32" s="161" t="s">
        <v>14</v>
      </c>
      <c r="R32" s="161" t="s">
        <v>14</v>
      </c>
      <c r="S32" s="161" t="s">
        <v>14</v>
      </c>
      <c r="T32" s="161" t="s">
        <v>14</v>
      </c>
      <c r="U32" s="161" t="s">
        <v>14</v>
      </c>
      <c r="V32" s="161" t="s">
        <v>14</v>
      </c>
      <c r="W32" s="118">
        <v>-92.728882514039327</v>
      </c>
      <c r="X32" s="118">
        <v>-134.86525660161249</v>
      </c>
      <c r="Y32" s="118">
        <v>-44.587283483537526</v>
      </c>
      <c r="Z32" s="118">
        <v>-223.9747329180471</v>
      </c>
      <c r="AA32" s="118">
        <v>-79.402235856444776</v>
      </c>
      <c r="AB32" s="118">
        <v>-105.746678855838</v>
      </c>
      <c r="AD32" s="161" t="s">
        <v>14</v>
      </c>
      <c r="AE32" s="161" t="s">
        <v>14</v>
      </c>
      <c r="AF32" s="161" t="s">
        <v>14</v>
      </c>
      <c r="AG32" s="161" t="s">
        <v>14</v>
      </c>
      <c r="AH32" s="161" t="s">
        <v>14</v>
      </c>
      <c r="AI32" s="118">
        <v>-496.15615551723641</v>
      </c>
      <c r="AJ32" s="118">
        <f t="shared" si="19"/>
        <v>-185.14891471228276</v>
      </c>
      <c r="AK32" s="11"/>
    </row>
    <row r="33" spans="2:38" x14ac:dyDescent="0.3">
      <c r="B33" s="106" t="s">
        <v>98</v>
      </c>
      <c r="C33" s="161" t="s">
        <v>14</v>
      </c>
      <c r="D33" s="161" t="s">
        <v>14</v>
      </c>
      <c r="E33" s="161" t="s">
        <v>14</v>
      </c>
      <c r="F33" s="161" t="s">
        <v>14</v>
      </c>
      <c r="G33" s="161" t="s">
        <v>14</v>
      </c>
      <c r="H33" s="161" t="s">
        <v>14</v>
      </c>
      <c r="I33" s="161" t="s">
        <v>14</v>
      </c>
      <c r="J33" s="161" t="s">
        <v>14</v>
      </c>
      <c r="K33" s="161" t="s">
        <v>14</v>
      </c>
      <c r="L33" s="161" t="s">
        <v>14</v>
      </c>
      <c r="M33" s="161" t="s">
        <v>14</v>
      </c>
      <c r="N33" s="161" t="s">
        <v>14</v>
      </c>
      <c r="O33" s="161" t="s">
        <v>14</v>
      </c>
      <c r="P33" s="161" t="s">
        <v>14</v>
      </c>
      <c r="Q33" s="161" t="s">
        <v>14</v>
      </c>
      <c r="R33" s="161" t="s">
        <v>14</v>
      </c>
      <c r="S33" s="161" t="s">
        <v>14</v>
      </c>
      <c r="T33" s="161" t="s">
        <v>14</v>
      </c>
      <c r="U33" s="161" t="s">
        <v>14</v>
      </c>
      <c r="V33" s="161" t="s">
        <v>14</v>
      </c>
      <c r="W33" s="118">
        <v>-32.281532379699996</v>
      </c>
      <c r="X33" s="118">
        <v>-22.439226463856571</v>
      </c>
      <c r="Y33" s="118">
        <v>-35.383310440711639</v>
      </c>
      <c r="Z33" s="118">
        <v>30.710211640133416</v>
      </c>
      <c r="AA33" s="118">
        <v>-6.5238828386679959</v>
      </c>
      <c r="AB33" s="118">
        <v>-18.055283343762998</v>
      </c>
      <c r="AD33" s="161" t="s">
        <v>14</v>
      </c>
      <c r="AE33" s="161" t="s">
        <v>14</v>
      </c>
      <c r="AF33" s="161" t="s">
        <v>14</v>
      </c>
      <c r="AG33" s="161" t="s">
        <v>14</v>
      </c>
      <c r="AH33" s="161" t="s">
        <v>14</v>
      </c>
      <c r="AI33" s="118">
        <v>-59.393857644134791</v>
      </c>
      <c r="AJ33" s="118">
        <f t="shared" si="19"/>
        <v>-24.579166182430995</v>
      </c>
      <c r="AK33" s="11"/>
    </row>
    <row r="34" spans="2:38" ht="17.25" thickBot="1" x14ac:dyDescent="0.35">
      <c r="B34" s="168" t="s">
        <v>99</v>
      </c>
      <c r="C34" s="166" t="s">
        <v>14</v>
      </c>
      <c r="D34" s="166" t="s">
        <v>14</v>
      </c>
      <c r="E34" s="166" t="s">
        <v>14</v>
      </c>
      <c r="F34" s="166" t="s">
        <v>14</v>
      </c>
      <c r="G34" s="166" t="s">
        <v>14</v>
      </c>
      <c r="H34" s="166" t="s">
        <v>14</v>
      </c>
      <c r="I34" s="166" t="s">
        <v>14</v>
      </c>
      <c r="J34" s="166" t="s">
        <v>14</v>
      </c>
      <c r="K34" s="166" t="s">
        <v>14</v>
      </c>
      <c r="L34" s="166" t="s">
        <v>14</v>
      </c>
      <c r="M34" s="166" t="s">
        <v>14</v>
      </c>
      <c r="N34" s="166" t="s">
        <v>14</v>
      </c>
      <c r="O34" s="166" t="s">
        <v>14</v>
      </c>
      <c r="P34" s="166" t="s">
        <v>14</v>
      </c>
      <c r="Q34" s="166" t="s">
        <v>14</v>
      </c>
      <c r="R34" s="166" t="s">
        <v>14</v>
      </c>
      <c r="S34" s="166" t="s">
        <v>14</v>
      </c>
      <c r="T34" s="166" t="s">
        <v>14</v>
      </c>
      <c r="U34" s="166" t="s">
        <v>14</v>
      </c>
      <c r="V34" s="166" t="s">
        <v>14</v>
      </c>
      <c r="W34" s="167">
        <v>-70.85730036579713</v>
      </c>
      <c r="X34" s="167">
        <v>-56.200586596261886</v>
      </c>
      <c r="Y34" s="167">
        <v>-48.636505458318801</v>
      </c>
      <c r="Z34" s="167">
        <v>-446.00434427280567</v>
      </c>
      <c r="AA34" s="167">
        <v>23.162861377334544</v>
      </c>
      <c r="AB34" s="167">
        <v>80.973171307264934</v>
      </c>
      <c r="AD34" s="166" t="s">
        <v>14</v>
      </c>
      <c r="AE34" s="166" t="s">
        <v>14</v>
      </c>
      <c r="AF34" s="166" t="s">
        <v>14</v>
      </c>
      <c r="AG34" s="166" t="s">
        <v>14</v>
      </c>
      <c r="AH34" s="166" t="s">
        <v>14</v>
      </c>
      <c r="AI34" s="167">
        <v>-621.69873669318349</v>
      </c>
      <c r="AJ34" s="167">
        <f t="shared" si="19"/>
        <v>104.13603268459948</v>
      </c>
      <c r="AK34" s="11"/>
    </row>
    <row r="35" spans="2:38" ht="17.25" thickTop="1" x14ac:dyDescent="0.3"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D35" s="118"/>
      <c r="AE35" s="118"/>
      <c r="AF35" s="118"/>
      <c r="AG35" s="118"/>
      <c r="AK35" s="11"/>
    </row>
    <row r="36" spans="2:38" x14ac:dyDescent="0.3"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D36" s="118"/>
      <c r="AE36" s="118"/>
      <c r="AF36" s="118"/>
      <c r="AG36" s="118"/>
      <c r="AK36" s="11"/>
    </row>
    <row r="37" spans="2:38" x14ac:dyDescent="0.3"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D37" s="118"/>
      <c r="AE37" s="118"/>
      <c r="AF37" s="118"/>
      <c r="AG37" s="118"/>
      <c r="AK37" s="11"/>
    </row>
    <row r="38" spans="2:38" s="109" customFormat="1" ht="17.25" thickBot="1" x14ac:dyDescent="0.35">
      <c r="B38" s="111" t="s">
        <v>59</v>
      </c>
      <c r="C38" s="112" t="str">
        <f>C$6</f>
        <v>1Q19</v>
      </c>
      <c r="D38" s="112" t="str">
        <f t="shared" ref="D38:AG38" si="20">D$6</f>
        <v>2Q19</v>
      </c>
      <c r="E38" s="112" t="str">
        <f t="shared" si="20"/>
        <v>3Q19</v>
      </c>
      <c r="F38" s="112" t="str">
        <f t="shared" si="20"/>
        <v>4Q19</v>
      </c>
      <c r="G38" s="112" t="str">
        <f t="shared" si="20"/>
        <v>1Q20</v>
      </c>
      <c r="H38" s="112" t="str">
        <f t="shared" si="20"/>
        <v>2Q20</v>
      </c>
      <c r="I38" s="112" t="str">
        <f t="shared" si="20"/>
        <v>3Q20</v>
      </c>
      <c r="J38" s="112" t="str">
        <f t="shared" si="20"/>
        <v>4Q20</v>
      </c>
      <c r="K38" s="112" t="str">
        <f t="shared" si="20"/>
        <v>1Q21</v>
      </c>
      <c r="L38" s="112" t="str">
        <f t="shared" si="20"/>
        <v>2Q21</v>
      </c>
      <c r="M38" s="112" t="str">
        <f t="shared" si="20"/>
        <v>3Q21</v>
      </c>
      <c r="N38" s="112" t="str">
        <f t="shared" si="20"/>
        <v>4Q21</v>
      </c>
      <c r="O38" s="112" t="str">
        <f t="shared" si="20"/>
        <v>1Q22</v>
      </c>
      <c r="P38" s="112" t="str">
        <f t="shared" si="20"/>
        <v>2Q22</v>
      </c>
      <c r="Q38" s="112" t="str">
        <f t="shared" si="20"/>
        <v>3Q22</v>
      </c>
      <c r="R38" s="112" t="str">
        <f t="shared" si="20"/>
        <v>4Q22</v>
      </c>
      <c r="S38" s="112" t="str">
        <f t="shared" si="20"/>
        <v>1Q23</v>
      </c>
      <c r="T38" s="112" t="str">
        <f t="shared" si="20"/>
        <v>2Q23</v>
      </c>
      <c r="U38" s="112" t="str">
        <f t="shared" si="20"/>
        <v>3Q23</v>
      </c>
      <c r="V38" s="112" t="str">
        <f t="shared" si="20"/>
        <v>4Q23</v>
      </c>
      <c r="W38" s="112" t="str">
        <f t="shared" si="20"/>
        <v>1Q24</v>
      </c>
      <c r="X38" s="112" t="str">
        <f t="shared" si="20"/>
        <v>2Q24</v>
      </c>
      <c r="Y38" s="112" t="str">
        <f t="shared" si="20"/>
        <v>3Q24</v>
      </c>
      <c r="Z38" s="112" t="str">
        <f t="shared" si="20"/>
        <v>4Q24</v>
      </c>
      <c r="AA38" s="112" t="str">
        <f t="shared" si="20"/>
        <v>1Q25</v>
      </c>
      <c r="AB38" s="112" t="str">
        <f t="shared" si="20"/>
        <v>2Q25</v>
      </c>
      <c r="AD38" s="113">
        <f t="shared" si="20"/>
        <v>2019</v>
      </c>
      <c r="AE38" s="113">
        <f t="shared" si="20"/>
        <v>2020</v>
      </c>
      <c r="AF38" s="113">
        <f t="shared" si="20"/>
        <v>2021</v>
      </c>
      <c r="AG38" s="113">
        <f t="shared" si="20"/>
        <v>2022</v>
      </c>
      <c r="AH38" s="113">
        <v>2023</v>
      </c>
      <c r="AI38" s="113">
        <v>2024</v>
      </c>
      <c r="AJ38" s="113">
        <v>2025</v>
      </c>
      <c r="AK38" s="11"/>
      <c r="AL38" s="106"/>
    </row>
    <row r="39" spans="2:38" x14ac:dyDescent="0.3">
      <c r="B39" s="109" t="s">
        <v>58</v>
      </c>
      <c r="C39" s="7">
        <v>73.98419351000004</v>
      </c>
      <c r="D39" s="7">
        <v>121.89780614134921</v>
      </c>
      <c r="E39" s="7">
        <v>155.63171071000002</v>
      </c>
      <c r="F39" s="7">
        <v>73.479376619999996</v>
      </c>
      <c r="G39" s="7">
        <v>163.18449955</v>
      </c>
      <c r="H39" s="7">
        <v>275.76613575999994</v>
      </c>
      <c r="I39" s="7">
        <v>288.66147377000016</v>
      </c>
      <c r="J39" s="7">
        <v>128.55368470999997</v>
      </c>
      <c r="K39" s="97">
        <v>124.05432827000004</v>
      </c>
      <c r="L39" s="97">
        <v>176.35792845999993</v>
      </c>
      <c r="M39" s="97">
        <v>162.88642482999998</v>
      </c>
      <c r="N39" s="97">
        <v>105.71831844000006</v>
      </c>
      <c r="O39" s="97">
        <v>175.82300000000001</v>
      </c>
      <c r="P39" s="97">
        <v>200.35300000000001</v>
      </c>
      <c r="Q39" s="97">
        <v>217.67500000000001</v>
      </c>
      <c r="R39" s="97">
        <v>164.71144489999983</v>
      </c>
      <c r="S39" s="97">
        <v>213.74819393999994</v>
      </c>
      <c r="T39" s="7">
        <v>227.97961751999998</v>
      </c>
      <c r="U39" s="7">
        <v>233.27424350999999</v>
      </c>
      <c r="V39" s="7">
        <v>76.312099060000065</v>
      </c>
      <c r="W39" s="7">
        <v>256.19509722999987</v>
      </c>
      <c r="X39" s="7">
        <v>261.8574241999998</v>
      </c>
      <c r="Y39" s="7">
        <v>248.5979734400004</v>
      </c>
      <c r="Z39" s="7">
        <v>80.518445059999578</v>
      </c>
      <c r="AA39" s="7">
        <v>245.85408404</v>
      </c>
      <c r="AB39" s="7">
        <v>307.36347842999999</v>
      </c>
      <c r="AD39" s="7">
        <v>424.99308698134922</v>
      </c>
      <c r="AE39" s="7">
        <v>856.16579379000007</v>
      </c>
      <c r="AF39" s="7">
        <v>569.01700000000005</v>
      </c>
      <c r="AG39" s="7">
        <v>758.56244489999995</v>
      </c>
      <c r="AH39" s="7">
        <v>751.31415402999994</v>
      </c>
      <c r="AI39" s="7">
        <v>847.16893992999962</v>
      </c>
      <c r="AJ39" s="7">
        <f>SUM(AA39:AB39)</f>
        <v>553.21756246999996</v>
      </c>
      <c r="AK39" s="11"/>
    </row>
    <row r="40" spans="2:38" x14ac:dyDescent="0.3">
      <c r="B40" s="114" t="s">
        <v>90</v>
      </c>
      <c r="C40" s="9">
        <v>73.918575470000036</v>
      </c>
      <c r="D40" s="9">
        <v>101.0238715613492</v>
      </c>
      <c r="E40" s="9">
        <v>132.01327775000001</v>
      </c>
      <c r="F40" s="9">
        <v>73.584716040000004</v>
      </c>
      <c r="G40" s="9">
        <v>98.573378810000037</v>
      </c>
      <c r="H40" s="9">
        <v>159.99318780000056</v>
      </c>
      <c r="I40" s="9">
        <v>156.74861919000045</v>
      </c>
      <c r="J40" s="9">
        <v>87.975387379999887</v>
      </c>
      <c r="K40" s="9">
        <v>122.69737438000004</v>
      </c>
      <c r="L40" s="9">
        <v>176.35792845999993</v>
      </c>
      <c r="M40" s="9">
        <v>162.20994030999998</v>
      </c>
      <c r="N40" s="9">
        <v>105.71975685000007</v>
      </c>
      <c r="O40" s="9">
        <v>175.82300000000001</v>
      </c>
      <c r="P40" s="9">
        <v>200.35300000000001</v>
      </c>
      <c r="Q40" s="9">
        <v>217.67500000000001</v>
      </c>
      <c r="R40" s="9">
        <v>164.71144489999983</v>
      </c>
      <c r="S40" s="9">
        <v>213.74819393999994</v>
      </c>
      <c r="T40" s="9">
        <v>227.97961751999998</v>
      </c>
      <c r="U40" s="9">
        <v>233.27424350999999</v>
      </c>
      <c r="V40" s="9">
        <v>76.312099060000065</v>
      </c>
      <c r="W40" s="9">
        <v>256.19509722999987</v>
      </c>
      <c r="X40" s="9">
        <v>261.8574241999998</v>
      </c>
      <c r="Y40" s="9">
        <v>248.5979734400004</v>
      </c>
      <c r="Z40" s="9">
        <v>80.518445059999578</v>
      </c>
      <c r="AA40" s="9">
        <v>245.85408404</v>
      </c>
      <c r="AB40" s="9">
        <v>307.36347842999999</v>
      </c>
      <c r="AD40" s="9">
        <v>380.54044082134919</v>
      </c>
      <c r="AE40" s="9">
        <v>503.29057318000093</v>
      </c>
      <c r="AF40" s="9">
        <v>566.98500000000001</v>
      </c>
      <c r="AG40" s="9">
        <v>758.56244489999995</v>
      </c>
      <c r="AH40" s="9">
        <v>751.31415402999994</v>
      </c>
      <c r="AI40" s="9">
        <v>847.16893992999962</v>
      </c>
      <c r="AJ40" s="9">
        <f t="shared" ref="AJ40:AJ48" si="21">SUM(AA40:AB40)</f>
        <v>553.21756246999996</v>
      </c>
      <c r="AK40" s="11"/>
    </row>
    <row r="41" spans="2:38" x14ac:dyDescent="0.3">
      <c r="B41" s="114" t="s">
        <v>26</v>
      </c>
      <c r="C41" s="9">
        <v>6.56180399999991E-2</v>
      </c>
      <c r="D41" s="9">
        <v>20.873934580000011</v>
      </c>
      <c r="E41" s="9">
        <v>23.618432959999996</v>
      </c>
      <c r="F41" s="9">
        <v>-0.10533941999999999</v>
      </c>
      <c r="G41" s="9">
        <v>64.611120739999961</v>
      </c>
      <c r="H41" s="9">
        <v>115.77294795999939</v>
      </c>
      <c r="I41" s="9">
        <v>131.9128545799997</v>
      </c>
      <c r="J41" s="9">
        <v>40.578297330000083</v>
      </c>
      <c r="K41" s="9">
        <v>1.3569538900000027</v>
      </c>
      <c r="L41" s="9">
        <v>0</v>
      </c>
      <c r="M41" s="9">
        <v>0.67648451999999992</v>
      </c>
      <c r="N41" s="9">
        <v>-1.4384100000026656E-3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132" t="s">
        <v>14</v>
      </c>
      <c r="W41" s="132" t="s">
        <v>14</v>
      </c>
      <c r="X41" s="132" t="s">
        <v>14</v>
      </c>
      <c r="Y41" s="9">
        <v>0</v>
      </c>
      <c r="Z41" s="9">
        <v>0</v>
      </c>
      <c r="AA41" s="9">
        <v>0</v>
      </c>
      <c r="AB41" s="9">
        <v>0</v>
      </c>
      <c r="AD41" s="9">
        <v>44.452646160000008</v>
      </c>
      <c r="AE41" s="9">
        <v>352.87522060999913</v>
      </c>
      <c r="AF41" s="9">
        <v>2.032</v>
      </c>
      <c r="AG41" s="9">
        <v>0</v>
      </c>
      <c r="AH41" s="9">
        <v>0</v>
      </c>
      <c r="AI41" s="9">
        <v>0</v>
      </c>
      <c r="AJ41" s="9">
        <f t="shared" si="21"/>
        <v>0</v>
      </c>
      <c r="AK41" s="11"/>
    </row>
    <row r="42" spans="2:38" x14ac:dyDescent="0.3">
      <c r="B42" s="106" t="s">
        <v>67</v>
      </c>
      <c r="C42" s="11">
        <v>-39.799035010000004</v>
      </c>
      <c r="D42" s="11">
        <v>-58.231138547680004</v>
      </c>
      <c r="E42" s="11">
        <v>-83.395229922320013</v>
      </c>
      <c r="F42" s="11">
        <v>-60.323080349999991</v>
      </c>
      <c r="G42" s="11">
        <v>-118.11460991</v>
      </c>
      <c r="H42" s="11">
        <v>-169.45217458000002</v>
      </c>
      <c r="I42" s="11">
        <v>-184.84014013000001</v>
      </c>
      <c r="J42" s="11">
        <v>-92.049477779999961</v>
      </c>
      <c r="K42" s="11">
        <v>-49.71926092999999</v>
      </c>
      <c r="L42" s="11">
        <v>-57.913607990000003</v>
      </c>
      <c r="M42" s="11">
        <v>-53.562092749999877</v>
      </c>
      <c r="N42" s="11">
        <v>-53.265038330000124</v>
      </c>
      <c r="O42" s="11">
        <v>-62.404000000000003</v>
      </c>
      <c r="P42" s="11">
        <v>-64.585000000000008</v>
      </c>
      <c r="Q42" s="11">
        <v>-74.905999999999992</v>
      </c>
      <c r="R42" s="11">
        <v>-73.145810409999967</v>
      </c>
      <c r="S42" s="11">
        <v>-70.836060179999976</v>
      </c>
      <c r="T42" s="11">
        <v>-78.515666979999992</v>
      </c>
      <c r="U42" s="11">
        <v>-83.30511270000008</v>
      </c>
      <c r="V42" s="11">
        <v>-76.459489909999974</v>
      </c>
      <c r="W42" s="11">
        <v>-77.093215109999946</v>
      </c>
      <c r="X42" s="11">
        <v>-100.87764092999991</v>
      </c>
      <c r="Y42" s="11">
        <v>-86.445530890000256</v>
      </c>
      <c r="Z42" s="11">
        <v>-72.015816389999927</v>
      </c>
      <c r="AA42" s="11">
        <v>-74.201372410000005</v>
      </c>
      <c r="AB42" s="11">
        <v>-90.307688159999998</v>
      </c>
      <c r="AD42" s="11">
        <v>-241.74848383</v>
      </c>
      <c r="AE42" s="11">
        <v>-564.4564024</v>
      </c>
      <c r="AF42" s="11">
        <v>-214.46</v>
      </c>
      <c r="AG42" s="11">
        <v>-275.04081040999995</v>
      </c>
      <c r="AH42" s="11">
        <v>-309.11632976999999</v>
      </c>
      <c r="AI42" s="11">
        <v>-336.43220332000004</v>
      </c>
      <c r="AJ42" s="11">
        <f t="shared" si="21"/>
        <v>-164.50906057</v>
      </c>
      <c r="AK42" s="11"/>
    </row>
    <row r="43" spans="2:38" x14ac:dyDescent="0.3">
      <c r="B43" s="114" t="s">
        <v>67</v>
      </c>
      <c r="C43" s="9">
        <v>-39.450421000000006</v>
      </c>
      <c r="D43" s="9">
        <v>-42.680870627680008</v>
      </c>
      <c r="E43" s="9">
        <v>-61.73646620232001</v>
      </c>
      <c r="F43" s="9">
        <v>-60.403725999999992</v>
      </c>
      <c r="G43" s="9">
        <v>-52.202047939999986</v>
      </c>
      <c r="H43" s="9">
        <v>-51.914947800000036</v>
      </c>
      <c r="I43" s="9">
        <v>-53.100817119999967</v>
      </c>
      <c r="J43" s="9">
        <v>-53.607647930000034</v>
      </c>
      <c r="K43" s="9">
        <v>-48.551433069999987</v>
      </c>
      <c r="L43" s="9">
        <v>-57.913607990000003</v>
      </c>
      <c r="M43" s="9">
        <v>-53.67496775999988</v>
      </c>
      <c r="N43" s="9">
        <v>-53.265991180000121</v>
      </c>
      <c r="O43" s="9">
        <v>-62.381</v>
      </c>
      <c r="P43" s="9">
        <v>-64.557000000000002</v>
      </c>
      <c r="Q43" s="9">
        <v>-74.957196699999997</v>
      </c>
      <c r="R43" s="9">
        <v>-73.147049509999974</v>
      </c>
      <c r="S43" s="9">
        <v>-70.836060179999976</v>
      </c>
      <c r="T43" s="9">
        <v>-78.515666979999992</v>
      </c>
      <c r="U43" s="9">
        <v>-83.30511270000008</v>
      </c>
      <c r="V43" s="9">
        <v>-76.459489909999974</v>
      </c>
      <c r="W43" s="9">
        <v>-77.093215109999946</v>
      </c>
      <c r="X43" s="9">
        <v>-100.87764092999991</v>
      </c>
      <c r="Y43" s="9">
        <v>-86.445530890000256</v>
      </c>
      <c r="Z43" s="9">
        <v>-72.015816389999927</v>
      </c>
      <c r="AA43" s="9">
        <v>-74.201372410000005</v>
      </c>
      <c r="AB43" s="9">
        <v>-90.307688159999998</v>
      </c>
      <c r="AD43" s="9">
        <v>-204.27148383000002</v>
      </c>
      <c r="AE43" s="9">
        <v>-210.82546079000002</v>
      </c>
      <c r="AF43" s="9">
        <v>-213.40600000000001</v>
      </c>
      <c r="AG43" s="9">
        <v>-275.04224620999997</v>
      </c>
      <c r="AH43" s="9">
        <v>-309.11632976999999</v>
      </c>
      <c r="AI43" s="9">
        <v>-336.43220332000004</v>
      </c>
      <c r="AJ43" s="9">
        <f t="shared" si="21"/>
        <v>-164.50906057</v>
      </c>
      <c r="AK43" s="11"/>
    </row>
    <row r="44" spans="2:38" x14ac:dyDescent="0.3">
      <c r="B44" s="114" t="s">
        <v>26</v>
      </c>
      <c r="C44" s="9">
        <v>-0.34861401000000003</v>
      </c>
      <c r="D44" s="9">
        <v>-15.55026792</v>
      </c>
      <c r="E44" s="9">
        <v>-21.65876372</v>
      </c>
      <c r="F44" s="9">
        <v>8.064564999999857E-2</v>
      </c>
      <c r="G44" s="9">
        <v>-64.854008040000011</v>
      </c>
      <c r="H44" s="9">
        <v>-117.53722677999998</v>
      </c>
      <c r="I44" s="9">
        <v>-131.73932300999999</v>
      </c>
      <c r="J44" s="9">
        <v>-38.44182984999992</v>
      </c>
      <c r="K44" s="9">
        <v>-1.1678278600000005</v>
      </c>
      <c r="L44" s="9">
        <v>0</v>
      </c>
      <c r="M44" s="9">
        <v>0.11287501000000021</v>
      </c>
      <c r="N44" s="9">
        <v>9.5285000000022713E-4</v>
      </c>
      <c r="O44" s="9">
        <v>-2.3E-2</v>
      </c>
      <c r="P44" s="9">
        <v>-2.8000000000000001E-2</v>
      </c>
      <c r="Q44" s="9">
        <v>5.1196700000000012E-2</v>
      </c>
      <c r="R44" s="9">
        <v>1.2391000000000066E-3</v>
      </c>
      <c r="S44" s="9">
        <v>0</v>
      </c>
      <c r="T44" s="9">
        <v>0</v>
      </c>
      <c r="U44" s="9">
        <v>0</v>
      </c>
      <c r="V44" s="132" t="s">
        <v>14</v>
      </c>
      <c r="W44" s="132" t="s">
        <v>14</v>
      </c>
      <c r="X44" s="132" t="s">
        <v>14</v>
      </c>
      <c r="Y44" s="9">
        <v>0</v>
      </c>
      <c r="Z44" s="9">
        <v>0</v>
      </c>
      <c r="AA44" s="9">
        <v>0</v>
      </c>
      <c r="AB44" s="9">
        <v>0</v>
      </c>
      <c r="AD44" s="9">
        <v>-37.476999999999997</v>
      </c>
      <c r="AE44" s="9">
        <v>-352.57238767999991</v>
      </c>
      <c r="AF44" s="9">
        <v>-1.054</v>
      </c>
      <c r="AG44" s="9">
        <v>1.4358000000000146E-3</v>
      </c>
      <c r="AH44" s="9">
        <v>0</v>
      </c>
      <c r="AI44" s="9">
        <v>0</v>
      </c>
      <c r="AJ44" s="9">
        <f t="shared" si="21"/>
        <v>0</v>
      </c>
      <c r="AK44" s="11"/>
    </row>
    <row r="45" spans="2:38" x14ac:dyDescent="0.3">
      <c r="B45" s="106" t="s">
        <v>71</v>
      </c>
      <c r="C45" s="11">
        <v>-2.8658526499999994</v>
      </c>
      <c r="D45" s="11">
        <v>-1.19238401</v>
      </c>
      <c r="E45" s="11">
        <v>-4.6648584199999998</v>
      </c>
      <c r="F45" s="11">
        <v>13.67171978</v>
      </c>
      <c r="G45" s="11">
        <v>-4.9651733700000005</v>
      </c>
      <c r="H45" s="11">
        <v>-6.4382411700000013</v>
      </c>
      <c r="I45" s="11">
        <v>-8.8834315000000021</v>
      </c>
      <c r="J45" s="11">
        <v>-11.039016</v>
      </c>
      <c r="K45" s="11">
        <v>-7.4620659099999997</v>
      </c>
      <c r="L45" s="11">
        <v>-3.3315342600000011</v>
      </c>
      <c r="M45" s="11">
        <v>-14.236545150000005</v>
      </c>
      <c r="N45" s="11">
        <v>-15.533854679999994</v>
      </c>
      <c r="O45" s="11">
        <v>-8.2579999999999991</v>
      </c>
      <c r="P45" s="11">
        <v>-7.7619999999999996</v>
      </c>
      <c r="Q45" s="11">
        <v>-7.6639567500000032</v>
      </c>
      <c r="R45" s="11">
        <v>-15.198772689999995</v>
      </c>
      <c r="S45" s="11">
        <v>-12.53003762</v>
      </c>
      <c r="T45" s="11">
        <v>-8.9112055700000035</v>
      </c>
      <c r="U45" s="11">
        <v>-12.337838299999985</v>
      </c>
      <c r="V45" s="11">
        <v>-50.846340489999982</v>
      </c>
      <c r="W45" s="11">
        <v>-14.387333980000001</v>
      </c>
      <c r="X45" s="11">
        <v>-13.867013369999997</v>
      </c>
      <c r="Y45" s="11">
        <v>-23.67612746999999</v>
      </c>
      <c r="Z45" s="11">
        <v>-11.674291129999995</v>
      </c>
      <c r="AA45" s="11">
        <v>-19.820724899999988</v>
      </c>
      <c r="AB45" s="11">
        <v>-21.062685519999999</v>
      </c>
      <c r="AD45" s="11">
        <v>4.9486246999999999</v>
      </c>
      <c r="AE45" s="11">
        <v>-31.325862040000004</v>
      </c>
      <c r="AF45" s="11">
        <v>-40.564</v>
      </c>
      <c r="AG45" s="11">
        <v>-38.882729439999999</v>
      </c>
      <c r="AH45" s="11">
        <v>-84.552031899999946</v>
      </c>
      <c r="AI45" s="11">
        <v>-63.60476594999998</v>
      </c>
      <c r="AJ45" s="11">
        <f t="shared" si="21"/>
        <v>-40.88341041999999</v>
      </c>
      <c r="AK45" s="11"/>
    </row>
    <row r="46" spans="2:38" x14ac:dyDescent="0.3">
      <c r="B46" s="106" t="s">
        <v>91</v>
      </c>
      <c r="C46" s="11">
        <v>-0.90238962</v>
      </c>
      <c r="D46" s="11">
        <v>16.678842340000003</v>
      </c>
      <c r="E46" s="11">
        <v>1.3030543300000001</v>
      </c>
      <c r="F46" s="11">
        <v>21.794240199999997</v>
      </c>
      <c r="G46" s="11">
        <v>6.7789589599999998</v>
      </c>
      <c r="H46" s="11">
        <v>5.0301845799999994</v>
      </c>
      <c r="I46" s="11">
        <v>0.46057311999999939</v>
      </c>
      <c r="J46" s="11">
        <v>5.7187131899999972</v>
      </c>
      <c r="K46" s="11">
        <v>18.828819039999999</v>
      </c>
      <c r="L46" s="11">
        <v>1.7442022800000014</v>
      </c>
      <c r="M46" s="11">
        <v>0.8894134799999992</v>
      </c>
      <c r="N46" s="11">
        <v>12.194565199999996</v>
      </c>
      <c r="O46" s="11">
        <v>-1E-3</v>
      </c>
      <c r="P46" s="11">
        <v>0.153</v>
      </c>
      <c r="Q46" s="11">
        <v>4.5587029999999223E-2</v>
      </c>
      <c r="R46" s="11">
        <v>-24.942326219999998</v>
      </c>
      <c r="S46" s="11">
        <v>6.2039399999992847E-2</v>
      </c>
      <c r="T46" s="11">
        <v>9.4729940000000581E-2</v>
      </c>
      <c r="U46" s="11">
        <v>-5.8498013000000029</v>
      </c>
      <c r="V46" s="11">
        <v>5.9420599800000007</v>
      </c>
      <c r="W46" s="11">
        <v>-2.3442998299999998</v>
      </c>
      <c r="X46" s="11">
        <v>3.8740106200000008</v>
      </c>
      <c r="Y46" s="11">
        <v>4.239332550000003</v>
      </c>
      <c r="Z46" s="11">
        <v>-16.897016960000002</v>
      </c>
      <c r="AA46" s="11">
        <v>1.3940099999999933E-2</v>
      </c>
      <c r="AB46" s="11">
        <v>-1.9395963199999999</v>
      </c>
      <c r="AD46" s="11">
        <v>38.873747250000001</v>
      </c>
      <c r="AE46" s="11">
        <v>17.988429849999996</v>
      </c>
      <c r="AF46" s="11">
        <v>33.656999999999996</v>
      </c>
      <c r="AG46" s="11">
        <v>-24.744739190000001</v>
      </c>
      <c r="AH46" s="11">
        <v>0.24902801999999102</v>
      </c>
      <c r="AI46" s="11">
        <v>-11.127973619999999</v>
      </c>
      <c r="AJ46" s="11">
        <f t="shared" si="21"/>
        <v>-1.92565622</v>
      </c>
      <c r="AK46" s="11"/>
    </row>
    <row r="47" spans="2:38" x14ac:dyDescent="0.3">
      <c r="B47" s="106" t="s">
        <v>92</v>
      </c>
      <c r="C47" s="11">
        <v>2.96948E-3</v>
      </c>
      <c r="D47" s="11">
        <v>-2.4528319999999972E-2</v>
      </c>
      <c r="E47" s="11">
        <v>-0.13666568000000021</v>
      </c>
      <c r="F47" s="11">
        <v>0.16144928000000003</v>
      </c>
      <c r="G47" s="11">
        <v>0</v>
      </c>
      <c r="H47" s="11">
        <v>0</v>
      </c>
      <c r="I47" s="11">
        <v>0</v>
      </c>
      <c r="J47" s="11">
        <v>0</v>
      </c>
      <c r="K47" s="11">
        <v>0.13142227000000001</v>
      </c>
      <c r="L47" s="11">
        <v>8.0649500000000013E-2</v>
      </c>
      <c r="M47" s="11">
        <v>0.13354518000000001</v>
      </c>
      <c r="N47" s="11">
        <v>0.15638304999999997</v>
      </c>
      <c r="O47" s="11">
        <v>0.02</v>
      </c>
      <c r="P47" s="11">
        <v>0.20699999999999999</v>
      </c>
      <c r="Q47" s="11">
        <v>0.11023814999999995</v>
      </c>
      <c r="R47" s="11">
        <v>-1.4829566499999998</v>
      </c>
      <c r="S47" s="127">
        <v>0</v>
      </c>
      <c r="T47" s="127">
        <v>-2.0999999999999995E-7</v>
      </c>
      <c r="U47" s="127">
        <v>1.8999999999999995E-7</v>
      </c>
      <c r="V47" s="127">
        <v>-0.26402630999999999</v>
      </c>
      <c r="W47" s="127">
        <v>6.4000000000000001E-7</v>
      </c>
      <c r="X47" s="127">
        <v>-2.2999999999999999E-7</v>
      </c>
      <c r="Y47" s="127">
        <v>0</v>
      </c>
      <c r="Z47" s="127">
        <v>0</v>
      </c>
      <c r="AA47" s="127">
        <v>0</v>
      </c>
      <c r="AB47" s="127">
        <v>0</v>
      </c>
      <c r="AD47" s="11">
        <v>3.2247599999998544E-3</v>
      </c>
      <c r="AE47" s="11">
        <v>0</v>
      </c>
      <c r="AF47" s="11">
        <v>0.502</v>
      </c>
      <c r="AG47" s="11">
        <v>-1.1457184999999999</v>
      </c>
      <c r="AH47" s="11">
        <v>-0.26402579999999998</v>
      </c>
      <c r="AI47" s="11">
        <v>4.0999999999999999E-7</v>
      </c>
      <c r="AJ47" s="11">
        <f t="shared" si="21"/>
        <v>0</v>
      </c>
      <c r="AK47" s="11"/>
    </row>
    <row r="48" spans="2:38" x14ac:dyDescent="0.3">
      <c r="B48" s="109" t="s">
        <v>19</v>
      </c>
      <c r="C48" s="7">
        <v>30.419885710000035</v>
      </c>
      <c r="D48" s="7">
        <v>79.128597603669206</v>
      </c>
      <c r="E48" s="7">
        <v>68.738011017679995</v>
      </c>
      <c r="F48" s="7">
        <v>48.783705530000006</v>
      </c>
      <c r="G48" s="7">
        <v>46.883675229999994</v>
      </c>
      <c r="H48" s="7">
        <v>104.90590458999992</v>
      </c>
      <c r="I48" s="7">
        <v>95.39847526000014</v>
      </c>
      <c r="J48" s="7">
        <v>31.183904120000008</v>
      </c>
      <c r="K48" s="7">
        <v>85.833242740000046</v>
      </c>
      <c r="L48" s="7">
        <v>116.93763798999993</v>
      </c>
      <c r="M48" s="7">
        <v>96.110745590000107</v>
      </c>
      <c r="N48" s="7">
        <v>49.270373679999942</v>
      </c>
      <c r="O48" s="7">
        <v>105.18</v>
      </c>
      <c r="P48" s="7">
        <v>128.36600000000001</v>
      </c>
      <c r="Q48" s="7">
        <v>135.26086842999999</v>
      </c>
      <c r="R48" s="7">
        <v>49.941578929999871</v>
      </c>
      <c r="S48" s="7">
        <v>130.44413606999996</v>
      </c>
      <c r="T48" s="7">
        <v>140.6474747</v>
      </c>
      <c r="U48" s="7">
        <v>131.78149139999994</v>
      </c>
      <c r="V48" s="7">
        <v>-45.315697669999885</v>
      </c>
      <c r="W48" s="7">
        <v>162.3702489499999</v>
      </c>
      <c r="X48" s="7">
        <v>150.98678028999987</v>
      </c>
      <c r="Y48" s="7">
        <v>142.71564763000018</v>
      </c>
      <c r="Z48" s="7">
        <v>-20.068679420000343</v>
      </c>
      <c r="AA48" s="7">
        <v>151.84592683000002</v>
      </c>
      <c r="AB48" s="7">
        <v>194.05350842999999</v>
      </c>
      <c r="AD48" s="7">
        <v>227.07019986134924</v>
      </c>
      <c r="AE48" s="7">
        <v>278.37195920000005</v>
      </c>
      <c r="AF48" s="7">
        <v>348.15200000000004</v>
      </c>
      <c r="AG48" s="7">
        <v>418.74844735999989</v>
      </c>
      <c r="AH48" s="7">
        <v>357.55740450000002</v>
      </c>
      <c r="AI48" s="7">
        <v>436.00399744999953</v>
      </c>
      <c r="AJ48" s="7">
        <f t="shared" si="21"/>
        <v>345.89943526000002</v>
      </c>
      <c r="AK48" s="11"/>
    </row>
    <row r="49" spans="2:38" ht="17.25" thickBot="1" x14ac:dyDescent="0.35">
      <c r="B49" s="116" t="s">
        <v>79</v>
      </c>
      <c r="C49" s="117">
        <v>0.41153235863353443</v>
      </c>
      <c r="D49" s="117">
        <v>0.78326633478520413</v>
      </c>
      <c r="E49" s="117">
        <v>0.52069013200211967</v>
      </c>
      <c r="F49" s="117">
        <v>0.66295975788615691</v>
      </c>
      <c r="G49" s="117">
        <v>0.47562207764398712</v>
      </c>
      <c r="H49" s="117">
        <v>0.65568982050121738</v>
      </c>
      <c r="I49" s="117">
        <v>0.60860807420806895</v>
      </c>
      <c r="J49" s="117">
        <v>0.35446168580428761</v>
      </c>
      <c r="K49" s="117">
        <f t="shared" ref="K49:Q49" si="22">K48/K40</f>
        <v>0.69955240015299847</v>
      </c>
      <c r="L49" s="117">
        <f t="shared" si="22"/>
        <v>0.66306992269146992</v>
      </c>
      <c r="M49" s="117">
        <f t="shared" si="22"/>
        <v>0.59250835926776457</v>
      </c>
      <c r="N49" s="117">
        <f t="shared" si="22"/>
        <v>0.46604698258913857</v>
      </c>
      <c r="O49" s="117">
        <f t="shared" si="22"/>
        <v>0.59821525056448821</v>
      </c>
      <c r="P49" s="117">
        <f t="shared" si="22"/>
        <v>0.64069916597205934</v>
      </c>
      <c r="Q49" s="117">
        <f t="shared" si="22"/>
        <v>0.621389082025956</v>
      </c>
      <c r="R49" s="117">
        <v>0.30320648914421561</v>
      </c>
      <c r="S49" s="117">
        <v>0.6102701204886728</v>
      </c>
      <c r="T49" s="117">
        <v>0.61693004063252022</v>
      </c>
      <c r="U49" s="117">
        <v>0.56492088203621471</v>
      </c>
      <c r="V49" s="117">
        <v>-0.59382061597297442</v>
      </c>
      <c r="W49" s="117">
        <v>0.6337757853509256</v>
      </c>
      <c r="X49" s="117">
        <v>0.57659919611322585</v>
      </c>
      <c r="Y49" s="117">
        <v>0.57408210394943093</v>
      </c>
      <c r="Z49" s="117">
        <v>-0.24924325606444403</v>
      </c>
      <c r="AA49" s="117">
        <v>0.61762621281204744</v>
      </c>
      <c r="AB49" s="117">
        <v>0.63134862157734983</v>
      </c>
      <c r="AD49" s="117">
        <v>0.59670451679523595</v>
      </c>
      <c r="AE49" s="117">
        <v>0.5531038609388792</v>
      </c>
      <c r="AF49" s="117">
        <f>AF48/AF40</f>
        <v>0.61404093582722652</v>
      </c>
      <c r="AG49" s="117">
        <f>AG48/AG40</f>
        <v>0.55202897292813224</v>
      </c>
      <c r="AH49" s="117">
        <v>0.47590931514079099</v>
      </c>
      <c r="AI49" s="117">
        <f>AI48/AI40</f>
        <v>0.51466003638663371</v>
      </c>
      <c r="AJ49" s="117">
        <v>0.62525027896011087</v>
      </c>
      <c r="AK49" s="11"/>
    </row>
    <row r="50" spans="2:38" ht="17.25" thickTop="1" x14ac:dyDescent="0.3">
      <c r="B50" s="106" t="s">
        <v>92</v>
      </c>
      <c r="C50" s="150" t="s">
        <v>14</v>
      </c>
      <c r="D50" s="150" t="s">
        <v>14</v>
      </c>
      <c r="E50" s="150" t="s">
        <v>14</v>
      </c>
      <c r="F50" s="150" t="s">
        <v>14</v>
      </c>
      <c r="G50" s="150" t="s">
        <v>14</v>
      </c>
      <c r="H50" s="150" t="s">
        <v>14</v>
      </c>
      <c r="I50" s="150" t="s">
        <v>14</v>
      </c>
      <c r="J50" s="150" t="s">
        <v>14</v>
      </c>
      <c r="K50" s="11">
        <v>-0.13142227000000001</v>
      </c>
      <c r="L50" s="11">
        <v>-8.0649500000000013E-2</v>
      </c>
      <c r="M50" s="11">
        <v>-0.13354518000000001</v>
      </c>
      <c r="N50" s="11">
        <v>-0.15638304999999997</v>
      </c>
      <c r="O50" s="11">
        <v>-0.02</v>
      </c>
      <c r="P50" s="11">
        <v>-0.20699999999999999</v>
      </c>
      <c r="Q50" s="11">
        <v>-0.10995664999999996</v>
      </c>
      <c r="R50" s="11">
        <v>1.4829566499999998</v>
      </c>
      <c r="S50" s="11">
        <v>-5.3000000000000001E-7</v>
      </c>
      <c r="T50" s="11">
        <v>2.0999999999999995E-7</v>
      </c>
      <c r="U50" s="11">
        <v>-1.8999999999999995E-7</v>
      </c>
      <c r="V50" s="11">
        <v>0.26402630999999999</v>
      </c>
      <c r="W50" s="11">
        <v>-6.4000000000000001E-7</v>
      </c>
      <c r="X50" s="11">
        <v>-6.4000000000000001E-7</v>
      </c>
      <c r="Y50" s="11">
        <v>-6.4000000000000001E-7</v>
      </c>
      <c r="Z50" s="11">
        <v>0</v>
      </c>
      <c r="AA50" s="11">
        <v>0</v>
      </c>
      <c r="AB50" s="11">
        <v>0</v>
      </c>
      <c r="AD50" s="150" t="s">
        <v>14</v>
      </c>
      <c r="AE50" s="150" t="s">
        <v>14</v>
      </c>
      <c r="AF50" s="11">
        <v>-0.502</v>
      </c>
      <c r="AG50" s="11">
        <v>1.1459999999999999</v>
      </c>
      <c r="AH50" s="11">
        <v>0.26402579999999998</v>
      </c>
      <c r="AI50" s="11">
        <v>-1.9200000000000003E-6</v>
      </c>
      <c r="AJ50" s="11">
        <f t="shared" ref="AJ50:AJ52" si="23">SUM(AA50:AB50)</f>
        <v>0</v>
      </c>
      <c r="AK50" s="11"/>
    </row>
    <row r="51" spans="2:38" x14ac:dyDescent="0.3">
      <c r="B51" s="106" t="s">
        <v>93</v>
      </c>
      <c r="C51" s="11">
        <v>-3.551921140000001</v>
      </c>
      <c r="D51" s="11">
        <v>-21.029552620000004</v>
      </c>
      <c r="E51" s="11">
        <v>0.88387419999999395</v>
      </c>
      <c r="F51" s="11">
        <v>-19.499498239999998</v>
      </c>
      <c r="G51" s="11">
        <v>0.81354870000000545</v>
      </c>
      <c r="H51" s="11">
        <v>1.7497812299999964</v>
      </c>
      <c r="I51" s="11">
        <v>3.8295644899999957</v>
      </c>
      <c r="J51" s="11">
        <v>3.4737098900000021</v>
      </c>
      <c r="K51" s="150" t="s">
        <v>14</v>
      </c>
      <c r="L51" s="11">
        <v>3.9931300000000003E-2</v>
      </c>
      <c r="M51" s="11">
        <v>7.97511013</v>
      </c>
      <c r="N51" s="11">
        <v>13.505272930000004</v>
      </c>
      <c r="O51" s="11">
        <v>3.0195951499999998</v>
      </c>
      <c r="P51" s="11">
        <v>5.4563674099999986</v>
      </c>
      <c r="Q51" s="11">
        <v>3.1916538199999991</v>
      </c>
      <c r="R51" s="11">
        <v>29.89362856</v>
      </c>
      <c r="S51" s="11">
        <v>5.7504334199999994</v>
      </c>
      <c r="T51" s="11">
        <v>5.8295930399999998</v>
      </c>
      <c r="U51" s="11">
        <v>12.531731359999998</v>
      </c>
      <c r="V51" s="11">
        <v>6.2903183099998508</v>
      </c>
      <c r="W51" s="127">
        <v>0</v>
      </c>
      <c r="X51" s="127">
        <v>0</v>
      </c>
      <c r="Y51" s="127">
        <v>0</v>
      </c>
      <c r="Z51" s="127">
        <v>0</v>
      </c>
      <c r="AA51" s="127">
        <v>0</v>
      </c>
      <c r="AB51" s="127">
        <v>0</v>
      </c>
      <c r="AD51" s="11">
        <v>-43.197097800000009</v>
      </c>
      <c r="AE51" s="11">
        <v>9.8666043099999996</v>
      </c>
      <c r="AF51" s="11">
        <v>21.52031436</v>
      </c>
      <c r="AG51" s="11">
        <v>41.581244939999998</v>
      </c>
      <c r="AH51" s="11">
        <v>30.402076129999848</v>
      </c>
      <c r="AI51" s="11">
        <v>0</v>
      </c>
      <c r="AJ51" s="11">
        <f t="shared" si="23"/>
        <v>0</v>
      </c>
      <c r="AK51" s="11"/>
    </row>
    <row r="52" spans="2:38" x14ac:dyDescent="0.3">
      <c r="B52" s="109" t="s">
        <v>84</v>
      </c>
      <c r="C52" s="7">
        <v>26.867964570000034</v>
      </c>
      <c r="D52" s="7">
        <v>58.099044983669202</v>
      </c>
      <c r="E52" s="7">
        <v>69.621885217679989</v>
      </c>
      <c r="F52" s="7">
        <v>29.284207290000008</v>
      </c>
      <c r="G52" s="7">
        <v>47.69722393</v>
      </c>
      <c r="H52" s="7">
        <v>106.65568581999992</v>
      </c>
      <c r="I52" s="7">
        <v>99.228039750000136</v>
      </c>
      <c r="J52" s="7">
        <v>34.65761401000001</v>
      </c>
      <c r="K52" s="7">
        <v>85.701820470000044</v>
      </c>
      <c r="L52" s="7">
        <v>116.89691978999993</v>
      </c>
      <c r="M52" s="7">
        <v>103.95231054000011</v>
      </c>
      <c r="N52" s="7">
        <v>62.619263559999951</v>
      </c>
      <c r="O52" s="7">
        <f>O48+O51</f>
        <v>108.19959515000001</v>
      </c>
      <c r="P52" s="7">
        <v>133.64336740999997</v>
      </c>
      <c r="Q52" s="7">
        <v>138.34224085</v>
      </c>
      <c r="R52" s="7">
        <v>81.31816413999988</v>
      </c>
      <c r="S52" s="7">
        <v>136.19456895999997</v>
      </c>
      <c r="T52" s="7">
        <v>146.47706794999999</v>
      </c>
      <c r="U52" s="7">
        <v>144.31322256999994</v>
      </c>
      <c r="V52" s="7">
        <v>-38.738375240000344</v>
      </c>
      <c r="W52" s="7">
        <v>162.37024895000002</v>
      </c>
      <c r="X52" s="7">
        <v>150.98678028999984</v>
      </c>
      <c r="Y52" s="7">
        <v>142.71564763000038</v>
      </c>
      <c r="Z52" s="7">
        <v>-20.068679370000229</v>
      </c>
      <c r="AA52" s="7">
        <v>151.84592683000002</v>
      </c>
      <c r="AB52" s="7">
        <v>194.05350842999999</v>
      </c>
      <c r="AD52" s="7">
        <v>183.87310206134924</v>
      </c>
      <c r="AE52" s="7">
        <v>288.23856351000006</v>
      </c>
      <c r="AF52" s="7">
        <v>369.17031436000002</v>
      </c>
      <c r="AG52" s="7">
        <v>461.47541079999996</v>
      </c>
      <c r="AH52" s="7">
        <v>388.24648423999957</v>
      </c>
      <c r="AI52" s="7">
        <v>436.00399750000003</v>
      </c>
      <c r="AJ52" s="7">
        <f t="shared" si="23"/>
        <v>345.89943526000002</v>
      </c>
      <c r="AK52" s="11"/>
    </row>
    <row r="53" spans="2:38" ht="17.25" thickBot="1" x14ac:dyDescent="0.35">
      <c r="B53" s="116" t="s">
        <v>79</v>
      </c>
      <c r="C53" s="117">
        <v>0.36348055139272045</v>
      </c>
      <c r="D53" s="117">
        <v>0.57510214255040848</v>
      </c>
      <c r="E53" s="117">
        <v>0.52738547519080881</v>
      </c>
      <c r="F53" s="117">
        <v>0.3979658938152506</v>
      </c>
      <c r="G53" s="117">
        <v>0.48387530696230158</v>
      </c>
      <c r="H53" s="117">
        <v>0.66662641882806184</v>
      </c>
      <c r="I53" s="117">
        <v>0.63303932285184839</v>
      </c>
      <c r="J53" s="117">
        <v>0.39394670534726156</v>
      </c>
      <c r="K53" s="117">
        <f t="shared" ref="K53:Q53" si="24">K52/K40</f>
        <v>0.69848129108759183</v>
      </c>
      <c r="L53" s="117">
        <f t="shared" si="24"/>
        <v>0.66283903882729911</v>
      </c>
      <c r="M53" s="117">
        <f t="shared" si="24"/>
        <v>0.64085043334173286</v>
      </c>
      <c r="N53" s="117">
        <f t="shared" si="24"/>
        <v>0.59231373043022573</v>
      </c>
      <c r="O53" s="117">
        <f t="shared" si="24"/>
        <v>0.61538931283165454</v>
      </c>
      <c r="P53" s="117">
        <f t="shared" si="24"/>
        <v>0.6670395123107713</v>
      </c>
      <c r="Q53" s="117">
        <f t="shared" si="24"/>
        <v>0.63554492178706778</v>
      </c>
      <c r="R53" s="117">
        <v>0.49370075157418503</v>
      </c>
      <c r="S53" s="117">
        <v>0.63717295781329686</v>
      </c>
      <c r="T53" s="117">
        <v>0.64282899201347876</v>
      </c>
      <c r="U53" s="117">
        <v>0.61864190576107703</v>
      </c>
      <c r="V53" s="117">
        <v>-0.5076308438265138</v>
      </c>
      <c r="W53" s="117">
        <v>0.6337757853509256</v>
      </c>
      <c r="X53" s="117">
        <v>0.57659919611322585</v>
      </c>
      <c r="Y53" s="117">
        <v>0.57408210394943093</v>
      </c>
      <c r="Z53" s="117">
        <v>-0.24924325606444403</v>
      </c>
      <c r="AA53" s="117">
        <v>0.61762621281204744</v>
      </c>
      <c r="AB53" s="117">
        <v>0.63134862157734983</v>
      </c>
      <c r="AD53" s="117">
        <v>0.48318938629618979</v>
      </c>
      <c r="AE53" s="117">
        <v>0.57270805151145177</v>
      </c>
      <c r="AF53" s="117">
        <f>AF52/AF40</f>
        <v>0.65111125401906578</v>
      </c>
      <c r="AG53" s="117">
        <f>AG52/AG40</f>
        <v>0.60835520384987618</v>
      </c>
      <c r="AH53" s="117">
        <v>0.51675651544360091</v>
      </c>
      <c r="AI53" s="117">
        <f>AI52/AI40</f>
        <v>0.51466003644565439</v>
      </c>
      <c r="AJ53" s="117">
        <v>0.62525027896011087</v>
      </c>
      <c r="AK53" s="11"/>
    </row>
    <row r="54" spans="2:38" ht="17.25" thickTop="1" x14ac:dyDescent="0.3">
      <c r="B54" s="106" t="s">
        <v>93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16.86967512</v>
      </c>
      <c r="Y54" s="11">
        <v>0</v>
      </c>
      <c r="Z54" s="11">
        <v>8.9265259199999996</v>
      </c>
      <c r="AA54" s="11">
        <v>0</v>
      </c>
      <c r="AB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25.79620104</v>
      </c>
      <c r="AJ54" s="11">
        <f t="shared" ref="AJ54:AJ55" si="25">SUM(AA54:AB54)</f>
        <v>0</v>
      </c>
      <c r="AK54" s="11"/>
    </row>
    <row r="55" spans="2:38" x14ac:dyDescent="0.3">
      <c r="B55" s="109" t="s">
        <v>94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162.37024895000002</v>
      </c>
      <c r="X55" s="7">
        <v>167.85645540999985</v>
      </c>
      <c r="Y55" s="7">
        <v>142.71564763000038</v>
      </c>
      <c r="Z55" s="7">
        <v>-11.142153450000229</v>
      </c>
      <c r="AA55" s="7">
        <v>151.84592683000002</v>
      </c>
      <c r="AB55" s="7">
        <v>194.05350842999999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461.80019854</v>
      </c>
      <c r="AJ55" s="7">
        <f t="shared" si="25"/>
        <v>345.89943526000002</v>
      </c>
      <c r="AK55" s="11"/>
    </row>
    <row r="56" spans="2:38" ht="17.25" thickBot="1" x14ac:dyDescent="0.35">
      <c r="B56" s="116" t="s">
        <v>79</v>
      </c>
      <c r="C56" s="164" t="s">
        <v>14</v>
      </c>
      <c r="D56" s="164" t="s">
        <v>14</v>
      </c>
      <c r="E56" s="164" t="s">
        <v>14</v>
      </c>
      <c r="F56" s="164" t="s">
        <v>14</v>
      </c>
      <c r="G56" s="164" t="s">
        <v>14</v>
      </c>
      <c r="H56" s="164" t="s">
        <v>14</v>
      </c>
      <c r="I56" s="164" t="s">
        <v>14</v>
      </c>
      <c r="J56" s="164" t="s">
        <v>14</v>
      </c>
      <c r="K56" s="164" t="s">
        <v>14</v>
      </c>
      <c r="L56" s="164" t="s">
        <v>14</v>
      </c>
      <c r="M56" s="164" t="s">
        <v>14</v>
      </c>
      <c r="N56" s="164" t="s">
        <v>14</v>
      </c>
      <c r="O56" s="164" t="s">
        <v>14</v>
      </c>
      <c r="P56" s="164" t="s">
        <v>14</v>
      </c>
      <c r="Q56" s="164" t="s">
        <v>14</v>
      </c>
      <c r="R56" s="164" t="s">
        <v>14</v>
      </c>
      <c r="S56" s="164" t="s">
        <v>14</v>
      </c>
      <c r="T56" s="164" t="s">
        <v>14</v>
      </c>
      <c r="U56" s="164" t="s">
        <v>14</v>
      </c>
      <c r="V56" s="164" t="s">
        <v>14</v>
      </c>
      <c r="W56" s="117">
        <f>W55/W40</f>
        <v>0.63377578535092605</v>
      </c>
      <c r="X56" s="117">
        <f t="shared" ref="X56:AA56" si="26">X55/X40</f>
        <v>0.64102232702707529</v>
      </c>
      <c r="Y56" s="117">
        <f t="shared" si="26"/>
        <v>0.57408210394943171</v>
      </c>
      <c r="Z56" s="117">
        <f t="shared" si="26"/>
        <v>-0.1383801368953099</v>
      </c>
      <c r="AA56" s="117">
        <f t="shared" si="26"/>
        <v>0.61762621281204744</v>
      </c>
      <c r="AB56" s="117">
        <v>0.63134862157734983</v>
      </c>
      <c r="AD56" s="164" t="s">
        <v>14</v>
      </c>
      <c r="AE56" s="164" t="s">
        <v>14</v>
      </c>
      <c r="AF56" s="164" t="s">
        <v>14</v>
      </c>
      <c r="AG56" s="164" t="s">
        <v>14</v>
      </c>
      <c r="AH56" s="164" t="s">
        <v>14</v>
      </c>
      <c r="AI56" s="117">
        <f>AI55/AI40</f>
        <v>0.54510992645476108</v>
      </c>
      <c r="AJ56" s="117">
        <v>0.62525027896011087</v>
      </c>
      <c r="AK56" s="11"/>
    </row>
    <row r="57" spans="2:38" ht="17.25" thickTop="1" x14ac:dyDescent="0.3">
      <c r="AK57" s="11"/>
    </row>
    <row r="58" spans="2:38" x14ac:dyDescent="0.3">
      <c r="AK58" s="11"/>
    </row>
    <row r="59" spans="2:38" x14ac:dyDescent="0.3">
      <c r="AK59" s="11"/>
    </row>
    <row r="60" spans="2:38" s="109" customFormat="1" ht="17.25" thickBot="1" x14ac:dyDescent="0.35">
      <c r="B60" s="111" t="s">
        <v>76</v>
      </c>
      <c r="C60" s="112" t="str">
        <f>C$6</f>
        <v>1Q19</v>
      </c>
      <c r="D60" s="112" t="str">
        <f t="shared" ref="D60:AB60" si="27">D$6</f>
        <v>2Q19</v>
      </c>
      <c r="E60" s="112" t="str">
        <f t="shared" si="27"/>
        <v>3Q19</v>
      </c>
      <c r="F60" s="112" t="str">
        <f t="shared" si="27"/>
        <v>4Q19</v>
      </c>
      <c r="G60" s="112" t="str">
        <f t="shared" si="27"/>
        <v>1Q20</v>
      </c>
      <c r="H60" s="112" t="str">
        <f t="shared" si="27"/>
        <v>2Q20</v>
      </c>
      <c r="I60" s="112" t="str">
        <f t="shared" si="27"/>
        <v>3Q20</v>
      </c>
      <c r="J60" s="112" t="str">
        <f t="shared" si="27"/>
        <v>4Q20</v>
      </c>
      <c r="K60" s="112" t="str">
        <f t="shared" si="27"/>
        <v>1Q21</v>
      </c>
      <c r="L60" s="112" t="str">
        <f t="shared" si="27"/>
        <v>2Q21</v>
      </c>
      <c r="M60" s="112" t="str">
        <f t="shared" si="27"/>
        <v>3Q21</v>
      </c>
      <c r="N60" s="112" t="str">
        <f t="shared" si="27"/>
        <v>4Q21</v>
      </c>
      <c r="O60" s="112" t="str">
        <f t="shared" si="27"/>
        <v>1Q22</v>
      </c>
      <c r="P60" s="112" t="str">
        <f t="shared" si="27"/>
        <v>2Q22</v>
      </c>
      <c r="Q60" s="112" t="str">
        <f t="shared" si="27"/>
        <v>3Q22</v>
      </c>
      <c r="R60" s="112" t="str">
        <f t="shared" si="27"/>
        <v>4Q22</v>
      </c>
      <c r="S60" s="112" t="str">
        <f t="shared" si="27"/>
        <v>1Q23</v>
      </c>
      <c r="T60" s="112" t="str">
        <f t="shared" si="27"/>
        <v>2Q23</v>
      </c>
      <c r="U60" s="112" t="str">
        <f t="shared" si="27"/>
        <v>3Q23</v>
      </c>
      <c r="V60" s="112" t="str">
        <f t="shared" si="27"/>
        <v>4Q23</v>
      </c>
      <c r="W60" s="112" t="str">
        <f t="shared" si="27"/>
        <v>1Q24</v>
      </c>
      <c r="X60" s="112" t="str">
        <f t="shared" si="27"/>
        <v>2Q24</v>
      </c>
      <c r="Y60" s="112" t="str">
        <f t="shared" si="27"/>
        <v>3Q24</v>
      </c>
      <c r="Z60" s="112" t="str">
        <f t="shared" si="27"/>
        <v>4Q24</v>
      </c>
      <c r="AA60" s="112" t="str">
        <f t="shared" si="27"/>
        <v>1Q25</v>
      </c>
      <c r="AB60" s="112" t="str">
        <f t="shared" si="27"/>
        <v>2Q25</v>
      </c>
      <c r="AD60" s="113">
        <f>AD$6</f>
        <v>2019</v>
      </c>
      <c r="AE60" s="113">
        <f>AE$6</f>
        <v>2020</v>
      </c>
      <c r="AF60" s="113">
        <f>AF$6</f>
        <v>2021</v>
      </c>
      <c r="AG60" s="113">
        <f>AG$6</f>
        <v>2022</v>
      </c>
      <c r="AH60" s="113">
        <v>2023</v>
      </c>
      <c r="AI60" s="113">
        <v>2024</v>
      </c>
      <c r="AJ60" s="113">
        <v>2025</v>
      </c>
      <c r="AK60" s="11"/>
      <c r="AL60" s="106"/>
    </row>
    <row r="61" spans="2:38" x14ac:dyDescent="0.3">
      <c r="B61" s="109" t="s">
        <v>58</v>
      </c>
      <c r="C61" s="7">
        <v>27.046951589999999</v>
      </c>
      <c r="D61" s="7">
        <v>31.786093900000008</v>
      </c>
      <c r="E61" s="7">
        <v>28.66828928999999</v>
      </c>
      <c r="F61" s="7">
        <v>67.820623380000015</v>
      </c>
      <c r="G61" s="7">
        <v>44.188485520000008</v>
      </c>
      <c r="H61" s="7">
        <v>49.104971079999991</v>
      </c>
      <c r="I61" s="7">
        <v>60.095779599999972</v>
      </c>
      <c r="J61" s="7">
        <v>61.238434940000019</v>
      </c>
      <c r="K61" s="97">
        <f>SUM(K62:K63)</f>
        <v>41.374260250000027</v>
      </c>
      <c r="L61" s="97">
        <f t="shared" ref="L61" si="28">SUM(L62:L63)</f>
        <v>58.055809680000003</v>
      </c>
      <c r="M61" s="97">
        <f t="shared" ref="M61" si="29">SUM(M62:M63)</f>
        <v>52.941385170000025</v>
      </c>
      <c r="N61" s="97">
        <f t="shared" ref="N61:P61" si="30">SUM(N62:N63)</f>
        <v>58.767544899999976</v>
      </c>
      <c r="O61" s="97">
        <f t="shared" si="30"/>
        <v>54.540999999999997</v>
      </c>
      <c r="P61" s="97">
        <f t="shared" si="30"/>
        <v>53.677000000000007</v>
      </c>
      <c r="Q61" s="97">
        <f t="shared" ref="Q61" si="31">SUM(Q62:Q63)</f>
        <v>57.11667967999999</v>
      </c>
      <c r="R61" s="97">
        <v>43.479992049999971</v>
      </c>
      <c r="S61" s="97">
        <v>54.941085930000007</v>
      </c>
      <c r="T61" s="7">
        <v>51.594754940000001</v>
      </c>
      <c r="U61" s="7">
        <v>47.779586270000017</v>
      </c>
      <c r="V61" s="7">
        <v>55.29051046999998</v>
      </c>
      <c r="W61" s="7">
        <v>51.374626599999999</v>
      </c>
      <c r="X61" s="7">
        <v>58.046907679999997</v>
      </c>
      <c r="Y61" s="7">
        <v>56.821672280000001</v>
      </c>
      <c r="Z61" s="7">
        <v>57.065512149999968</v>
      </c>
      <c r="AA61" s="7">
        <v>59.490694709999978</v>
      </c>
      <c r="AB61" s="7">
        <v>61.825050400000016</v>
      </c>
      <c r="AD61" s="7">
        <v>155.32195816000001</v>
      </c>
      <c r="AE61" s="7">
        <v>214.62767113999999</v>
      </c>
      <c r="AF61" s="7">
        <v>211.13900000000001</v>
      </c>
      <c r="AG61" s="7">
        <v>208.81467172999996</v>
      </c>
      <c r="AH61" s="7">
        <v>209.60593761000001</v>
      </c>
      <c r="AI61" s="7">
        <v>223.30871870999997</v>
      </c>
      <c r="AJ61" s="7">
        <v>121.31574510999999</v>
      </c>
      <c r="AK61" s="11"/>
      <c r="AL61" s="11"/>
    </row>
    <row r="62" spans="2:38" x14ac:dyDescent="0.3">
      <c r="B62" s="114" t="s">
        <v>90</v>
      </c>
      <c r="C62" s="9">
        <v>28.551096649999998</v>
      </c>
      <c r="D62" s="9">
        <v>33.193074518650775</v>
      </c>
      <c r="E62" s="9">
        <v>30.66828928999999</v>
      </c>
      <c r="F62" s="9">
        <v>69.220623380000021</v>
      </c>
      <c r="G62" s="9">
        <v>47.639664220000007</v>
      </c>
      <c r="H62" s="9">
        <v>50.939418109999991</v>
      </c>
      <c r="I62" s="9">
        <v>60.095779599999972</v>
      </c>
      <c r="J62" s="9">
        <v>64.720283550000019</v>
      </c>
      <c r="K62" s="9">
        <v>47.408597210000025</v>
      </c>
      <c r="L62" s="9">
        <v>63.14082698</v>
      </c>
      <c r="M62" s="9">
        <v>58.085833040000026</v>
      </c>
      <c r="N62" s="9">
        <v>64.926742769999976</v>
      </c>
      <c r="O62" s="9">
        <v>59.265999999999998</v>
      </c>
      <c r="P62" s="9">
        <v>58.093000000000004</v>
      </c>
      <c r="Q62" s="9">
        <v>62.322879139999991</v>
      </c>
      <c r="R62" s="9">
        <v>48.681278439999971</v>
      </c>
      <c r="S62" s="9">
        <v>59.802896390000008</v>
      </c>
      <c r="T62" s="9">
        <v>56.036284719999998</v>
      </c>
      <c r="U62" s="9">
        <v>52.002986480000018</v>
      </c>
      <c r="V62" s="9">
        <v>59.659419179999979</v>
      </c>
      <c r="W62" s="9">
        <v>55.831303759999997</v>
      </c>
      <c r="X62" s="9">
        <v>63.429831789999994</v>
      </c>
      <c r="Y62" s="9">
        <v>62.912179280000004</v>
      </c>
      <c r="Z62" s="9">
        <v>64.276336679999972</v>
      </c>
      <c r="AA62" s="9">
        <v>66.164572339999978</v>
      </c>
      <c r="AB62" s="9">
        <v>67.969198620000014</v>
      </c>
      <c r="AD62" s="9">
        <v>161.6330838386508</v>
      </c>
      <c r="AE62" s="9">
        <v>223.39514548</v>
      </c>
      <c r="AF62" s="9">
        <v>233.56200000000001</v>
      </c>
      <c r="AG62" s="9">
        <v>228.36315757999998</v>
      </c>
      <c r="AH62" s="9">
        <v>227.50158677000002</v>
      </c>
      <c r="AI62" s="9">
        <v>246.44965150999997</v>
      </c>
      <c r="AJ62" s="9">
        <v>134.13377095999999</v>
      </c>
      <c r="AK62" s="11"/>
      <c r="AL62" s="11"/>
    </row>
    <row r="63" spans="2:38" x14ac:dyDescent="0.3">
      <c r="B63" s="114" t="s">
        <v>12</v>
      </c>
      <c r="C63" s="9">
        <v>-1.5041450600000001</v>
      </c>
      <c r="D63" s="9">
        <v>-1.4069806186507681</v>
      </c>
      <c r="E63" s="9">
        <v>-2</v>
      </c>
      <c r="F63" s="9">
        <v>-1.4</v>
      </c>
      <c r="G63" s="9">
        <v>-3.4511787000000003</v>
      </c>
      <c r="H63" s="9">
        <v>-1.8344470300000002</v>
      </c>
      <c r="I63" s="9">
        <v>0</v>
      </c>
      <c r="J63" s="9">
        <v>-3.481848610000001</v>
      </c>
      <c r="K63" s="9">
        <v>-6.0343369600000001</v>
      </c>
      <c r="L63" s="9">
        <v>-5.0850172999999996</v>
      </c>
      <c r="M63" s="9">
        <v>-5.1444478699999996</v>
      </c>
      <c r="N63" s="9">
        <v>-6.1591978699999999</v>
      </c>
      <c r="O63" s="9">
        <v>-4.7249999999999996</v>
      </c>
      <c r="P63" s="9">
        <v>-4.4160000000000004</v>
      </c>
      <c r="Q63" s="9">
        <v>-5.2061994600000023</v>
      </c>
      <c r="R63" s="9">
        <v>-5.2012863900000017</v>
      </c>
      <c r="S63" s="9">
        <v>-4.8618104600000001</v>
      </c>
      <c r="T63" s="9">
        <v>-4.4415297799999998</v>
      </c>
      <c r="U63" s="9">
        <v>-4.2234002100000012</v>
      </c>
      <c r="V63" s="9">
        <v>-4.3689087100000012</v>
      </c>
      <c r="W63" s="9">
        <v>-4.4566771599999999</v>
      </c>
      <c r="X63" s="9">
        <v>-5.3829241099999994</v>
      </c>
      <c r="Y63" s="9">
        <v>-6.0905069999999997</v>
      </c>
      <c r="Z63" s="9">
        <v>-7.2108245300000009</v>
      </c>
      <c r="AA63" s="9">
        <v>-6.6738776299999998</v>
      </c>
      <c r="AB63" s="9">
        <v>-6.1441482200000008</v>
      </c>
      <c r="AD63" s="9">
        <v>-6.3111256786507681</v>
      </c>
      <c r="AE63" s="9">
        <v>-8.7674743400000015</v>
      </c>
      <c r="AF63" s="9">
        <v>-22.422999999999998</v>
      </c>
      <c r="AG63" s="9">
        <v>-19.548485850000006</v>
      </c>
      <c r="AH63" s="9">
        <v>-17.895649160000005</v>
      </c>
      <c r="AI63" s="9">
        <v>-23.140932799999998</v>
      </c>
      <c r="AJ63" s="9">
        <v>-12.81802585</v>
      </c>
      <c r="AK63" s="11"/>
      <c r="AL63" s="11"/>
    </row>
    <row r="64" spans="2:38" x14ac:dyDescent="0.3">
      <c r="B64" s="106" t="s">
        <v>67</v>
      </c>
      <c r="C64" s="11">
        <v>-17.088633510000001</v>
      </c>
      <c r="D64" s="11">
        <v>-20.917742290000003</v>
      </c>
      <c r="E64" s="11">
        <v>-24.454993399999999</v>
      </c>
      <c r="F64" s="11">
        <v>-32.42418129</v>
      </c>
      <c r="G64" s="11">
        <v>-24.942393430000003</v>
      </c>
      <c r="H64" s="11">
        <v>-22.232978799999998</v>
      </c>
      <c r="I64" s="11">
        <v>-26.086995900000012</v>
      </c>
      <c r="J64" s="11">
        <v>-20.330675520000003</v>
      </c>
      <c r="K64" s="11">
        <f>K65</f>
        <v>-16.23725829</v>
      </c>
      <c r="L64" s="11">
        <f t="shared" ref="L64:Q64" si="32">L65</f>
        <v>-34.892557539999999</v>
      </c>
      <c r="M64" s="11">
        <f t="shared" si="32"/>
        <v>-28.086142460000001</v>
      </c>
      <c r="N64" s="11">
        <f t="shared" si="32"/>
        <v>-30.295041709999992</v>
      </c>
      <c r="O64" s="11">
        <f t="shared" si="32"/>
        <v>-29.591999999999999</v>
      </c>
      <c r="P64" s="11">
        <f t="shared" si="32"/>
        <v>-25.231000000000002</v>
      </c>
      <c r="Q64" s="11">
        <f t="shared" si="32"/>
        <v>-34.761651019999981</v>
      </c>
      <c r="R64" s="11">
        <v>-37.069557790000019</v>
      </c>
      <c r="S64" s="11">
        <v>-32.599220440000003</v>
      </c>
      <c r="T64" s="11">
        <v>-39.791506589999976</v>
      </c>
      <c r="U64" s="11">
        <v>-36.522418750000014</v>
      </c>
      <c r="V64" s="11">
        <v>-41.544691580000041</v>
      </c>
      <c r="W64" s="11">
        <v>-33.455730280000004</v>
      </c>
      <c r="X64" s="11">
        <v>-34.147809359999997</v>
      </c>
      <c r="Y64" s="11">
        <v>-37.440984349999994</v>
      </c>
      <c r="Z64" s="11">
        <v>-37.718359160000013</v>
      </c>
      <c r="AA64" s="11">
        <v>-46.06892465</v>
      </c>
      <c r="AB64" s="11">
        <v>-46.314357880000003</v>
      </c>
      <c r="AD64" s="11">
        <v>-94.88555049</v>
      </c>
      <c r="AE64" s="11">
        <v>-93.593043650000013</v>
      </c>
      <c r="AF64" s="11">
        <v>-109.511</v>
      </c>
      <c r="AG64" s="11">
        <v>-126.65420881</v>
      </c>
      <c r="AH64" s="11">
        <v>-150.45783736000004</v>
      </c>
      <c r="AI64" s="11">
        <v>-142.76288315000002</v>
      </c>
      <c r="AJ64" s="11">
        <v>-92.383282530000002</v>
      </c>
      <c r="AK64" s="11"/>
      <c r="AL64" s="11"/>
    </row>
    <row r="65" spans="2:38" x14ac:dyDescent="0.3">
      <c r="B65" s="114" t="s">
        <v>67</v>
      </c>
      <c r="C65" s="9">
        <v>-17.088633510000001</v>
      </c>
      <c r="D65" s="9">
        <v>-20.917742290000003</v>
      </c>
      <c r="E65" s="9">
        <v>-24.454993399999999</v>
      </c>
      <c r="F65" s="9">
        <v>-32.42418129</v>
      </c>
      <c r="G65" s="9">
        <v>-24.942393430000003</v>
      </c>
      <c r="H65" s="9">
        <v>-22.232978799999998</v>
      </c>
      <c r="I65" s="9">
        <v>-26.086995900000012</v>
      </c>
      <c r="J65" s="9">
        <v>-20.330675520000003</v>
      </c>
      <c r="K65" s="9">
        <v>-16.23725829</v>
      </c>
      <c r="L65" s="9">
        <v>-34.892557539999999</v>
      </c>
      <c r="M65" s="9">
        <v>-28.086142460000001</v>
      </c>
      <c r="N65" s="9">
        <v>-30.295041709999992</v>
      </c>
      <c r="O65" s="9">
        <v>-29.591999999999999</v>
      </c>
      <c r="P65" s="9">
        <v>-25.231000000000002</v>
      </c>
      <c r="Q65" s="9">
        <v>-34.761651019999981</v>
      </c>
      <c r="R65" s="9">
        <v>-37.069557790000019</v>
      </c>
      <c r="S65" s="9">
        <v>-32.599220440000003</v>
      </c>
      <c r="T65" s="9">
        <v>-39.791506589999976</v>
      </c>
      <c r="U65" s="9">
        <v>-36.522418750000014</v>
      </c>
      <c r="V65" s="9">
        <v>-41.544691580000041</v>
      </c>
      <c r="W65" s="9">
        <v>-33.455730280000004</v>
      </c>
      <c r="X65" s="9">
        <v>-34.147809359999997</v>
      </c>
      <c r="Y65" s="9">
        <v>-37.440984349999994</v>
      </c>
      <c r="Z65" s="9">
        <v>-37.718359160000013</v>
      </c>
      <c r="AA65" s="9">
        <v>-46.06892465</v>
      </c>
      <c r="AB65" s="9">
        <v>-46.314357880000003</v>
      </c>
      <c r="AD65" s="9">
        <v>-94.88555049</v>
      </c>
      <c r="AE65" s="9">
        <v>-93.593043650000013</v>
      </c>
      <c r="AF65" s="9">
        <v>-109.511</v>
      </c>
      <c r="AG65" s="9">
        <v>-126.65420881</v>
      </c>
      <c r="AH65" s="9">
        <v>-150.45783736000004</v>
      </c>
      <c r="AI65" s="9">
        <v>-142.76288315000002</v>
      </c>
      <c r="AJ65" s="9">
        <v>-92.383282530000002</v>
      </c>
      <c r="AK65" s="11"/>
      <c r="AL65" s="11"/>
    </row>
    <row r="66" spans="2:38" x14ac:dyDescent="0.3">
      <c r="B66" s="106" t="s">
        <v>71</v>
      </c>
      <c r="C66" s="11">
        <v>1.4299169999999998E-2</v>
      </c>
      <c r="D66" s="11">
        <v>-9.9507720000000036E-2</v>
      </c>
      <c r="E66" s="11">
        <v>-0.13514157999999993</v>
      </c>
      <c r="F66" s="11">
        <v>0.32828022000000001</v>
      </c>
      <c r="G66" s="11">
        <v>-0.11826895</v>
      </c>
      <c r="H66" s="11">
        <v>-7.4709149999999988E-2</v>
      </c>
      <c r="I66" s="11">
        <v>-0.22186085</v>
      </c>
      <c r="J66" s="11">
        <v>-5.5156569399999995</v>
      </c>
      <c r="K66" s="11">
        <v>-0.30110366999999999</v>
      </c>
      <c r="L66" s="11">
        <v>1.854703999999998E-2</v>
      </c>
      <c r="M66" s="11">
        <v>-2.1564056100000002</v>
      </c>
      <c r="N66" s="11">
        <v>-1.8250377599999998</v>
      </c>
      <c r="O66" s="11">
        <v>-0.86899999999999999</v>
      </c>
      <c r="P66" s="11">
        <v>-1.472</v>
      </c>
      <c r="Q66" s="11">
        <v>-1.0851302300000008</v>
      </c>
      <c r="R66" s="11">
        <v>-28.489209399999996</v>
      </c>
      <c r="S66" s="11">
        <v>-1.4869524599999999</v>
      </c>
      <c r="T66" s="11">
        <v>-1.1964096600000007</v>
      </c>
      <c r="U66" s="11">
        <v>-1.1223365199999995</v>
      </c>
      <c r="V66" s="11">
        <v>-1.0877175300000002</v>
      </c>
      <c r="W66" s="11">
        <v>-1.0504181699999995</v>
      </c>
      <c r="X66" s="11">
        <v>-2.8947079999999996</v>
      </c>
      <c r="Y66" s="11">
        <v>-1.8834305200000019</v>
      </c>
      <c r="Z66" s="11">
        <v>-2.9079294499999992</v>
      </c>
      <c r="AA66" s="11">
        <v>-1.5694891299999996</v>
      </c>
      <c r="AB66" s="11">
        <v>-2.2013005400000005</v>
      </c>
      <c r="AD66" s="11">
        <v>0.10793009000000003</v>
      </c>
      <c r="AE66" s="11">
        <v>-5.9304958899999995</v>
      </c>
      <c r="AF66" s="11">
        <v>-4.2640000000000002</v>
      </c>
      <c r="AG66" s="11">
        <v>-31.915339629999998</v>
      </c>
      <c r="AH66" s="11">
        <v>-4.8934161700000001</v>
      </c>
      <c r="AI66" s="11">
        <v>-8.7364861400000002</v>
      </c>
      <c r="AJ66" s="11">
        <v>-3.770789670000001</v>
      </c>
      <c r="AK66" s="11"/>
      <c r="AL66" s="11"/>
    </row>
    <row r="67" spans="2:38" x14ac:dyDescent="0.3">
      <c r="B67" s="106" t="s">
        <v>91</v>
      </c>
      <c r="C67" s="11">
        <v>0</v>
      </c>
      <c r="D67" s="11">
        <v>5.5013645800000006</v>
      </c>
      <c r="E67" s="11">
        <v>12.296945669999999</v>
      </c>
      <c r="F67" s="11">
        <v>5.6057598000000013</v>
      </c>
      <c r="G67" s="11">
        <v>3.6588686899999994</v>
      </c>
      <c r="H67" s="11">
        <v>4.0407657899999991</v>
      </c>
      <c r="I67" s="11">
        <v>4.788337880000002</v>
      </c>
      <c r="J67" s="11">
        <v>3.2982444399999977</v>
      </c>
      <c r="K67" s="11">
        <v>1.7608410599999997</v>
      </c>
      <c r="L67" s="11">
        <v>2.1868581100000002</v>
      </c>
      <c r="M67" s="11">
        <v>3.5601032199999998</v>
      </c>
      <c r="N67" s="11">
        <v>5.0251976099999993</v>
      </c>
      <c r="O67" s="11">
        <v>3.7149999999999999</v>
      </c>
      <c r="P67" s="11">
        <v>3.0009999999999999</v>
      </c>
      <c r="Q67" s="11">
        <v>3.5618890900000002</v>
      </c>
      <c r="R67" s="11">
        <v>12.501080110000002</v>
      </c>
      <c r="S67" s="11">
        <v>2.8192564599999996</v>
      </c>
      <c r="T67" s="11">
        <v>3.1726606499999992</v>
      </c>
      <c r="U67" s="11">
        <v>3.5604829499999999</v>
      </c>
      <c r="V67" s="11">
        <v>-6.0318534600000016</v>
      </c>
      <c r="W67" s="11">
        <v>3.2057618600000004</v>
      </c>
      <c r="X67" s="11">
        <v>3.83815317</v>
      </c>
      <c r="Y67" s="11">
        <v>5.4931474900000001</v>
      </c>
      <c r="Z67" s="11">
        <v>2.544635529999999</v>
      </c>
      <c r="AA67" s="11">
        <v>-33.023148190000008</v>
      </c>
      <c r="AB67" s="11">
        <v>-39.467604820000005</v>
      </c>
      <c r="AD67" s="11">
        <v>23.404070050000001</v>
      </c>
      <c r="AE67" s="11">
        <v>15.786216799999998</v>
      </c>
      <c r="AF67" s="11">
        <v>12.532999999999999</v>
      </c>
      <c r="AG67" s="11">
        <v>22.778969199999999</v>
      </c>
      <c r="AH67" s="11">
        <v>3.5205465999999985</v>
      </c>
      <c r="AI67" s="11">
        <v>15.08169805</v>
      </c>
      <c r="AJ67" s="11">
        <v>-72.49075301000002</v>
      </c>
      <c r="AK67" s="11"/>
      <c r="AL67" s="11"/>
    </row>
    <row r="68" spans="2:38" x14ac:dyDescent="0.3">
      <c r="B68" s="106" t="s">
        <v>73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34" t="s">
        <v>14</v>
      </c>
      <c r="W68" s="134" t="s">
        <v>14</v>
      </c>
      <c r="X68" s="134">
        <v>0</v>
      </c>
      <c r="Y68" s="11">
        <v>0</v>
      </c>
      <c r="Z68" s="11">
        <v>0</v>
      </c>
      <c r="AA68" s="11">
        <v>0</v>
      </c>
      <c r="AB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/>
      <c r="AL68" s="11"/>
    </row>
    <row r="69" spans="2:38" x14ac:dyDescent="0.3">
      <c r="B69" s="109" t="s">
        <v>19</v>
      </c>
      <c r="C69" s="7">
        <v>9.9726172499999972</v>
      </c>
      <c r="D69" s="7">
        <v>16.270208470000007</v>
      </c>
      <c r="E69" s="7">
        <v>16.375099979999991</v>
      </c>
      <c r="F69" s="7">
        <v>41.33048211000002</v>
      </c>
      <c r="G69" s="7">
        <v>22.786691830000002</v>
      </c>
      <c r="H69" s="7">
        <v>30.838048919999991</v>
      </c>
      <c r="I69" s="7">
        <v>38.575260729999961</v>
      </c>
      <c r="J69" s="7">
        <v>38.690346920000017</v>
      </c>
      <c r="K69" s="7">
        <v>26.596739350000028</v>
      </c>
      <c r="L69" s="7">
        <v>25.368657290000005</v>
      </c>
      <c r="M69" s="7">
        <v>26.258940320000022</v>
      </c>
      <c r="N69" s="7">
        <v>31.672663039999982</v>
      </c>
      <c r="O69" s="7">
        <v>27.794999999999998</v>
      </c>
      <c r="P69" s="7">
        <v>29.975000000000005</v>
      </c>
      <c r="Q69" s="7">
        <v>24.83178752000001</v>
      </c>
      <c r="R69" s="7">
        <v>-9.5776950300000419</v>
      </c>
      <c r="S69" s="7">
        <v>23.674169490000001</v>
      </c>
      <c r="T69" s="7">
        <v>13.779499339999999</v>
      </c>
      <c r="U69" s="7">
        <v>13.695313950000003</v>
      </c>
      <c r="V69" s="7">
        <v>6.6270781999999357</v>
      </c>
      <c r="W69" s="7">
        <v>20.074240009999993</v>
      </c>
      <c r="X69" s="7">
        <v>24.842543489999997</v>
      </c>
      <c r="Y69" s="7">
        <v>22.990404900000009</v>
      </c>
      <c r="Z69" s="7">
        <v>18.983859069999959</v>
      </c>
      <c r="AA69" s="7">
        <v>-21.17086726000003</v>
      </c>
      <c r="AB69" s="7">
        <v>-26.15821283999999</v>
      </c>
      <c r="AD69" s="7">
        <v>83.94840781000002</v>
      </c>
      <c r="AE69" s="7">
        <v>130.89034839999997</v>
      </c>
      <c r="AF69" s="7">
        <v>109.89700000000005</v>
      </c>
      <c r="AG69" s="7">
        <v>73.024092489999973</v>
      </c>
      <c r="AH69" s="7">
        <v>57.776060979999933</v>
      </c>
      <c r="AI69" s="7">
        <v>86.891047469999961</v>
      </c>
      <c r="AJ69" s="7">
        <v>-47.32908010000002</v>
      </c>
      <c r="AK69" s="11"/>
      <c r="AL69" s="11"/>
    </row>
    <row r="70" spans="2:38" ht="17.25" thickBot="1" x14ac:dyDescent="0.35">
      <c r="B70" s="116" t="s">
        <v>79</v>
      </c>
      <c r="C70" s="117">
        <v>0.34929016465642476</v>
      </c>
      <c r="D70" s="117">
        <v>0.49016876881525329</v>
      </c>
      <c r="E70" s="117">
        <v>0.53394239975880953</v>
      </c>
      <c r="F70" s="117">
        <v>0.59708335596904893</v>
      </c>
      <c r="G70" s="117">
        <v>0.47831344328480235</v>
      </c>
      <c r="H70" s="117">
        <v>0.60538675281699239</v>
      </c>
      <c r="I70" s="117">
        <v>0.64189633592838824</v>
      </c>
      <c r="J70" s="117">
        <v>0.59780867446462238</v>
      </c>
      <c r="K70" s="117">
        <f>K69/K62</f>
        <v>0.56101089075020982</v>
      </c>
      <c r="L70" s="117">
        <f t="shared" ref="L70:N70" si="33">L69/L62</f>
        <v>0.4017789836366189</v>
      </c>
      <c r="M70" s="117">
        <f t="shared" si="33"/>
        <v>0.4520713390116512</v>
      </c>
      <c r="N70" s="117">
        <f t="shared" si="33"/>
        <v>0.48782153067802808</v>
      </c>
      <c r="O70" s="117">
        <f t="shared" ref="O70:P70" si="34">O69/O62</f>
        <v>0.46898727769716192</v>
      </c>
      <c r="P70" s="117">
        <f t="shared" si="34"/>
        <v>0.5159829927874271</v>
      </c>
      <c r="Q70" s="117">
        <f t="shared" ref="Q70" si="35">Q69/Q62</f>
        <v>0.39843774650106789</v>
      </c>
      <c r="R70" s="117">
        <v>-0.19674288221096373</v>
      </c>
      <c r="S70" s="117">
        <v>0.39586994809767606</v>
      </c>
      <c r="T70" s="117">
        <v>0.24590315737120882</v>
      </c>
      <c r="U70" s="117">
        <v>0.26335629695550511</v>
      </c>
      <c r="V70" s="117">
        <v>0.11108184241628646</v>
      </c>
      <c r="W70" s="117">
        <v>0.35955169695288508</v>
      </c>
      <c r="X70" s="117">
        <v>0.39165393930488934</v>
      </c>
      <c r="Y70" s="117">
        <v>0.36543647292327602</v>
      </c>
      <c r="Z70" s="117">
        <v>0.29534755791250494</v>
      </c>
      <c r="AA70" s="117">
        <v>-0.31997285724464847</v>
      </c>
      <c r="AB70" s="117">
        <v>-0.38485392458787804</v>
      </c>
      <c r="AD70" s="117">
        <v>0.51937639136923841</v>
      </c>
      <c r="AE70" s="117">
        <v>0.58591402296930506</v>
      </c>
      <c r="AF70" s="117">
        <f>AF69/AF62</f>
        <v>0.47052602735033972</v>
      </c>
      <c r="AG70" s="117">
        <f>AG69/AG62</f>
        <v>0.31977177607740093</v>
      </c>
      <c r="AH70" s="117">
        <v>0.25395893628825755</v>
      </c>
      <c r="AI70" s="117">
        <f>AI69/AI62</f>
        <v>0.35257119228052253</v>
      </c>
      <c r="AJ70" s="117">
        <v>-0.35284984356485449</v>
      </c>
      <c r="AK70" s="11"/>
      <c r="AL70" s="11"/>
    </row>
    <row r="71" spans="2:38" ht="17.25" thickTop="1" x14ac:dyDescent="0.3">
      <c r="B71" s="106" t="s">
        <v>12</v>
      </c>
      <c r="C71" s="11">
        <v>1.5041450600000001</v>
      </c>
      <c r="D71" s="11">
        <v>1.4069806186507681</v>
      </c>
      <c r="E71" s="11">
        <v>2</v>
      </c>
      <c r="F71" s="11">
        <v>1.4</v>
      </c>
      <c r="G71" s="11">
        <v>3.4511787000000003</v>
      </c>
      <c r="H71" s="11">
        <v>1.8344470300000002</v>
      </c>
      <c r="I71" s="11">
        <v>0</v>
      </c>
      <c r="J71" s="11">
        <v>3.481848610000001</v>
      </c>
      <c r="K71" s="11">
        <v>6.0343369600000001</v>
      </c>
      <c r="L71" s="11">
        <v>5.0850172999999996</v>
      </c>
      <c r="M71" s="11">
        <v>5.1444478699999996</v>
      </c>
      <c r="N71" s="11">
        <v>6.1591978699999999</v>
      </c>
      <c r="O71" s="11">
        <v>4.7249999999999996</v>
      </c>
      <c r="P71" s="11">
        <v>4.4160000000000004</v>
      </c>
      <c r="Q71" s="11">
        <v>5.2061994600000023</v>
      </c>
      <c r="R71" s="11">
        <v>5.2012863900000017</v>
      </c>
      <c r="S71" s="11">
        <v>4.8618104600000001</v>
      </c>
      <c r="T71" s="11">
        <v>4.4415297799999998</v>
      </c>
      <c r="U71" s="11">
        <v>4.2234002100000012</v>
      </c>
      <c r="V71" s="11">
        <v>4.3689087100000012</v>
      </c>
      <c r="W71" s="11">
        <v>4.4566771599999999</v>
      </c>
      <c r="X71" s="11">
        <v>5.3829241099999994</v>
      </c>
      <c r="Y71" s="11">
        <v>6.0905069999999997</v>
      </c>
      <c r="Z71" s="11">
        <v>7.2108245300000009</v>
      </c>
      <c r="AA71" s="11">
        <v>6.6738776299999998</v>
      </c>
      <c r="AB71" s="11">
        <v>6.1441482200000008</v>
      </c>
      <c r="AD71" s="11">
        <v>6.3111256786507681</v>
      </c>
      <c r="AE71" s="11">
        <v>8.7674743400000015</v>
      </c>
      <c r="AF71" s="11">
        <v>22.422999999999998</v>
      </c>
      <c r="AG71" s="11">
        <v>19.548485850000006</v>
      </c>
      <c r="AH71" s="11">
        <v>17.895649160000005</v>
      </c>
      <c r="AI71" s="11">
        <v>23.140932799999998</v>
      </c>
      <c r="AJ71" s="11">
        <v>12.81802585</v>
      </c>
      <c r="AK71" s="11"/>
      <c r="AL71" s="11"/>
    </row>
    <row r="72" spans="2:38" x14ac:dyDescent="0.3">
      <c r="B72" s="106" t="s">
        <v>93</v>
      </c>
      <c r="C72" s="11">
        <v>1.611992839669421</v>
      </c>
      <c r="D72" s="11">
        <v>-5.3743589038292061</v>
      </c>
      <c r="E72" s="11">
        <v>-1.5969695813774081</v>
      </c>
      <c r="F72" s="11">
        <v>-2.2117782435261688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1.7576122200000002</v>
      </c>
      <c r="N72" s="11">
        <v>1.7771335699999999</v>
      </c>
      <c r="O72" s="11">
        <v>0.98924739000000006</v>
      </c>
      <c r="P72" s="11">
        <v>1.5657220999999997</v>
      </c>
      <c r="Q72" s="11">
        <v>0.92578255000000031</v>
      </c>
      <c r="R72" s="11">
        <v>1.1316132100000003</v>
      </c>
      <c r="S72" s="11">
        <v>1.0763420899999998</v>
      </c>
      <c r="T72" s="11">
        <v>0.9306738</v>
      </c>
      <c r="U72" s="11">
        <v>0.95395039999999998</v>
      </c>
      <c r="V72" s="11">
        <v>12.09752119</v>
      </c>
      <c r="W72" s="134" t="s">
        <v>14</v>
      </c>
      <c r="X72" s="134" t="s">
        <v>14</v>
      </c>
      <c r="Y72" s="134" t="s">
        <v>14</v>
      </c>
      <c r="Z72" s="134" t="s">
        <v>14</v>
      </c>
      <c r="AA72" s="134" t="s">
        <v>14</v>
      </c>
      <c r="AB72" s="134" t="s">
        <v>14</v>
      </c>
      <c r="AD72" s="11">
        <v>-7.571113889063362</v>
      </c>
      <c r="AE72" s="11">
        <v>0</v>
      </c>
      <c r="AF72" s="11">
        <v>3.5347457900000001</v>
      </c>
      <c r="AG72" s="11">
        <v>4.6123652499999999</v>
      </c>
      <c r="AH72" s="11">
        <v>15.05848748</v>
      </c>
      <c r="AI72" s="11">
        <v>0</v>
      </c>
      <c r="AJ72" s="134" t="s">
        <v>14</v>
      </c>
      <c r="AK72" s="11"/>
      <c r="AL72" s="11"/>
    </row>
    <row r="73" spans="2:38" x14ac:dyDescent="0.3">
      <c r="B73" s="109" t="s">
        <v>84</v>
      </c>
      <c r="C73" s="7">
        <v>13.088755149669419</v>
      </c>
      <c r="D73" s="7">
        <v>12.302830184821568</v>
      </c>
      <c r="E73" s="7">
        <v>16.778130398622583</v>
      </c>
      <c r="F73" s="7">
        <v>40.518703866473849</v>
      </c>
      <c r="G73" s="7">
        <v>26.237870530000002</v>
      </c>
      <c r="H73" s="7">
        <v>32.672495949999991</v>
      </c>
      <c r="I73" s="7">
        <v>38.575260729999961</v>
      </c>
      <c r="J73" s="7">
        <v>42.172195530000018</v>
      </c>
      <c r="K73" s="7">
        <f>K69+SUM(K71:K72)</f>
        <v>32.631076310000026</v>
      </c>
      <c r="L73" s="7">
        <f t="shared" ref="L73:N73" si="36">L69+SUM(L71:L72)</f>
        <v>30.453674590000006</v>
      </c>
      <c r="M73" s="7">
        <f t="shared" si="36"/>
        <v>33.161000410000021</v>
      </c>
      <c r="N73" s="7">
        <f t="shared" si="36"/>
        <v>39.608994479999978</v>
      </c>
      <c r="O73" s="7">
        <f t="shared" ref="O73:P73" si="37">O69+SUM(O71:O72)</f>
        <v>33.509247389999999</v>
      </c>
      <c r="P73" s="7">
        <f t="shared" si="37"/>
        <v>35.956722100000007</v>
      </c>
      <c r="Q73" s="7">
        <f t="shared" ref="Q73" si="38">Q69+SUM(Q71:Q72)</f>
        <v>30.963769530000011</v>
      </c>
      <c r="R73" s="7">
        <v>-3.2447954300000399</v>
      </c>
      <c r="S73" s="7">
        <v>29.612322040000002</v>
      </c>
      <c r="T73" s="7">
        <v>19.151702920000023</v>
      </c>
      <c r="U73" s="7">
        <v>18.872664560000004</v>
      </c>
      <c r="V73" s="7">
        <v>23.092677799999937</v>
      </c>
      <c r="W73" s="7">
        <v>24.530917169999992</v>
      </c>
      <c r="X73" s="7">
        <v>30.225467599999988</v>
      </c>
      <c r="Y73" s="7">
        <v>29.080911900000022</v>
      </c>
      <c r="Z73" s="7">
        <v>26.194684430000009</v>
      </c>
      <c r="AA73" s="7">
        <v>-14.496989630000019</v>
      </c>
      <c r="AB73" s="7">
        <v>-20.014064619999989</v>
      </c>
      <c r="AD73" s="7">
        <v>82.688419599587419</v>
      </c>
      <c r="AE73" s="7">
        <v>139.65782273999997</v>
      </c>
      <c r="AF73" s="7">
        <v>135.85474579000004</v>
      </c>
      <c r="AG73" s="7">
        <v>97.184943589999975</v>
      </c>
      <c r="AH73" s="7">
        <v>90.729367319999966</v>
      </c>
      <c r="AI73" s="7">
        <v>110.03198110000001</v>
      </c>
      <c r="AJ73" s="7">
        <v>-34.511054250000008</v>
      </c>
      <c r="AK73" s="11"/>
      <c r="AL73" s="11"/>
    </row>
    <row r="74" spans="2:38" ht="17.25" thickBot="1" x14ac:dyDescent="0.35">
      <c r="B74" s="116" t="s">
        <v>79</v>
      </c>
      <c r="C74" s="117">
        <v>0.45843265882641393</v>
      </c>
      <c r="D74" s="117">
        <v>0.37064449025078294</v>
      </c>
      <c r="E74" s="117">
        <v>0.54708400067471086</v>
      </c>
      <c r="F74" s="117">
        <v>0.58535595156429865</v>
      </c>
      <c r="G74" s="117">
        <v>0.55075683171975132</v>
      </c>
      <c r="H74" s="117">
        <v>0.64139908075600904</v>
      </c>
      <c r="I74" s="117">
        <v>0.64189633592838824</v>
      </c>
      <c r="J74" s="117">
        <v>0.6516070884859404</v>
      </c>
      <c r="K74" s="117">
        <f>K73/K62</f>
        <v>0.68829449151296684</v>
      </c>
      <c r="L74" s="117">
        <f t="shared" ref="L74:N74" si="39">L73/L62</f>
        <v>0.48231352116509774</v>
      </c>
      <c r="M74" s="117">
        <f t="shared" si="39"/>
        <v>0.57089652802541624</v>
      </c>
      <c r="N74" s="117">
        <f t="shared" si="39"/>
        <v>0.61005670067745477</v>
      </c>
      <c r="O74" s="117">
        <f t="shared" ref="O74:P74" si="40">O73/O62</f>
        <v>0.56540423497452164</v>
      </c>
      <c r="P74" s="117">
        <f t="shared" si="40"/>
        <v>0.61895102852323003</v>
      </c>
      <c r="Q74" s="117">
        <f t="shared" ref="Q74" si="41">Q73/Q62</f>
        <v>0.49682829094663705</v>
      </c>
      <c r="R74" s="117">
        <v>-6.6653866413949533E-2</v>
      </c>
      <c r="S74" s="117">
        <v>0.49516534862936257</v>
      </c>
      <c r="T74" s="117">
        <v>0.34177324595476899</v>
      </c>
      <c r="U74" s="117">
        <v>0.36291501387633379</v>
      </c>
      <c r="V74" s="117">
        <v>0.38707513612102762</v>
      </c>
      <c r="W74" s="117">
        <f>W73/W62</f>
        <v>0.43937568206270367</v>
      </c>
      <c r="X74" s="117">
        <f>X73/X62</f>
        <v>0.47651817365792182</v>
      </c>
      <c r="Y74" s="117">
        <f t="shared" ref="Y74:AA74" si="42">Y73/Y62</f>
        <v>0.46224613791506253</v>
      </c>
      <c r="Z74" s="117">
        <f t="shared" si="42"/>
        <v>0.40753231722601685</v>
      </c>
      <c r="AA74" s="117">
        <f t="shared" si="42"/>
        <v>-0.21910501522634077</v>
      </c>
      <c r="AB74" s="117">
        <v>-0.29445785777016398</v>
      </c>
      <c r="AD74" s="117">
        <v>0.51158103054032311</v>
      </c>
      <c r="AE74" s="117">
        <v>0.6251605084789239</v>
      </c>
      <c r="AF74" s="117">
        <f>AF73/AF62</f>
        <v>0.58166459351264344</v>
      </c>
      <c r="AG74" s="117">
        <f>AG73/AG62</f>
        <v>0.42557190319088239</v>
      </c>
      <c r="AH74" s="117">
        <v>0.39880762419352139</v>
      </c>
      <c r="AI74" s="117">
        <f>AI73/AI62</f>
        <v>0.44646839801084215</v>
      </c>
      <c r="AJ74" s="117">
        <v>-0.25728833240878274</v>
      </c>
      <c r="AK74" s="11"/>
      <c r="AL74" s="11"/>
    </row>
    <row r="75" spans="2:38" ht="17.25" thickTop="1" x14ac:dyDescent="0.3">
      <c r="B75" s="106" t="s">
        <v>93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35.854709670000005</v>
      </c>
      <c r="AB75" s="11">
        <v>43.693949890000006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79.548659560000004</v>
      </c>
      <c r="AK75" s="11"/>
      <c r="AL75" s="11"/>
    </row>
    <row r="76" spans="2:38" x14ac:dyDescent="0.3">
      <c r="B76" s="109" t="s">
        <v>94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24.530917169999992</v>
      </c>
      <c r="X76" s="7">
        <v>30.225467599999988</v>
      </c>
      <c r="Y76" s="7">
        <v>29.080911900000022</v>
      </c>
      <c r="Z76" s="7">
        <v>26.194684430000009</v>
      </c>
      <c r="AA76" s="7">
        <v>21.357720039999986</v>
      </c>
      <c r="AB76" s="7">
        <v>23.679885270000018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110.03198110000001</v>
      </c>
      <c r="AJ76" s="7">
        <v>45.037605310000004</v>
      </c>
      <c r="AK76" s="11"/>
      <c r="AL76" s="11"/>
    </row>
    <row r="77" spans="2:38" ht="17.25" thickBot="1" x14ac:dyDescent="0.35">
      <c r="B77" s="116" t="s">
        <v>79</v>
      </c>
      <c r="C77" s="164" t="s">
        <v>14</v>
      </c>
      <c r="D77" s="164" t="s">
        <v>14</v>
      </c>
      <c r="E77" s="164" t="s">
        <v>14</v>
      </c>
      <c r="F77" s="164" t="s">
        <v>14</v>
      </c>
      <c r="G77" s="164" t="s">
        <v>14</v>
      </c>
      <c r="H77" s="164" t="s">
        <v>14</v>
      </c>
      <c r="I77" s="164" t="s">
        <v>14</v>
      </c>
      <c r="J77" s="164" t="s">
        <v>14</v>
      </c>
      <c r="K77" s="164" t="s">
        <v>14</v>
      </c>
      <c r="L77" s="164" t="s">
        <v>14</v>
      </c>
      <c r="M77" s="164" t="s">
        <v>14</v>
      </c>
      <c r="N77" s="164" t="s">
        <v>14</v>
      </c>
      <c r="O77" s="164" t="s">
        <v>14</v>
      </c>
      <c r="P77" s="164" t="s">
        <v>14</v>
      </c>
      <c r="Q77" s="164" t="s">
        <v>14</v>
      </c>
      <c r="R77" s="164" t="s">
        <v>14</v>
      </c>
      <c r="S77" s="164" t="s">
        <v>14</v>
      </c>
      <c r="T77" s="164" t="s">
        <v>14</v>
      </c>
      <c r="U77" s="164" t="s">
        <v>14</v>
      </c>
      <c r="V77" s="164" t="s">
        <v>14</v>
      </c>
      <c r="W77" s="117">
        <f>W76/W62</f>
        <v>0.43937568206270367</v>
      </c>
      <c r="X77" s="117">
        <f t="shared" ref="X77:AA77" si="43">X76/X62</f>
        <v>0.47651817365792182</v>
      </c>
      <c r="Y77" s="117">
        <f t="shared" si="43"/>
        <v>0.46224613791506253</v>
      </c>
      <c r="Z77" s="117">
        <f t="shared" si="43"/>
        <v>0.40753231722601685</v>
      </c>
      <c r="AA77" s="117">
        <f t="shared" si="43"/>
        <v>0.32279691811879385</v>
      </c>
      <c r="AB77" s="117">
        <v>0.34839141479935271</v>
      </c>
      <c r="AD77" s="164" t="s">
        <v>14</v>
      </c>
      <c r="AE77" s="164" t="s">
        <v>14</v>
      </c>
      <c r="AF77" s="164" t="s">
        <v>14</v>
      </c>
      <c r="AG77" s="164" t="s">
        <v>14</v>
      </c>
      <c r="AH77" s="164" t="s">
        <v>14</v>
      </c>
      <c r="AI77" s="117">
        <f>AI76/AI62</f>
        <v>0.44646839801084215</v>
      </c>
      <c r="AJ77" s="117">
        <v>0.33576633973431391</v>
      </c>
      <c r="AK77" s="11"/>
      <c r="AL77" s="11"/>
    </row>
    <row r="78" spans="2:38" ht="17.25" thickTop="1" x14ac:dyDescent="0.3"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D78" s="118"/>
      <c r="AE78" s="118"/>
      <c r="AF78" s="118"/>
      <c r="AG78" s="118"/>
      <c r="AK78" s="11"/>
    </row>
    <row r="79" spans="2:38" x14ac:dyDescent="0.3">
      <c r="H79" s="118"/>
      <c r="AK79" s="11"/>
    </row>
    <row r="80" spans="2:38" x14ac:dyDescent="0.3">
      <c r="AK80" s="11"/>
    </row>
    <row r="81" spans="2:38" s="109" customFormat="1" ht="17.25" thickBot="1" x14ac:dyDescent="0.35">
      <c r="B81" s="111" t="s">
        <v>68</v>
      </c>
      <c r="C81" s="112" t="str">
        <f>C$6</f>
        <v>1Q19</v>
      </c>
      <c r="D81" s="112" t="str">
        <f t="shared" ref="D81:AB81" si="44">D$6</f>
        <v>2Q19</v>
      </c>
      <c r="E81" s="112" t="str">
        <f t="shared" si="44"/>
        <v>3Q19</v>
      </c>
      <c r="F81" s="112" t="str">
        <f t="shared" si="44"/>
        <v>4Q19</v>
      </c>
      <c r="G81" s="112" t="str">
        <f t="shared" si="44"/>
        <v>1Q20</v>
      </c>
      <c r="H81" s="112" t="str">
        <f t="shared" si="44"/>
        <v>2Q20</v>
      </c>
      <c r="I81" s="112" t="str">
        <f t="shared" si="44"/>
        <v>3Q20</v>
      </c>
      <c r="J81" s="112" t="str">
        <f t="shared" si="44"/>
        <v>4Q20</v>
      </c>
      <c r="K81" s="112" t="str">
        <f t="shared" si="44"/>
        <v>1Q21</v>
      </c>
      <c r="L81" s="112" t="str">
        <f t="shared" si="44"/>
        <v>2Q21</v>
      </c>
      <c r="M81" s="112" t="str">
        <f t="shared" si="44"/>
        <v>3Q21</v>
      </c>
      <c r="N81" s="112" t="str">
        <f t="shared" si="44"/>
        <v>4Q21</v>
      </c>
      <c r="O81" s="112" t="str">
        <f t="shared" si="44"/>
        <v>1Q22</v>
      </c>
      <c r="P81" s="112" t="str">
        <f t="shared" si="44"/>
        <v>2Q22</v>
      </c>
      <c r="Q81" s="112" t="str">
        <f t="shared" si="44"/>
        <v>3Q22</v>
      </c>
      <c r="R81" s="112" t="str">
        <f t="shared" si="44"/>
        <v>4Q22</v>
      </c>
      <c r="S81" s="112" t="str">
        <f t="shared" si="44"/>
        <v>1Q23</v>
      </c>
      <c r="T81" s="112" t="str">
        <f t="shared" si="44"/>
        <v>2Q23</v>
      </c>
      <c r="U81" s="112" t="str">
        <f t="shared" si="44"/>
        <v>3Q23</v>
      </c>
      <c r="V81" s="112" t="str">
        <f t="shared" si="44"/>
        <v>4Q23</v>
      </c>
      <c r="W81" s="112" t="str">
        <f t="shared" si="44"/>
        <v>1Q24</v>
      </c>
      <c r="X81" s="112" t="str">
        <f t="shared" si="44"/>
        <v>2Q24</v>
      </c>
      <c r="Y81" s="112" t="str">
        <f t="shared" si="44"/>
        <v>3Q24</v>
      </c>
      <c r="Z81" s="112" t="str">
        <f t="shared" si="44"/>
        <v>4Q24</v>
      </c>
      <c r="AA81" s="112" t="str">
        <f t="shared" si="44"/>
        <v>1Q25</v>
      </c>
      <c r="AB81" s="112" t="str">
        <f t="shared" si="44"/>
        <v>2Q25</v>
      </c>
      <c r="AD81" s="113">
        <f>AD$6</f>
        <v>2019</v>
      </c>
      <c r="AE81" s="113">
        <f>AE$6</f>
        <v>2020</v>
      </c>
      <c r="AF81" s="113">
        <f>AF$6</f>
        <v>2021</v>
      </c>
      <c r="AG81" s="113">
        <f>AG$6</f>
        <v>2022</v>
      </c>
      <c r="AH81" s="113">
        <v>2023</v>
      </c>
      <c r="AI81" s="113">
        <v>2024</v>
      </c>
      <c r="AJ81" s="113">
        <v>2025</v>
      </c>
      <c r="AK81" s="11"/>
      <c r="AL81" s="106"/>
    </row>
    <row r="82" spans="2:38" x14ac:dyDescent="0.3">
      <c r="B82" s="109" t="s">
        <v>58</v>
      </c>
      <c r="C82" s="7">
        <v>90.041024471978048</v>
      </c>
      <c r="D82" s="7">
        <v>99.991139539323484</v>
      </c>
      <c r="E82" s="7">
        <v>87.7</v>
      </c>
      <c r="F82" s="7">
        <v>79.900000000000006</v>
      </c>
      <c r="G82" s="7">
        <v>6.1494180867882449</v>
      </c>
      <c r="H82" s="7">
        <v>94.06482861005999</v>
      </c>
      <c r="I82" s="7">
        <v>99.944191352350046</v>
      </c>
      <c r="J82" s="7">
        <v>153.72423560984211</v>
      </c>
      <c r="K82" s="7">
        <f t="shared" ref="K82:Q82" si="45">SUM(K83:K84)</f>
        <v>16.112110726840754</v>
      </c>
      <c r="L82" s="7">
        <f t="shared" si="45"/>
        <v>227.24889988214477</v>
      </c>
      <c r="M82" s="7">
        <f t="shared" si="45"/>
        <v>50.983069631159324</v>
      </c>
      <c r="N82" s="7">
        <f t="shared" si="45"/>
        <v>17.640919759855109</v>
      </c>
      <c r="O82" s="7">
        <f t="shared" si="45"/>
        <v>226.32499999999999</v>
      </c>
      <c r="P82" s="7">
        <f t="shared" si="45"/>
        <v>158.387</v>
      </c>
      <c r="Q82" s="7">
        <f t="shared" si="45"/>
        <v>168.66490717691914</v>
      </c>
      <c r="R82" s="7">
        <v>215.79082528558533</v>
      </c>
      <c r="S82" s="7">
        <v>181.80229945980372</v>
      </c>
      <c r="T82" s="7">
        <v>291.937533813887</v>
      </c>
      <c r="U82" s="7">
        <v>175.67311278281986</v>
      </c>
      <c r="V82" s="7">
        <v>192.04982491345953</v>
      </c>
      <c r="W82" s="7">
        <v>94.60345994404733</v>
      </c>
      <c r="X82" s="7">
        <v>175.5239827677093</v>
      </c>
      <c r="Y82" s="7">
        <v>120.46109421851621</v>
      </c>
      <c r="Z82" s="7">
        <v>58.112332438632478</v>
      </c>
      <c r="AA82" s="7">
        <v>201.77796940199138</v>
      </c>
      <c r="AB82" s="7">
        <v>283.68381593554602</v>
      </c>
      <c r="AD82" s="7">
        <v>357.63216401130148</v>
      </c>
      <c r="AE82" s="7">
        <v>353.88267365904039</v>
      </c>
      <c r="AF82" s="7">
        <v>311.9849999999999</v>
      </c>
      <c r="AG82" s="7">
        <v>769.16773246250443</v>
      </c>
      <c r="AH82" s="7">
        <v>841.46277096997005</v>
      </c>
      <c r="AI82" s="7">
        <v>448.70086936890539</v>
      </c>
      <c r="AJ82" s="7">
        <v>485.46178530547678</v>
      </c>
      <c r="AK82" s="11"/>
    </row>
    <row r="83" spans="2:38" x14ac:dyDescent="0.3">
      <c r="B83" s="114" t="s">
        <v>90</v>
      </c>
      <c r="C83" s="9">
        <v>93.249674453459718</v>
      </c>
      <c r="D83" s="9">
        <v>102.61565764441347</v>
      </c>
      <c r="E83" s="9">
        <v>104.7</v>
      </c>
      <c r="F83" s="9">
        <v>77.5</v>
      </c>
      <c r="G83" s="9">
        <v>91.667834175221742</v>
      </c>
      <c r="H83" s="9">
        <v>130.82951534396798</v>
      </c>
      <c r="I83" s="9">
        <v>131.87401703597951</v>
      </c>
      <c r="J83" s="9">
        <v>129.83641157327935</v>
      </c>
      <c r="K83" s="9">
        <v>83.985819748042843</v>
      </c>
      <c r="L83" s="9">
        <v>167.0271675032042</v>
      </c>
      <c r="M83" s="9">
        <v>118.31548994352715</v>
      </c>
      <c r="N83" s="9">
        <v>53.561522805225763</v>
      </c>
      <c r="O83" s="9">
        <v>125.21899999999999</v>
      </c>
      <c r="P83" s="9">
        <v>244.71199999999999</v>
      </c>
      <c r="Q83" s="9">
        <v>210.99590717691916</v>
      </c>
      <c r="R83" s="9">
        <v>200.73982528558531</v>
      </c>
      <c r="S83" s="9">
        <v>172.52018745980371</v>
      </c>
      <c r="T83" s="9">
        <v>256.97897669298158</v>
      </c>
      <c r="U83" s="9">
        <v>224.20405695658206</v>
      </c>
      <c r="V83" s="9">
        <v>171.18167594760703</v>
      </c>
      <c r="W83" s="9">
        <v>107.601073416874</v>
      </c>
      <c r="X83" s="9">
        <v>191.65960701836096</v>
      </c>
      <c r="Y83" s="9">
        <v>138.99392323941399</v>
      </c>
      <c r="Z83" s="9">
        <v>80.440660209851927</v>
      </c>
      <c r="AA83" s="9">
        <v>208.68400812871602</v>
      </c>
      <c r="AB83" s="9">
        <v>283.68381593554602</v>
      </c>
      <c r="AD83" s="9">
        <v>378.06533209787318</v>
      </c>
      <c r="AE83" s="9">
        <v>484.20777812844858</v>
      </c>
      <c r="AF83" s="9">
        <v>422.89</v>
      </c>
      <c r="AG83" s="9">
        <v>781.66673246250446</v>
      </c>
      <c r="AH83" s="9">
        <v>824.88489705697441</v>
      </c>
      <c r="AI83" s="9">
        <v>518.69526388450083</v>
      </c>
      <c r="AJ83" s="9">
        <v>492.36782406426204</v>
      </c>
      <c r="AK83" s="11"/>
    </row>
    <row r="84" spans="2:38" x14ac:dyDescent="0.3">
      <c r="B84" s="114" t="s">
        <v>12</v>
      </c>
      <c r="C84" s="9">
        <v>-3.2086499814816651</v>
      </c>
      <c r="D84" s="9">
        <v>-2.6245181050899964</v>
      </c>
      <c r="E84" s="9">
        <v>-17</v>
      </c>
      <c r="F84" s="9">
        <v>2.4</v>
      </c>
      <c r="G84" s="9">
        <v>-85.518416088433497</v>
      </c>
      <c r="H84" s="9">
        <v>-36.764686733907993</v>
      </c>
      <c r="I84" s="9">
        <v>-31.92982568362946</v>
      </c>
      <c r="J84" s="9">
        <v>23.887824036562762</v>
      </c>
      <c r="K84" s="9">
        <v>-67.873709021202089</v>
      </c>
      <c r="L84" s="9">
        <v>60.22173237894058</v>
      </c>
      <c r="M84" s="9">
        <v>-67.33242031236783</v>
      </c>
      <c r="N84" s="9">
        <v>-35.920603045370655</v>
      </c>
      <c r="O84" s="9">
        <v>101.10599999999999</v>
      </c>
      <c r="P84" s="9">
        <v>-86.325000000000003</v>
      </c>
      <c r="Q84" s="9">
        <v>-42.331000000000003</v>
      </c>
      <c r="R84" s="9">
        <v>15.051000000000011</v>
      </c>
      <c r="S84" s="9">
        <v>9.2821119999999997</v>
      </c>
      <c r="T84" s="9">
        <v>34.958557120905041</v>
      </c>
      <c r="U84" s="9">
        <v>-48.530944173762201</v>
      </c>
      <c r="V84" s="9">
        <v>20.868148965852498</v>
      </c>
      <c r="W84" s="9">
        <v>-12.997613472826668</v>
      </c>
      <c r="X84" s="9">
        <v>-16.135624250651674</v>
      </c>
      <c r="Y84" s="9">
        <v>-18.532829020897783</v>
      </c>
      <c r="Z84" s="9">
        <v>-22.328327771219449</v>
      </c>
      <c r="AA84" s="9">
        <v>-6.9060387267246313</v>
      </c>
      <c r="AB84" s="132" t="s">
        <v>14</v>
      </c>
      <c r="AD84" s="9">
        <v>-20.433168086571662</v>
      </c>
      <c r="AE84" s="9">
        <v>-130.32510446940819</v>
      </c>
      <c r="AF84" s="9">
        <v>-110.905</v>
      </c>
      <c r="AG84" s="9">
        <v>-12.499000000000001</v>
      </c>
      <c r="AH84" s="9">
        <v>16.577873912995337</v>
      </c>
      <c r="AI84" s="9">
        <v>-69.994394515595573</v>
      </c>
      <c r="AJ84" s="9">
        <v>-6.9060387267246259</v>
      </c>
      <c r="AK84" s="11"/>
    </row>
    <row r="85" spans="2:38" x14ac:dyDescent="0.3">
      <c r="B85" s="106" t="s">
        <v>67</v>
      </c>
      <c r="C85" s="11">
        <v>-37.649491049528919</v>
      </c>
      <c r="D85" s="11">
        <v>-29.968317716796776</v>
      </c>
      <c r="E85" s="11">
        <v>-41.221544801638998</v>
      </c>
      <c r="F85" s="11">
        <v>-29.556192515184541</v>
      </c>
      <c r="G85" s="11">
        <v>-43.219241527789293</v>
      </c>
      <c r="H85" s="11">
        <v>-73.295658930516993</v>
      </c>
      <c r="I85" s="11">
        <v>-55.069025268280193</v>
      </c>
      <c r="J85" s="11">
        <v>-37.220363701152671</v>
      </c>
      <c r="K85" s="11">
        <f>K86</f>
        <v>-52.147367577544671</v>
      </c>
      <c r="L85" s="11">
        <f t="shared" ref="L85:Q85" si="46">L86</f>
        <v>-80.432004931185318</v>
      </c>
      <c r="M85" s="11">
        <f t="shared" si="46"/>
        <v>-84.147546585765781</v>
      </c>
      <c r="N85" s="11">
        <f t="shared" si="46"/>
        <v>-84.031080905504211</v>
      </c>
      <c r="O85" s="11">
        <f t="shared" si="46"/>
        <v>-88.100999999999999</v>
      </c>
      <c r="P85" s="11">
        <f t="shared" si="46"/>
        <v>-124.673</v>
      </c>
      <c r="Q85" s="11">
        <f t="shared" si="46"/>
        <v>-126.3625176399733</v>
      </c>
      <c r="R85" s="11">
        <v>-131.74125856978793</v>
      </c>
      <c r="S85" s="11">
        <v>-105.98139433949274</v>
      </c>
      <c r="T85" s="11">
        <v>-105.59560414769054</v>
      </c>
      <c r="U85" s="11">
        <v>-103.0310767786488</v>
      </c>
      <c r="V85" s="11">
        <v>-124.59304368740928</v>
      </c>
      <c r="W85" s="11">
        <v>-97.267600622280042</v>
      </c>
      <c r="X85" s="11">
        <v>-126.96967388004404</v>
      </c>
      <c r="Y85" s="11">
        <v>-124.96864287349194</v>
      </c>
      <c r="Z85" s="11">
        <v>-80.840572734490991</v>
      </c>
      <c r="AA85" s="11">
        <v>-110.41284600050601</v>
      </c>
      <c r="AB85" s="11">
        <v>-145.35568130376697</v>
      </c>
      <c r="AD85" s="11">
        <v>-138.39554608314924</v>
      </c>
      <c r="AE85" s="11">
        <v>-208.80428942773915</v>
      </c>
      <c r="AF85" s="11">
        <v>-300.75799999999998</v>
      </c>
      <c r="AG85" s="11">
        <v>-470.87777620976124</v>
      </c>
      <c r="AH85" s="11">
        <v>-439.20111895324135</v>
      </c>
      <c r="AI85" s="11">
        <v>-430.04649011030705</v>
      </c>
      <c r="AJ85" s="11">
        <v>-255.76852730427296</v>
      </c>
      <c r="AK85" s="11"/>
    </row>
    <row r="86" spans="2:38" x14ac:dyDescent="0.3">
      <c r="B86" s="114" t="s">
        <v>67</v>
      </c>
      <c r="C86" s="9">
        <v>-37.649491049528919</v>
      </c>
      <c r="D86" s="9">
        <v>-29.968317716796776</v>
      </c>
      <c r="E86" s="9">
        <v>-41.221544801638998</v>
      </c>
      <c r="F86" s="9">
        <v>-29.556192515184541</v>
      </c>
      <c r="G86" s="9">
        <v>-43.219241527789293</v>
      </c>
      <c r="H86" s="9">
        <v>-73.295658930516993</v>
      </c>
      <c r="I86" s="9">
        <v>-55.069025268280193</v>
      </c>
      <c r="J86" s="9">
        <v>-37.220363701152671</v>
      </c>
      <c r="K86" s="9">
        <v>-52.147367577544671</v>
      </c>
      <c r="L86" s="9">
        <v>-80.432004931185318</v>
      </c>
      <c r="M86" s="9">
        <v>-84.147546585765781</v>
      </c>
      <c r="N86" s="9">
        <v>-84.031080905504211</v>
      </c>
      <c r="O86" s="9">
        <v>-88.100999999999999</v>
      </c>
      <c r="P86" s="9">
        <v>-124.673</v>
      </c>
      <c r="Q86" s="9">
        <v>-126.3625176399733</v>
      </c>
      <c r="R86" s="9">
        <v>-131.74125856978793</v>
      </c>
      <c r="S86" s="9">
        <v>-105.98139433949274</v>
      </c>
      <c r="T86" s="9">
        <v>-105.59560414769054</v>
      </c>
      <c r="U86" s="9">
        <v>-103.0310767786488</v>
      </c>
      <c r="V86" s="9">
        <v>-124.59304368740928</v>
      </c>
      <c r="W86" s="9">
        <v>-97.267600622280042</v>
      </c>
      <c r="X86" s="9">
        <v>-126.96967388004404</v>
      </c>
      <c r="Y86" s="9">
        <v>-124.96864287349194</v>
      </c>
      <c r="Z86" s="9">
        <v>-80.840572734490991</v>
      </c>
      <c r="AA86" s="9">
        <v>-110.41284600050601</v>
      </c>
      <c r="AB86" s="9">
        <v>-145.35568130376697</v>
      </c>
      <c r="AD86" s="9">
        <v>-138.39554608314924</v>
      </c>
      <c r="AE86" s="9">
        <v>-208.80428942773915</v>
      </c>
      <c r="AF86" s="9">
        <v>-300.75799999999998</v>
      </c>
      <c r="AG86" s="9">
        <v>-470.87777620976124</v>
      </c>
      <c r="AH86" s="9">
        <v>-439.20111895324135</v>
      </c>
      <c r="AI86" s="9">
        <v>-430.04649011030705</v>
      </c>
      <c r="AJ86" s="9">
        <v>-255.76852730427296</v>
      </c>
      <c r="AK86" s="11"/>
    </row>
    <row r="87" spans="2:38" x14ac:dyDescent="0.3">
      <c r="B87" s="106" t="s">
        <v>71</v>
      </c>
      <c r="C87" s="11">
        <v>-2.3778580734640102</v>
      </c>
      <c r="D87" s="11">
        <v>-1.8814940171622099</v>
      </c>
      <c r="E87" s="11">
        <v>-1.6</v>
      </c>
      <c r="F87" s="11">
        <v>0.1</v>
      </c>
      <c r="G87" s="11">
        <v>-2.0925047369682019</v>
      </c>
      <c r="H87" s="11">
        <v>-2.4906562797539999</v>
      </c>
      <c r="I87" s="11">
        <v>-4.2625516557053329</v>
      </c>
      <c r="J87" s="11">
        <v>-18.086014628789925</v>
      </c>
      <c r="K87" s="11">
        <v>-2.2231481935192372</v>
      </c>
      <c r="L87" s="11">
        <v>-7.2933674195019487</v>
      </c>
      <c r="M87" s="11">
        <v>-18.754078764919367</v>
      </c>
      <c r="N87" s="11">
        <v>-7.5564056220594438</v>
      </c>
      <c r="O87" s="11">
        <v>-8.3870000000000005</v>
      </c>
      <c r="P87" s="11">
        <v>-10.996</v>
      </c>
      <c r="Q87" s="11">
        <v>-21.593775630470262</v>
      </c>
      <c r="R87" s="11">
        <v>-36.131247841988674</v>
      </c>
      <c r="S87" s="11">
        <v>-12.185263542351718</v>
      </c>
      <c r="T87" s="11">
        <v>-11.51669629053773</v>
      </c>
      <c r="U87" s="11">
        <v>-14.758764628847807</v>
      </c>
      <c r="V87" s="11">
        <v>-20.853790088499018</v>
      </c>
      <c r="W87" s="11">
        <v>-21.194086296464008</v>
      </c>
      <c r="X87" s="11">
        <v>-9.493797368902996</v>
      </c>
      <c r="Y87" s="11">
        <v>-13.678736390269004</v>
      </c>
      <c r="Z87" s="11">
        <v>-19.017811956654185</v>
      </c>
      <c r="AA87" s="11">
        <v>-9.634578049157998</v>
      </c>
      <c r="AB87" s="11">
        <v>-8.004105222482</v>
      </c>
      <c r="AD87" s="11">
        <v>-5.759352090626221</v>
      </c>
      <c r="AE87" s="11">
        <v>-26.93172730121746</v>
      </c>
      <c r="AF87" s="11">
        <v>-35.826999999999998</v>
      </c>
      <c r="AG87" s="11">
        <v>-77.108023472458939</v>
      </c>
      <c r="AH87" s="11">
        <v>-59.314514550236275</v>
      </c>
      <c r="AI87" s="11">
        <v>-63.384432012290191</v>
      </c>
      <c r="AJ87" s="11">
        <v>-17.638683271639998</v>
      </c>
      <c r="AK87" s="11"/>
    </row>
    <row r="88" spans="2:38" x14ac:dyDescent="0.3">
      <c r="B88" s="106" t="s">
        <v>91</v>
      </c>
      <c r="C88" s="11">
        <v>0.26455807545021531</v>
      </c>
      <c r="D88" s="11">
        <v>0.13012742491763701</v>
      </c>
      <c r="E88" s="11">
        <v>0.1</v>
      </c>
      <c r="F88" s="11">
        <v>0.2</v>
      </c>
      <c r="G88" s="11">
        <v>1.9729895499999997E-2</v>
      </c>
      <c r="H88" s="11">
        <v>2.9876503799999996E-2</v>
      </c>
      <c r="I88" s="11">
        <v>4.2901127789142859E-2</v>
      </c>
      <c r="J88" s="11">
        <v>0</v>
      </c>
      <c r="K88" s="11">
        <v>0.4063527181519937</v>
      </c>
      <c r="L88" s="11">
        <v>0</v>
      </c>
      <c r="M88" s="11">
        <v>0</v>
      </c>
      <c r="N88" s="11">
        <v>-0.4063527181519937</v>
      </c>
      <c r="O88" s="11">
        <v>0.31</v>
      </c>
      <c r="P88" s="11">
        <v>0.81699999999999995</v>
      </c>
      <c r="Q88" s="11">
        <v>-0.70714817637440364</v>
      </c>
      <c r="R88" s="11">
        <v>13.490067801970726</v>
      </c>
      <c r="S88" s="11">
        <v>0.21375227805719771</v>
      </c>
      <c r="T88" s="11">
        <v>-1.2376761634196213E-2</v>
      </c>
      <c r="U88" s="11">
        <v>1.2087206385476521</v>
      </c>
      <c r="V88" s="11">
        <v>8.0663183666050013</v>
      </c>
      <c r="W88" s="11">
        <v>2.4621713845E-2</v>
      </c>
      <c r="X88" s="11">
        <v>6.2404361500000222E-4</v>
      </c>
      <c r="Y88" s="11">
        <v>6.625149047999998E-2</v>
      </c>
      <c r="Z88" s="11">
        <v>-81.629674254904003</v>
      </c>
      <c r="AA88" s="11">
        <v>6.1194647840740011</v>
      </c>
      <c r="AB88" s="11">
        <v>-2.5895165993239995</v>
      </c>
      <c r="AD88" s="11">
        <v>0.69468550036785226</v>
      </c>
      <c r="AE88" s="11">
        <v>9.2507527089142852E-2</v>
      </c>
      <c r="AF88" s="11">
        <v>0</v>
      </c>
      <c r="AG88" s="11">
        <v>13.909919625596322</v>
      </c>
      <c r="AH88" s="11">
        <v>9.4764145215756557</v>
      </c>
      <c r="AI88" s="11">
        <v>-81.538177006964005</v>
      </c>
      <c r="AJ88" s="11">
        <v>3.5299481847500016</v>
      </c>
      <c r="AK88" s="11"/>
    </row>
    <row r="89" spans="2:38" x14ac:dyDescent="0.3">
      <c r="B89" s="106" t="s">
        <v>92</v>
      </c>
      <c r="C89" s="11">
        <v>-4.471213355345097</v>
      </c>
      <c r="D89" s="11">
        <v>1.1219512932273594</v>
      </c>
      <c r="E89" s="11">
        <v>0.54884239443332428</v>
      </c>
      <c r="F89" s="11">
        <v>-3.9044276055370668</v>
      </c>
      <c r="G89" s="11">
        <v>-2.2952569799956555</v>
      </c>
      <c r="H89" s="11">
        <v>1.8202890779513992</v>
      </c>
      <c r="I89" s="11">
        <v>-1.8185403064436614</v>
      </c>
      <c r="J89" s="11">
        <v>-3.0688321274950328</v>
      </c>
      <c r="K89" s="11">
        <v>-2.8320784849821008</v>
      </c>
      <c r="L89" s="11">
        <v>4.7925959405916183</v>
      </c>
      <c r="M89" s="11">
        <v>1.1503724741762518</v>
      </c>
      <c r="N89" s="11">
        <v>-4.1918899297857699</v>
      </c>
      <c r="O89" s="11">
        <v>1.78</v>
      </c>
      <c r="P89" s="11">
        <v>13.125</v>
      </c>
      <c r="Q89" s="11">
        <v>4.7325048813797785</v>
      </c>
      <c r="R89" s="11">
        <v>-0.93025007587221964</v>
      </c>
      <c r="S89" s="11">
        <v>-0.21664676606339256</v>
      </c>
      <c r="T89" s="11">
        <v>7.7051166801903248</v>
      </c>
      <c r="U89" s="11">
        <v>3.2926840600403549</v>
      </c>
      <c r="V89" s="11">
        <v>-0.89203644943918292</v>
      </c>
      <c r="W89" s="11">
        <v>5.1117235935176961E-2</v>
      </c>
      <c r="X89" s="11">
        <v>13.5792100767503</v>
      </c>
      <c r="Y89" s="11">
        <v>5.7243228316148649</v>
      </c>
      <c r="Z89" s="11">
        <v>-15.346465412169211</v>
      </c>
      <c r="AA89" s="11">
        <v>-2.5819182547320483</v>
      </c>
      <c r="AB89" s="11">
        <v>12.017152710084869</v>
      </c>
      <c r="AD89" s="11">
        <v>-6.7048472732214801</v>
      </c>
      <c r="AE89" s="11">
        <v>-5.3623403359829505</v>
      </c>
      <c r="AF89" s="11">
        <v>-1.0810000000000004</v>
      </c>
      <c r="AG89" s="11">
        <v>18.707254805507556</v>
      </c>
      <c r="AH89" s="11">
        <v>9.8891175247281033</v>
      </c>
      <c r="AI89" s="11">
        <v>4.0081847321311326</v>
      </c>
      <c r="AJ89" s="11">
        <v>9.4352344553528411</v>
      </c>
      <c r="AK89" s="11"/>
    </row>
    <row r="90" spans="2:38" x14ac:dyDescent="0.3">
      <c r="B90" s="106" t="s">
        <v>73</v>
      </c>
      <c r="C90" s="11">
        <v>0</v>
      </c>
      <c r="D90" s="11">
        <v>0</v>
      </c>
      <c r="E90" s="11">
        <v>0</v>
      </c>
      <c r="F90" s="11">
        <v>-0.74078023128780957</v>
      </c>
      <c r="G90" s="11">
        <v>0</v>
      </c>
      <c r="H90" s="11">
        <v>0</v>
      </c>
      <c r="I90" s="11">
        <v>0</v>
      </c>
      <c r="J90" s="11">
        <v>0</v>
      </c>
      <c r="K90" s="11">
        <v>-0.37535271815199373</v>
      </c>
      <c r="L90" s="11">
        <v>0.37535271815199373</v>
      </c>
      <c r="M90" s="11">
        <v>37.049082198599478</v>
      </c>
      <c r="N90" s="11">
        <v>-19.763082198599477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34" t="s">
        <v>14</v>
      </c>
      <c r="W90" s="134" t="s">
        <v>14</v>
      </c>
      <c r="X90" s="11">
        <v>0</v>
      </c>
      <c r="Y90" s="11">
        <v>0</v>
      </c>
      <c r="Z90" s="11">
        <v>0</v>
      </c>
      <c r="AA90" s="11">
        <f>Z90</f>
        <v>0</v>
      </c>
      <c r="AB90" s="11">
        <v>0</v>
      </c>
      <c r="AD90" s="11">
        <v>-0.74078023128780957</v>
      </c>
      <c r="AE90" s="11">
        <v>0</v>
      </c>
      <c r="AF90" s="11">
        <v>17.286000000000001</v>
      </c>
      <c r="AG90" s="11">
        <v>0</v>
      </c>
      <c r="AH90" s="11">
        <v>0</v>
      </c>
      <c r="AI90" s="11">
        <v>0</v>
      </c>
      <c r="AJ90" s="11">
        <v>0</v>
      </c>
      <c r="AK90" s="11"/>
    </row>
    <row r="91" spans="2:38" x14ac:dyDescent="0.3">
      <c r="B91" s="109" t="s">
        <v>19</v>
      </c>
      <c r="C91" s="7">
        <v>45.807020069090235</v>
      </c>
      <c r="D91" s="7">
        <v>69.393406523509483</v>
      </c>
      <c r="E91" s="7">
        <v>45.527297592794326</v>
      </c>
      <c r="F91" s="7">
        <v>45.998599647990595</v>
      </c>
      <c r="G91" s="7">
        <v>-41.437855262464907</v>
      </c>
      <c r="H91" s="7">
        <v>20.1286789815404</v>
      </c>
      <c r="I91" s="7">
        <v>38.836975249710008</v>
      </c>
      <c r="J91" s="7">
        <v>95.349025152404479</v>
      </c>
      <c r="K91" s="7">
        <v>-41.059483529205252</v>
      </c>
      <c r="L91" s="7">
        <v>144.69147619020112</v>
      </c>
      <c r="M91" s="7">
        <v>-13.719101046750094</v>
      </c>
      <c r="N91" s="7">
        <v>-98.30789161424579</v>
      </c>
      <c r="O91" s="7">
        <v>131.92699999999999</v>
      </c>
      <c r="P91" s="7">
        <v>36.659999999999997</v>
      </c>
      <c r="Q91" s="7">
        <v>24.733970611480952</v>
      </c>
      <c r="R91" s="7">
        <v>60.478136599907231</v>
      </c>
      <c r="S91" s="7">
        <v>63.632747089953071</v>
      </c>
      <c r="T91" s="7">
        <v>182.51797329421444</v>
      </c>
      <c r="U91" s="7">
        <v>62.384676073911265</v>
      </c>
      <c r="V91" s="7">
        <v>53.777273054717057</v>
      </c>
      <c r="W91" s="7">
        <v>-23.782488024916542</v>
      </c>
      <c r="X91" s="7">
        <v>52.64034563912756</v>
      </c>
      <c r="Y91" s="7">
        <v>-12.395710723149874</v>
      </c>
      <c r="Z91" s="7">
        <v>-138.72219191958592</v>
      </c>
      <c r="AA91" s="7">
        <v>85.268091881669335</v>
      </c>
      <c r="AB91" s="7">
        <v>139.75166552005791</v>
      </c>
      <c r="AD91" s="7">
        <v>206.72632383338464</v>
      </c>
      <c r="AE91" s="7">
        <v>112.87682412118998</v>
      </c>
      <c r="AF91" s="7">
        <v>-8.3950000000000244</v>
      </c>
      <c r="AG91" s="7">
        <v>253.79910721138816</v>
      </c>
      <c r="AH91" s="7">
        <v>362.31266951279588</v>
      </c>
      <c r="AI91" s="7">
        <v>-122.26004502852479</v>
      </c>
      <c r="AJ91" s="7">
        <v>225.01975740172725</v>
      </c>
      <c r="AK91" s="11"/>
    </row>
    <row r="92" spans="2:38" ht="17.25" thickBot="1" x14ac:dyDescent="0.35">
      <c r="B92" s="116" t="s">
        <v>79</v>
      </c>
      <c r="C92" s="117">
        <v>0.49122981219577566</v>
      </c>
      <c r="D92" s="117">
        <v>0.67624579052032563</v>
      </c>
      <c r="E92" s="117">
        <v>0.43483569811646922</v>
      </c>
      <c r="F92" s="117">
        <v>0.59353031803858836</v>
      </c>
      <c r="G92" s="117">
        <v>-0.45204357270247103</v>
      </c>
      <c r="H92" s="117">
        <v>0.15385426544323319</v>
      </c>
      <c r="I92" s="117">
        <v>0.2945005856545192</v>
      </c>
      <c r="J92" s="117">
        <v>0.73437816092591046</v>
      </c>
      <c r="K92" s="117">
        <f>K91/K83</f>
        <v>-0.48888590541097954</v>
      </c>
      <c r="L92" s="117">
        <f t="shared" ref="L92:N92" si="47">L91/L83</f>
        <v>0.86627509975241246</v>
      </c>
      <c r="M92" s="117">
        <f t="shared" si="47"/>
        <v>-0.11595354972792084</v>
      </c>
      <c r="N92" s="117">
        <f t="shared" si="47"/>
        <v>-1.8354200266437219</v>
      </c>
      <c r="O92" s="117">
        <f t="shared" ref="O92:P92" si="48">O91/O83</f>
        <v>1.0535701451057746</v>
      </c>
      <c r="P92" s="117">
        <f t="shared" si="48"/>
        <v>0.14980875478113045</v>
      </c>
      <c r="Q92" s="117">
        <f t="shared" ref="Q92" si="49">Q91/Q83</f>
        <v>0.11722488337530464</v>
      </c>
      <c r="R92" s="117">
        <v>0.30127622415665234</v>
      </c>
      <c r="S92" s="117">
        <v>0.36884232521935534</v>
      </c>
      <c r="T92" s="117">
        <v>0.71024476649026691</v>
      </c>
      <c r="U92" s="117">
        <v>0.278249541603934</v>
      </c>
      <c r="V92" s="117">
        <v>0.31415321036567301</v>
      </c>
      <c r="W92" s="117">
        <v>-0.2210246354399934</v>
      </c>
      <c r="X92" s="117">
        <v>0.27465539796335187</v>
      </c>
      <c r="Y92" s="117">
        <v>-8.9181673804534123E-2</v>
      </c>
      <c r="Z92" s="117">
        <v>-1.7245282616737647</v>
      </c>
      <c r="AA92" s="117">
        <v>0.40859907113283012</v>
      </c>
      <c r="AB92" s="117">
        <v>0.4926317881729636</v>
      </c>
      <c r="AD92" s="117">
        <v>0.54680052964990589</v>
      </c>
      <c r="AE92" s="117">
        <v>0.23311650332731024</v>
      </c>
      <c r="AF92" s="117">
        <f>AF91/AF83</f>
        <v>-1.985149802549132E-2</v>
      </c>
      <c r="AG92" s="117">
        <f>AG91/AG83</f>
        <v>0.32468966206587613</v>
      </c>
      <c r="AH92" s="117">
        <v>0.43922815268585419</v>
      </c>
      <c r="AI92" s="117">
        <f>AI91/AI83</f>
        <v>-0.23570688521989036</v>
      </c>
      <c r="AJ92" s="117">
        <v>0.45701556113942671</v>
      </c>
      <c r="AK92" s="11"/>
    </row>
    <row r="93" spans="2:38" ht="17.25" thickTop="1" x14ac:dyDescent="0.3">
      <c r="B93" s="106" t="s">
        <v>12</v>
      </c>
      <c r="C93" s="11">
        <v>3.2086499814816651</v>
      </c>
      <c r="D93" s="11">
        <v>2.6245181050899964</v>
      </c>
      <c r="E93" s="11">
        <v>17</v>
      </c>
      <c r="F93" s="11">
        <v>-2.4</v>
      </c>
      <c r="G93" s="11">
        <v>85.518416088433497</v>
      </c>
      <c r="H93" s="11">
        <v>36.764686733907993</v>
      </c>
      <c r="I93" s="11">
        <v>31.92982568362946</v>
      </c>
      <c r="J93" s="11">
        <v>-23.887824036562762</v>
      </c>
      <c r="K93" s="11">
        <v>67.873709021202089</v>
      </c>
      <c r="L93" s="11">
        <v>-60.22173237894058</v>
      </c>
      <c r="M93" s="11">
        <v>67.33242031236783</v>
      </c>
      <c r="N93" s="11">
        <v>35.920603045370655</v>
      </c>
      <c r="O93" s="11">
        <v>-101.10599999999999</v>
      </c>
      <c r="P93" s="11">
        <v>86.325000000000003</v>
      </c>
      <c r="Q93" s="11">
        <v>42.331000000000003</v>
      </c>
      <c r="R93" s="11">
        <v>-15.051000000000011</v>
      </c>
      <c r="S93" s="11">
        <v>-9.2821119999999997</v>
      </c>
      <c r="T93" s="11">
        <v>-34.958557120905041</v>
      </c>
      <c r="U93" s="11">
        <v>48.530944173762201</v>
      </c>
      <c r="V93" s="11">
        <v>-20.868148965852498</v>
      </c>
      <c r="W93" s="11">
        <v>12.997613472826668</v>
      </c>
      <c r="X93" s="11">
        <v>16.135624250651674</v>
      </c>
      <c r="Y93" s="11">
        <v>18.532829020897783</v>
      </c>
      <c r="Z93" s="11">
        <v>22.328327771219449</v>
      </c>
      <c r="AA93" s="11">
        <v>6.9060387267246313</v>
      </c>
      <c r="AB93" s="134" t="s">
        <v>14</v>
      </c>
      <c r="AD93" s="11">
        <v>20.433168086571662</v>
      </c>
      <c r="AE93" s="11">
        <v>130.32510446940819</v>
      </c>
      <c r="AF93" s="11">
        <v>110.905</v>
      </c>
      <c r="AG93" s="11">
        <v>12.499000000000001</v>
      </c>
      <c r="AH93" s="11">
        <v>-16.577873912995337</v>
      </c>
      <c r="AI93" s="11">
        <v>69.994394515595573</v>
      </c>
      <c r="AJ93" s="11">
        <v>6.9060387267246259</v>
      </c>
      <c r="AK93" s="11"/>
    </row>
    <row r="94" spans="2:38" x14ac:dyDescent="0.3">
      <c r="B94" s="106" t="s">
        <v>92</v>
      </c>
      <c r="C94" s="11">
        <v>4.471213355345097</v>
      </c>
      <c r="D94" s="11">
        <v>-1.1219512932273594</v>
      </c>
      <c r="E94" s="11">
        <v>-0.54884239443332428</v>
      </c>
      <c r="F94" s="11">
        <v>3.9044276055370668</v>
      </c>
      <c r="G94" s="11">
        <v>2.2952569799956555</v>
      </c>
      <c r="H94" s="11">
        <v>-1.8202890779513992</v>
      </c>
      <c r="I94" s="11">
        <v>1.8185403064436614</v>
      </c>
      <c r="J94" s="11">
        <v>3.0688321274950328</v>
      </c>
      <c r="K94" s="11">
        <v>2.8320784849821008</v>
      </c>
      <c r="L94" s="11">
        <v>-4.7925959405916183</v>
      </c>
      <c r="M94" s="11">
        <v>-1.1503724741762518</v>
      </c>
      <c r="N94" s="11">
        <v>4.1918899297857699</v>
      </c>
      <c r="O94" s="11">
        <v>-1.78</v>
      </c>
      <c r="P94" s="11">
        <v>-13.125</v>
      </c>
      <c r="Q94" s="11">
        <v>-4.7325048813797785</v>
      </c>
      <c r="R94" s="11">
        <v>0.93025007587221964</v>
      </c>
      <c r="S94" s="11">
        <v>0.21664676606339256</v>
      </c>
      <c r="T94" s="11">
        <v>-7.7051166801903248</v>
      </c>
      <c r="U94" s="11">
        <v>-3.2926840600403549</v>
      </c>
      <c r="V94" s="11">
        <v>0.89203644943918292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D94" s="11">
        <v>6.7048472732214801</v>
      </c>
      <c r="AE94" s="11">
        <v>5.3623403359829505</v>
      </c>
      <c r="AF94" s="11">
        <v>1.0810000000000004</v>
      </c>
      <c r="AG94" s="11">
        <v>-18.707254805507556</v>
      </c>
      <c r="AH94" s="11">
        <v>-9.8891175247281033</v>
      </c>
      <c r="AI94" s="11">
        <v>0</v>
      </c>
      <c r="AJ94" s="11">
        <v>0</v>
      </c>
      <c r="AK94" s="11"/>
    </row>
    <row r="95" spans="2:38" x14ac:dyDescent="0.3">
      <c r="B95" s="106" t="s">
        <v>93</v>
      </c>
      <c r="C95" s="11">
        <v>0</v>
      </c>
      <c r="D95" s="11">
        <v>0</v>
      </c>
      <c r="E95" s="11">
        <v>0</v>
      </c>
      <c r="F95" s="11">
        <v>0</v>
      </c>
      <c r="G95" s="11">
        <v>1.0282575160929213</v>
      </c>
      <c r="H95" s="11">
        <v>0.33944925360000866</v>
      </c>
      <c r="I95" s="11">
        <v>1.6282513800000515</v>
      </c>
      <c r="J95" s="11">
        <v>0.34781481000000269</v>
      </c>
      <c r="K95" s="11">
        <v>0</v>
      </c>
      <c r="L95" s="11">
        <v>6.9421023948878791</v>
      </c>
      <c r="M95" s="11">
        <v>8.1755031007932839</v>
      </c>
      <c r="N95" s="11">
        <v>56.092068376237755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34">
        <v>-0.20554919999999946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D95" s="11">
        <v>0</v>
      </c>
      <c r="AE95" s="11">
        <v>3.3437729596929842</v>
      </c>
      <c r="AF95" s="11">
        <v>71.209673871918923</v>
      </c>
      <c r="AG95" s="11">
        <v>0</v>
      </c>
      <c r="AH95" s="11">
        <v>-0.20554919999999946</v>
      </c>
      <c r="AI95" s="11">
        <v>0</v>
      </c>
      <c r="AJ95" s="11">
        <v>0</v>
      </c>
      <c r="AK95" s="11"/>
    </row>
    <row r="96" spans="2:38" x14ac:dyDescent="0.3">
      <c r="B96" s="109" t="s">
        <v>84</v>
      </c>
      <c r="C96" s="7">
        <v>53.486883405916998</v>
      </c>
      <c r="D96" s="7">
        <v>70.895973335372119</v>
      </c>
      <c r="E96" s="7">
        <v>61.978455198361004</v>
      </c>
      <c r="F96" s="7">
        <v>47.503027253527662</v>
      </c>
      <c r="G96" s="7">
        <v>47.404075322057167</v>
      </c>
      <c r="H96" s="7">
        <v>55.412525891097005</v>
      </c>
      <c r="I96" s="7">
        <v>74.213592619783185</v>
      </c>
      <c r="J96" s="7">
        <v>74.877848053336749</v>
      </c>
      <c r="K96" s="7">
        <f>K91+SUM(K93:K95)</f>
        <v>29.646303976978942</v>
      </c>
      <c r="L96" s="7">
        <f t="shared" ref="L96:N96" si="50">L91+SUM(L93:L95)</f>
        <v>86.619250265556801</v>
      </c>
      <c r="M96" s="7">
        <f t="shared" si="50"/>
        <v>60.63844989223476</v>
      </c>
      <c r="N96" s="7">
        <f t="shared" si="50"/>
        <v>-2.103330262851614</v>
      </c>
      <c r="O96" s="7">
        <f t="shared" ref="O96:P96" si="51">O91+SUM(O93:O95)</f>
        <v>29.040999999999997</v>
      </c>
      <c r="P96" s="7">
        <f t="shared" si="51"/>
        <v>109.86</v>
      </c>
      <c r="Q96" s="7">
        <f t="shared" ref="Q96" si="52">Q91+SUM(Q93:Q95)</f>
        <v>62.332465730101177</v>
      </c>
      <c r="R96" s="7">
        <v>46.357386675779438</v>
      </c>
      <c r="S96" s="7">
        <v>54.567281856016464</v>
      </c>
      <c r="T96" s="7">
        <v>139.85429949311907</v>
      </c>
      <c r="U96" s="7">
        <v>107.62293618763312</v>
      </c>
      <c r="V96" s="7">
        <v>33.59561133830374</v>
      </c>
      <c r="W96" s="7">
        <v>-10.784874552089853</v>
      </c>
      <c r="X96" s="7">
        <v>68.775969889779248</v>
      </c>
      <c r="Y96" s="7">
        <v>6.1371182977478931</v>
      </c>
      <c r="Z96" s="7">
        <v>-116.39386459627644</v>
      </c>
      <c r="AA96" s="7">
        <v>92.174130608393995</v>
      </c>
      <c r="AB96" s="7">
        <v>139.75166552005791</v>
      </c>
      <c r="AD96" s="7">
        <v>233.86433919317778</v>
      </c>
      <c r="AE96" s="7">
        <v>251.90804188627411</v>
      </c>
      <c r="AF96" s="7">
        <v>174.80067387191889</v>
      </c>
      <c r="AG96" s="7">
        <v>247.59085240588064</v>
      </c>
      <c r="AH96" s="7">
        <v>335.64012887507238</v>
      </c>
      <c r="AI96" s="7">
        <v>-52.265650960839153</v>
      </c>
      <c r="AJ96" s="7">
        <v>231.92579612845191</v>
      </c>
      <c r="AK96" s="11"/>
    </row>
    <row r="97" spans="2:38" ht="17.25" thickBot="1" x14ac:dyDescent="0.35">
      <c r="B97" s="116" t="s">
        <v>79</v>
      </c>
      <c r="C97" s="117">
        <v>0.57358788349027368</v>
      </c>
      <c r="D97" s="117">
        <v>0.69088845662367382</v>
      </c>
      <c r="E97" s="117">
        <v>0.59196232281147088</v>
      </c>
      <c r="F97" s="117">
        <v>0.61294228714229237</v>
      </c>
      <c r="G97" s="117">
        <v>0.51712878076125335</v>
      </c>
      <c r="H97" s="117">
        <v>0.42354758974234669</v>
      </c>
      <c r="I97" s="117">
        <v>0.56276129511953299</v>
      </c>
      <c r="J97" s="117">
        <v>0.57670916152111829</v>
      </c>
      <c r="K97" s="117">
        <f>K96/K83</f>
        <v>0.35299177963515443</v>
      </c>
      <c r="L97" s="117">
        <f t="shared" ref="L97:N97" si="53">L96/L83</f>
        <v>0.51859378064287132</v>
      </c>
      <c r="M97" s="117">
        <f t="shared" si="53"/>
        <v>0.51251488643776</v>
      </c>
      <c r="N97" s="117">
        <f t="shared" si="53"/>
        <v>-3.9269426123306583E-2</v>
      </c>
      <c r="O97" s="117">
        <f t="shared" ref="O97:P97" si="54">O96/O83</f>
        <v>0.23192167322850366</v>
      </c>
      <c r="P97" s="117">
        <f t="shared" si="54"/>
        <v>0.4489358919873157</v>
      </c>
      <c r="Q97" s="117">
        <f t="shared" ref="Q97" si="55">Q96/Q83</f>
        <v>0.29542025987184517</v>
      </c>
      <c r="R97" s="117">
        <v>0.23093268418376103</v>
      </c>
      <c r="S97" s="117">
        <v>0.31629505311504691</v>
      </c>
      <c r="T97" s="117">
        <v>0.54422467274514086</v>
      </c>
      <c r="U97" s="117">
        <v>0.48002225137466931</v>
      </c>
      <c r="V97" s="117">
        <v>0.19625705352123221</v>
      </c>
      <c r="W97" s="117">
        <f>W96/W83</f>
        <v>-0.10023017623910217</v>
      </c>
      <c r="X97" s="117">
        <f t="shared" ref="X97:AA97" si="56">X96/X83</f>
        <v>0.35884436454672747</v>
      </c>
      <c r="Y97" s="117">
        <f t="shared" si="56"/>
        <v>4.4153860504943382E-2</v>
      </c>
      <c r="Z97" s="117">
        <f t="shared" si="56"/>
        <v>-1.446953124111992</v>
      </c>
      <c r="AA97" s="117">
        <f t="shared" si="56"/>
        <v>0.44169235311764338</v>
      </c>
      <c r="AB97" s="117">
        <v>0.4926317881729636</v>
      </c>
      <c r="AD97" s="117">
        <v>0.61858181467068563</v>
      </c>
      <c r="AE97" s="117">
        <v>0.52024782183372731</v>
      </c>
      <c r="AF97" s="117">
        <f>AF96/AF83</f>
        <v>0.41334785374901012</v>
      </c>
      <c r="AG97" s="117">
        <f>AG96/AG83</f>
        <v>0.31674733249282455</v>
      </c>
      <c r="AH97" s="117">
        <v>0.40689328907896088</v>
      </c>
      <c r="AI97" s="117">
        <f>AI96/AI83</f>
        <v>-0.10076369421502425</v>
      </c>
      <c r="AJ97" s="117">
        <v>0.4710417391088127</v>
      </c>
      <c r="AK97" s="11"/>
    </row>
    <row r="98" spans="2:38" ht="17.25" thickTop="1" x14ac:dyDescent="0.3">
      <c r="B98" s="106" t="s">
        <v>23</v>
      </c>
      <c r="C98" s="118">
        <v>1.0196810636826248</v>
      </c>
      <c r="D98" s="118">
        <v>6.7258377262303117</v>
      </c>
      <c r="E98" s="118">
        <v>5.439838109816387</v>
      </c>
      <c r="F98" s="118">
        <v>2.7141657039745191</v>
      </c>
      <c r="G98" s="118">
        <v>1.1678373576068588</v>
      </c>
      <c r="H98" s="118">
        <v>10.112350264303581</v>
      </c>
      <c r="I98" s="118">
        <v>3.9096253856970669</v>
      </c>
      <c r="J98" s="118">
        <v>1.6221843921398116</v>
      </c>
      <c r="K98" s="118">
        <v>1.8014492772745676</v>
      </c>
      <c r="L98" s="118">
        <v>9.5300425719969279</v>
      </c>
      <c r="M98" s="118">
        <v>4.4068167344816249</v>
      </c>
      <c r="N98" s="118">
        <v>2.7991423704100526</v>
      </c>
      <c r="O98" s="118">
        <v>5.9167185151557469</v>
      </c>
      <c r="P98" s="118">
        <v>16.532050383567416</v>
      </c>
      <c r="Q98" s="118">
        <v>9.1379893026679415</v>
      </c>
      <c r="R98" s="118">
        <v>1.5649298948173058</v>
      </c>
      <c r="S98" s="118">
        <v>3.1138932178903351</v>
      </c>
      <c r="T98" s="118">
        <v>10.994145795093171</v>
      </c>
      <c r="U98" s="118">
        <v>6.2646105619208354</v>
      </c>
      <c r="V98" s="118">
        <v>4.2694406785143171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D98" s="118">
        <v>15.899522603703844</v>
      </c>
      <c r="AE98" s="118">
        <v>16.81199739974732</v>
      </c>
      <c r="AF98" s="118">
        <v>18.537450954163173</v>
      </c>
      <c r="AG98" s="118">
        <v>33.15168809620841</v>
      </c>
      <c r="AH98" s="11">
        <v>24.642090253418662</v>
      </c>
      <c r="AI98" s="11">
        <v>0</v>
      </c>
      <c r="AJ98" s="11">
        <v>0</v>
      </c>
      <c r="AK98" s="11"/>
    </row>
    <row r="99" spans="2:38" x14ac:dyDescent="0.3">
      <c r="B99" s="109" t="s">
        <v>101</v>
      </c>
      <c r="C99" s="119">
        <v>54.506564469599624</v>
      </c>
      <c r="D99" s="119">
        <v>77.621811061602429</v>
      </c>
      <c r="E99" s="119">
        <v>67.418293308177397</v>
      </c>
      <c r="F99" s="119">
        <v>50.217192957502178</v>
      </c>
      <c r="G99" s="119">
        <v>48.571912679664024</v>
      </c>
      <c r="H99" s="119">
        <v>65.524876155400591</v>
      </c>
      <c r="I99" s="119">
        <v>78.123218005480254</v>
      </c>
      <c r="J99" s="119">
        <v>76.500032445476563</v>
      </c>
      <c r="K99" s="119">
        <f>K96+K98</f>
        <v>31.447753254253509</v>
      </c>
      <c r="L99" s="119">
        <f t="shared" ref="L99:N99" si="57">L96+L98</f>
        <v>96.14929283755373</v>
      </c>
      <c r="M99" s="119">
        <f t="shared" si="57"/>
        <v>65.045266626716383</v>
      </c>
      <c r="N99" s="119">
        <f t="shared" si="57"/>
        <v>0.6958121075584387</v>
      </c>
      <c r="O99" s="119">
        <f t="shared" ref="O99:P99" si="58">O96+O98</f>
        <v>34.957718515155747</v>
      </c>
      <c r="P99" s="119">
        <f t="shared" si="58"/>
        <v>126.39205038356741</v>
      </c>
      <c r="Q99" s="119">
        <f t="shared" ref="Q99" si="59">Q96+Q98</f>
        <v>71.470455032769124</v>
      </c>
      <c r="R99" s="119">
        <v>47.922316570596742</v>
      </c>
      <c r="S99" s="119">
        <v>57.6811750739068</v>
      </c>
      <c r="T99" s="119">
        <v>150.84844528821225</v>
      </c>
      <c r="U99" s="119">
        <v>113.88754674955395</v>
      </c>
      <c r="V99" s="119">
        <v>37.865052016818055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D99" s="119">
        <v>249.7638617968816</v>
      </c>
      <c r="AE99" s="119">
        <v>268.72003928602146</v>
      </c>
      <c r="AF99" s="119">
        <v>193.33812482608204</v>
      </c>
      <c r="AG99" s="119">
        <v>280.74254050208901</v>
      </c>
      <c r="AH99" s="7">
        <v>360.28221912849108</v>
      </c>
      <c r="AI99" s="7">
        <v>0</v>
      </c>
      <c r="AJ99" s="7">
        <v>0</v>
      </c>
      <c r="AK99" s="11"/>
    </row>
    <row r="100" spans="2:38" ht="17.25" thickBot="1" x14ac:dyDescent="0.35">
      <c r="B100" s="116" t="s">
        <v>79</v>
      </c>
      <c r="C100" s="117">
        <v>0.58452283923847348</v>
      </c>
      <c r="D100" s="117">
        <v>0.75643242798852006</v>
      </c>
      <c r="E100" s="117">
        <v>0.64391875174954527</v>
      </c>
      <c r="F100" s="117">
        <v>0.64796378009680233</v>
      </c>
      <c r="G100" s="117">
        <v>0.5298686624014648</v>
      </c>
      <c r="H100" s="117">
        <v>0.50084169449934202</v>
      </c>
      <c r="I100" s="117">
        <v>0.59240796452090871</v>
      </c>
      <c r="J100" s="117">
        <v>0.58920322518541057</v>
      </c>
      <c r="K100" s="117">
        <f>K99/K83</f>
        <v>0.37444122529965956</v>
      </c>
      <c r="L100" s="117">
        <f t="shared" ref="L100:N100" si="60">L99/L83</f>
        <v>0.57565062184096027</v>
      </c>
      <c r="M100" s="117">
        <f t="shared" si="60"/>
        <v>0.54976120757952285</v>
      </c>
      <c r="N100" s="117">
        <f t="shared" si="60"/>
        <v>1.2990894790066562E-2</v>
      </c>
      <c r="O100" s="117">
        <f t="shared" ref="O100:P100" si="61">O99/O83</f>
        <v>0.27917263766006556</v>
      </c>
      <c r="P100" s="117">
        <f t="shared" si="61"/>
        <v>0.51649306279858531</v>
      </c>
      <c r="Q100" s="117">
        <f t="shared" ref="Q100" si="62">Q99/Q83</f>
        <v>0.33872910611882845</v>
      </c>
      <c r="R100" s="117">
        <v>0.23872849596446241</v>
      </c>
      <c r="S100" s="117">
        <v>0.3343444956976192</v>
      </c>
      <c r="T100" s="117">
        <v>0.58700694986591917</v>
      </c>
      <c r="U100" s="117">
        <v>0.50796380893147119</v>
      </c>
      <c r="V100" s="117">
        <v>0.22119804475104729</v>
      </c>
      <c r="W100" s="165">
        <v>0</v>
      </c>
      <c r="X100" s="165">
        <v>0</v>
      </c>
      <c r="Y100" s="165">
        <v>0</v>
      </c>
      <c r="Z100" s="165">
        <v>0</v>
      </c>
      <c r="AA100" s="165">
        <v>0</v>
      </c>
      <c r="AB100" s="165">
        <v>0</v>
      </c>
      <c r="AD100" s="117">
        <v>0.66063677515986308</v>
      </c>
      <c r="AE100" s="117">
        <v>0.55496844830678571</v>
      </c>
      <c r="AF100" s="117">
        <f>AF99/AF83</f>
        <v>0.45718301408423478</v>
      </c>
      <c r="AG100" s="117">
        <f>AG99/AG83</f>
        <v>0.35915887019735215</v>
      </c>
      <c r="AH100" s="117">
        <v>0.43676665728019332</v>
      </c>
      <c r="AI100" s="165">
        <v>0</v>
      </c>
      <c r="AJ100" s="165">
        <v>0</v>
      </c>
      <c r="AK100" s="11"/>
    </row>
    <row r="101" spans="2:38" ht="17.25" thickTop="1" x14ac:dyDescent="0.3">
      <c r="B101" s="106" t="s">
        <v>93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90.322430608410002</v>
      </c>
      <c r="AA101" s="11">
        <v>0</v>
      </c>
      <c r="AB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90.322430608410002</v>
      </c>
      <c r="AJ101" s="11">
        <v>0</v>
      </c>
      <c r="AK101" s="11"/>
    </row>
    <row r="102" spans="2:38" x14ac:dyDescent="0.3">
      <c r="B102" s="109" t="s">
        <v>94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-10.784874552089853</v>
      </c>
      <c r="X102" s="7">
        <v>68.775969889779248</v>
      </c>
      <c r="Y102" s="7">
        <v>6.1371182977478931</v>
      </c>
      <c r="Z102" s="7">
        <v>-26.071433987866442</v>
      </c>
      <c r="AA102" s="7">
        <v>92.174130608393995</v>
      </c>
      <c r="AB102" s="7">
        <v>139.75166552005791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38.056779647570849</v>
      </c>
      <c r="AJ102" s="7">
        <v>231.92579612845191</v>
      </c>
      <c r="AK102" s="11"/>
    </row>
    <row r="103" spans="2:38" ht="17.25" thickBot="1" x14ac:dyDescent="0.35">
      <c r="B103" s="116" t="s">
        <v>79</v>
      </c>
      <c r="C103" s="164" t="s">
        <v>14</v>
      </c>
      <c r="D103" s="164" t="s">
        <v>14</v>
      </c>
      <c r="E103" s="164" t="s">
        <v>14</v>
      </c>
      <c r="F103" s="164" t="s">
        <v>14</v>
      </c>
      <c r="G103" s="164" t="s">
        <v>14</v>
      </c>
      <c r="H103" s="164" t="s">
        <v>14</v>
      </c>
      <c r="I103" s="164" t="s">
        <v>14</v>
      </c>
      <c r="J103" s="164" t="s">
        <v>14</v>
      </c>
      <c r="K103" s="164" t="s">
        <v>14</v>
      </c>
      <c r="L103" s="164" t="s">
        <v>14</v>
      </c>
      <c r="M103" s="164" t="s">
        <v>14</v>
      </c>
      <c r="N103" s="164" t="s">
        <v>14</v>
      </c>
      <c r="O103" s="164" t="s">
        <v>14</v>
      </c>
      <c r="P103" s="164" t="s">
        <v>14</v>
      </c>
      <c r="Q103" s="164" t="s">
        <v>14</v>
      </c>
      <c r="R103" s="164" t="s">
        <v>14</v>
      </c>
      <c r="S103" s="164" t="s">
        <v>14</v>
      </c>
      <c r="T103" s="164" t="s">
        <v>14</v>
      </c>
      <c r="U103" s="164" t="s">
        <v>14</v>
      </c>
      <c r="V103" s="164" t="s">
        <v>14</v>
      </c>
      <c r="W103" s="117">
        <f>W102/W83</f>
        <v>-0.10023017623910217</v>
      </c>
      <c r="X103" s="117">
        <f t="shared" ref="X103:Z103" si="63">X102/X83</f>
        <v>0.35884436454672747</v>
      </c>
      <c r="Y103" s="117">
        <f t="shared" si="63"/>
        <v>4.4153860504943382E-2</v>
      </c>
      <c r="Z103" s="117">
        <f t="shared" si="63"/>
        <v>-0.32410765799101876</v>
      </c>
      <c r="AA103" s="117">
        <f>AA102/AA83</f>
        <v>0.44169235311764338</v>
      </c>
      <c r="AB103" s="117">
        <v>0.4926317881729636</v>
      </c>
      <c r="AD103" s="164" t="s">
        <v>14</v>
      </c>
      <c r="AE103" s="164" t="s">
        <v>14</v>
      </c>
      <c r="AF103" s="164" t="s">
        <v>14</v>
      </c>
      <c r="AG103" s="164" t="s">
        <v>14</v>
      </c>
      <c r="AH103" s="164" t="s">
        <v>14</v>
      </c>
      <c r="AI103" s="117">
        <f>AI102/AI83</f>
        <v>7.3370208477641016E-2</v>
      </c>
      <c r="AJ103" s="117">
        <v>0.4710417391088127</v>
      </c>
      <c r="AK103" s="11"/>
    </row>
    <row r="104" spans="2:38" ht="17.25" thickTop="1" x14ac:dyDescent="0.3">
      <c r="AK104" s="11"/>
    </row>
    <row r="105" spans="2:38" x14ac:dyDescent="0.3">
      <c r="AK105" s="11"/>
    </row>
    <row r="106" spans="2:38" x14ac:dyDescent="0.3">
      <c r="AK106" s="11"/>
    </row>
    <row r="107" spans="2:38" s="109" customFormat="1" ht="17.25" thickBot="1" x14ac:dyDescent="0.35">
      <c r="B107" s="111" t="s">
        <v>80</v>
      </c>
      <c r="C107" s="112" t="str">
        <f>C$6</f>
        <v>1Q19</v>
      </c>
      <c r="D107" s="112" t="str">
        <f t="shared" ref="D107:AB107" si="64">D$6</f>
        <v>2Q19</v>
      </c>
      <c r="E107" s="112" t="str">
        <f t="shared" si="64"/>
        <v>3Q19</v>
      </c>
      <c r="F107" s="112" t="str">
        <f t="shared" si="64"/>
        <v>4Q19</v>
      </c>
      <c r="G107" s="112" t="str">
        <f t="shared" si="64"/>
        <v>1Q20</v>
      </c>
      <c r="H107" s="112" t="str">
        <f t="shared" si="64"/>
        <v>2Q20</v>
      </c>
      <c r="I107" s="112" t="str">
        <f t="shared" si="64"/>
        <v>3Q20</v>
      </c>
      <c r="J107" s="112" t="str">
        <f t="shared" si="64"/>
        <v>4Q20</v>
      </c>
      <c r="K107" s="112" t="str">
        <f t="shared" si="64"/>
        <v>1Q21</v>
      </c>
      <c r="L107" s="112" t="str">
        <f t="shared" si="64"/>
        <v>2Q21</v>
      </c>
      <c r="M107" s="112" t="str">
        <f t="shared" si="64"/>
        <v>3Q21</v>
      </c>
      <c r="N107" s="112" t="str">
        <f t="shared" si="64"/>
        <v>4Q21</v>
      </c>
      <c r="O107" s="112" t="str">
        <f t="shared" si="64"/>
        <v>1Q22</v>
      </c>
      <c r="P107" s="112" t="str">
        <f t="shared" si="64"/>
        <v>2Q22</v>
      </c>
      <c r="Q107" s="112" t="str">
        <f t="shared" si="64"/>
        <v>3Q22</v>
      </c>
      <c r="R107" s="112" t="str">
        <f t="shared" si="64"/>
        <v>4Q22</v>
      </c>
      <c r="S107" s="112" t="str">
        <f t="shared" si="64"/>
        <v>1Q23</v>
      </c>
      <c r="T107" s="112" t="str">
        <f t="shared" si="64"/>
        <v>2Q23</v>
      </c>
      <c r="U107" s="112" t="str">
        <f t="shared" si="64"/>
        <v>3Q23</v>
      </c>
      <c r="V107" s="112" t="str">
        <f t="shared" si="64"/>
        <v>4Q23</v>
      </c>
      <c r="W107" s="112" t="str">
        <f t="shared" si="64"/>
        <v>1Q24</v>
      </c>
      <c r="X107" s="112" t="str">
        <f t="shared" si="64"/>
        <v>2Q24</v>
      </c>
      <c r="Y107" s="112" t="str">
        <f t="shared" si="64"/>
        <v>3Q24</v>
      </c>
      <c r="Z107" s="112" t="str">
        <f t="shared" si="64"/>
        <v>4Q24</v>
      </c>
      <c r="AA107" s="112" t="str">
        <f t="shared" si="64"/>
        <v>1Q25</v>
      </c>
      <c r="AB107" s="112" t="str">
        <f t="shared" si="64"/>
        <v>2Q25</v>
      </c>
      <c r="AD107" s="113">
        <f>AD$6</f>
        <v>2019</v>
      </c>
      <c r="AE107" s="113">
        <f>AE$6</f>
        <v>2020</v>
      </c>
      <c r="AF107" s="113">
        <f>AF$6</f>
        <v>2021</v>
      </c>
      <c r="AG107" s="113">
        <f>AG$6</f>
        <v>2022</v>
      </c>
      <c r="AH107" s="113">
        <v>2023</v>
      </c>
      <c r="AI107" s="113">
        <v>2024</v>
      </c>
      <c r="AJ107" s="113">
        <v>2025</v>
      </c>
      <c r="AK107" s="11"/>
      <c r="AL107" s="106"/>
    </row>
    <row r="108" spans="2:38" x14ac:dyDescent="0.3">
      <c r="B108" s="109" t="s">
        <v>58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7.2582894000000007</v>
      </c>
      <c r="I108" s="7">
        <v>17.787665489999995</v>
      </c>
      <c r="J108" s="7">
        <v>14.715172440000003</v>
      </c>
      <c r="K108" s="7">
        <f t="shared" ref="K108:Q108" si="65">K109</f>
        <v>18.037736770000002</v>
      </c>
      <c r="L108" s="7">
        <f t="shared" si="65"/>
        <v>5.2385967099999977</v>
      </c>
      <c r="M108" s="7">
        <f t="shared" si="65"/>
        <v>-4.475000000093132E-5</v>
      </c>
      <c r="N108" s="7">
        <f t="shared" si="65"/>
        <v>-2.8872999999762783E-4</v>
      </c>
      <c r="O108" s="7">
        <f t="shared" si="65"/>
        <v>0</v>
      </c>
      <c r="P108" s="7">
        <f t="shared" si="65"/>
        <v>-0.13</v>
      </c>
      <c r="Q108" s="7">
        <f t="shared" si="65"/>
        <v>9.9</v>
      </c>
      <c r="R108" s="7">
        <v>21.6291765</v>
      </c>
      <c r="S108" s="7">
        <v>27.60182734</v>
      </c>
      <c r="T108" s="7">
        <v>25.966536910000006</v>
      </c>
      <c r="U108" s="7">
        <v>30.246613130000018</v>
      </c>
      <c r="V108" s="7">
        <v>38.151835259999977</v>
      </c>
      <c r="W108" s="7">
        <v>30.71453970999999</v>
      </c>
      <c r="X108" s="7">
        <v>28.610476370000004</v>
      </c>
      <c r="Y108" s="7">
        <v>37.479171939999965</v>
      </c>
      <c r="Z108" s="7">
        <v>39.750659880000057</v>
      </c>
      <c r="AA108" s="7">
        <v>33.97204121</v>
      </c>
      <c r="AB108" s="7">
        <v>31.38806417</v>
      </c>
      <c r="AD108" s="7">
        <v>0</v>
      </c>
      <c r="AE108" s="7">
        <v>39.761127330000001</v>
      </c>
      <c r="AF108" s="7">
        <v>23.276</v>
      </c>
      <c r="AG108" s="7">
        <v>31.399176499999999</v>
      </c>
      <c r="AH108" s="7">
        <v>121.96681264</v>
      </c>
      <c r="AI108" s="7">
        <v>136.55484790000003</v>
      </c>
      <c r="AJ108" s="7">
        <v>65.360105379999993</v>
      </c>
      <c r="AK108" s="11"/>
    </row>
    <row r="109" spans="2:38" x14ac:dyDescent="0.3">
      <c r="B109" s="114" t="s">
        <v>90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7.2582894000000007</v>
      </c>
      <c r="I109" s="9">
        <v>17.787665489999995</v>
      </c>
      <c r="J109" s="9">
        <v>14.715172440000003</v>
      </c>
      <c r="K109" s="9">
        <v>18.037736770000002</v>
      </c>
      <c r="L109" s="9">
        <v>5.2385967099999977</v>
      </c>
      <c r="M109" s="9">
        <v>-4.475000000093132E-5</v>
      </c>
      <c r="N109" s="9">
        <v>-2.8872999999762783E-4</v>
      </c>
      <c r="O109" s="9">
        <v>0</v>
      </c>
      <c r="P109" s="9">
        <v>-0.13</v>
      </c>
      <c r="Q109" s="9">
        <v>9.9</v>
      </c>
      <c r="R109" s="9">
        <v>21.6291765</v>
      </c>
      <c r="S109" s="9">
        <v>27.60182734</v>
      </c>
      <c r="T109" s="9">
        <v>25.966536910000006</v>
      </c>
      <c r="U109" s="9">
        <v>30.246613130000018</v>
      </c>
      <c r="V109" s="9">
        <v>38.151835259999977</v>
      </c>
      <c r="W109" s="9">
        <v>30.71453970999999</v>
      </c>
      <c r="X109" s="9">
        <v>28.610476370000004</v>
      </c>
      <c r="Y109" s="9">
        <v>37.479171939999965</v>
      </c>
      <c r="Z109" s="9">
        <v>39.750659880000057</v>
      </c>
      <c r="AA109" s="9">
        <v>33.97204121</v>
      </c>
      <c r="AB109" s="9">
        <v>31.38806417</v>
      </c>
      <c r="AD109" s="9">
        <v>0</v>
      </c>
      <c r="AE109" s="9">
        <v>39.761127330000001</v>
      </c>
      <c r="AF109" s="9">
        <v>23.276</v>
      </c>
      <c r="AG109" s="9">
        <v>31.399176499999999</v>
      </c>
      <c r="AH109" s="9">
        <v>121.96681264</v>
      </c>
      <c r="AI109" s="9">
        <v>136.55484790000003</v>
      </c>
      <c r="AJ109" s="9">
        <v>65.360105379999993</v>
      </c>
      <c r="AK109" s="11"/>
    </row>
    <row r="110" spans="2:38" x14ac:dyDescent="0.3">
      <c r="B110" s="106" t="s">
        <v>67</v>
      </c>
      <c r="C110" s="11">
        <v>0</v>
      </c>
      <c r="D110" s="11">
        <v>0</v>
      </c>
      <c r="E110" s="11">
        <v>0</v>
      </c>
      <c r="F110" s="11">
        <v>0</v>
      </c>
      <c r="G110" s="11">
        <v>-1.05855393</v>
      </c>
      <c r="H110" s="11">
        <v>-10.680014130000002</v>
      </c>
      <c r="I110" s="11">
        <v>-13.963676699999997</v>
      </c>
      <c r="J110" s="11">
        <v>-5.318349419999997</v>
      </c>
      <c r="K110" s="11">
        <f t="shared" ref="K110:Q110" si="66">K111</f>
        <v>-11.124896969999998</v>
      </c>
      <c r="L110" s="11">
        <f t="shared" si="66"/>
        <v>-5.2120999899999987</v>
      </c>
      <c r="M110" s="11">
        <f t="shared" si="66"/>
        <v>1.1126612000000005</v>
      </c>
      <c r="N110" s="11">
        <f t="shared" si="66"/>
        <v>2.3357599999975776E-3</v>
      </c>
      <c r="O110" s="11">
        <f t="shared" si="66"/>
        <v>-5.6000000000000001E-2</v>
      </c>
      <c r="P110" s="11">
        <f t="shared" si="66"/>
        <v>-0.81200000000000006</v>
      </c>
      <c r="Q110" s="11">
        <f t="shared" si="66"/>
        <v>-5.0999999999999996</v>
      </c>
      <c r="R110" s="11">
        <v>-10.219173749999996</v>
      </c>
      <c r="S110" s="11">
        <v>-10.852299140000003</v>
      </c>
      <c r="T110" s="11">
        <v>-11.75550046</v>
      </c>
      <c r="U110" s="11">
        <v>-13.439999969999992</v>
      </c>
      <c r="V110" s="11">
        <v>-16.707458730000003</v>
      </c>
      <c r="W110" s="11">
        <v>-14.756114809999998</v>
      </c>
      <c r="X110" s="11">
        <v>-14.481685899999995</v>
      </c>
      <c r="Y110" s="11">
        <v>-17.176060489999983</v>
      </c>
      <c r="Z110" s="11">
        <v>-19.462713130000026</v>
      </c>
      <c r="AA110" s="11">
        <v>-19.904899140000005</v>
      </c>
      <c r="AB110" s="11">
        <v>-17.686443440000001</v>
      </c>
      <c r="AD110" s="11">
        <v>0</v>
      </c>
      <c r="AE110" s="11">
        <v>-31.020594179999996</v>
      </c>
      <c r="AF110" s="11">
        <v>-15.222</v>
      </c>
      <c r="AG110" s="11">
        <v>-16.187173749999996</v>
      </c>
      <c r="AH110" s="11">
        <v>-52.755258299999994</v>
      </c>
      <c r="AI110" s="11">
        <v>-65.876574330000011</v>
      </c>
      <c r="AJ110" s="11">
        <v>-37.591342580000003</v>
      </c>
      <c r="AK110" s="11"/>
    </row>
    <row r="111" spans="2:38" x14ac:dyDescent="0.3">
      <c r="B111" s="114" t="s">
        <v>67</v>
      </c>
      <c r="C111" s="9">
        <v>0</v>
      </c>
      <c r="D111" s="9">
        <v>0</v>
      </c>
      <c r="E111" s="9">
        <v>0</v>
      </c>
      <c r="F111" s="9">
        <v>0</v>
      </c>
      <c r="G111" s="9">
        <v>-1.05855393</v>
      </c>
      <c r="H111" s="9">
        <v>-10.680014130000002</v>
      </c>
      <c r="I111" s="9">
        <v>-13.963676699999997</v>
      </c>
      <c r="J111" s="9">
        <v>-5.318349419999997</v>
      </c>
      <c r="K111" s="9">
        <v>-11.124896969999998</v>
      </c>
      <c r="L111" s="9">
        <v>-5.2120999899999987</v>
      </c>
      <c r="M111" s="9">
        <v>1.1126612000000005</v>
      </c>
      <c r="N111" s="9">
        <v>2.3357599999975776E-3</v>
      </c>
      <c r="O111" s="9">
        <v>-5.6000000000000001E-2</v>
      </c>
      <c r="P111" s="9">
        <v>-0.81200000000000006</v>
      </c>
      <c r="Q111" s="9">
        <v>-5.0999999999999996</v>
      </c>
      <c r="R111" s="9">
        <v>-10.219173749999996</v>
      </c>
      <c r="S111" s="9">
        <v>-10.852299140000003</v>
      </c>
      <c r="T111" s="9">
        <v>-11.75550046</v>
      </c>
      <c r="U111" s="9">
        <v>-13.439999969999992</v>
      </c>
      <c r="V111" s="9">
        <v>-16.707458730000003</v>
      </c>
      <c r="W111" s="9">
        <v>-14.756114809999998</v>
      </c>
      <c r="X111" s="9">
        <v>-14.481685899999995</v>
      </c>
      <c r="Y111" s="9">
        <v>-17.176060489999983</v>
      </c>
      <c r="Z111" s="9">
        <v>-19.462713130000026</v>
      </c>
      <c r="AA111" s="9">
        <v>-19.904899140000005</v>
      </c>
      <c r="AB111" s="9">
        <v>-17.686443440000001</v>
      </c>
      <c r="AD111" s="9">
        <v>0</v>
      </c>
      <c r="AE111" s="9">
        <v>-31.020594179999996</v>
      </c>
      <c r="AF111" s="9">
        <v>-15.222</v>
      </c>
      <c r="AG111" s="9">
        <v>-16.187173749999996</v>
      </c>
      <c r="AH111" s="9">
        <v>-52.755258299999994</v>
      </c>
      <c r="AI111" s="9">
        <v>-65.876574330000011</v>
      </c>
      <c r="AJ111" s="9">
        <v>-37.591342580000003</v>
      </c>
      <c r="AK111" s="11"/>
    </row>
    <row r="112" spans="2:38" x14ac:dyDescent="0.3">
      <c r="B112" s="106" t="s">
        <v>71</v>
      </c>
      <c r="C112" s="11">
        <v>0</v>
      </c>
      <c r="D112" s="11">
        <v>0</v>
      </c>
      <c r="E112" s="11">
        <v>0</v>
      </c>
      <c r="F112" s="11">
        <v>0</v>
      </c>
      <c r="G112" s="11">
        <v>-0.38728736000000002</v>
      </c>
      <c r="H112" s="11">
        <v>-0.39478116999999985</v>
      </c>
      <c r="I112" s="11">
        <v>0.10181374999999993</v>
      </c>
      <c r="J112" s="11">
        <v>-0.25108763999999995</v>
      </c>
      <c r="K112" s="11">
        <v>-0.22901638999999996</v>
      </c>
      <c r="L112" s="11">
        <v>-0.60814523000000009</v>
      </c>
      <c r="M112" s="11">
        <v>-0.47052469999999996</v>
      </c>
      <c r="N112" s="11">
        <v>0.23168631999999989</v>
      </c>
      <c r="O112" s="11">
        <v>-0.41299999999999998</v>
      </c>
      <c r="P112" s="11">
        <v>-1.6830000000000001</v>
      </c>
      <c r="Q112" s="11">
        <v>-0.9</v>
      </c>
      <c r="R112" s="11">
        <v>-4.0575507600000016</v>
      </c>
      <c r="S112" s="11">
        <v>-3.6772381799999998</v>
      </c>
      <c r="T112" s="11">
        <v>-3.0089989300000006</v>
      </c>
      <c r="U112" s="11">
        <v>-2.7377625399999945</v>
      </c>
      <c r="V112" s="11">
        <v>-3.7242698499999976</v>
      </c>
      <c r="W112" s="11">
        <v>-2.2591266300000008</v>
      </c>
      <c r="X112" s="11">
        <v>-16.124249240000001</v>
      </c>
      <c r="Y112" s="11">
        <v>-4.7008163200000004</v>
      </c>
      <c r="Z112" s="11">
        <v>-3.727705769999996</v>
      </c>
      <c r="AA112" s="11">
        <v>-3.3941381800000001</v>
      </c>
      <c r="AB112" s="11">
        <v>-4.0476405600000005</v>
      </c>
      <c r="AD112" s="11">
        <v>0</v>
      </c>
      <c r="AE112" s="11">
        <v>-0.93134241999999989</v>
      </c>
      <c r="AF112" s="11">
        <v>-1.0760000000000001</v>
      </c>
      <c r="AG112" s="11">
        <v>-7.053550760000002</v>
      </c>
      <c r="AH112" s="11">
        <v>-13.148269499999993</v>
      </c>
      <c r="AI112" s="11">
        <v>-26.81189796</v>
      </c>
      <c r="AJ112" s="11">
        <v>-7.4417787400000002</v>
      </c>
      <c r="AK112" s="11"/>
    </row>
    <row r="113" spans="2:38" x14ac:dyDescent="0.3">
      <c r="B113" s="106" t="s">
        <v>91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3.2049999999999999E-3</v>
      </c>
      <c r="I113" s="11">
        <v>0</v>
      </c>
      <c r="J113" s="11">
        <v>0</v>
      </c>
      <c r="K113" s="11">
        <v>0</v>
      </c>
      <c r="L113" s="11">
        <v>0</v>
      </c>
      <c r="M113" s="11">
        <v>4.08896E-3</v>
      </c>
      <c r="N113" s="11">
        <v>0.17991103999999999</v>
      </c>
      <c r="O113" s="11">
        <v>0</v>
      </c>
      <c r="P113" s="11">
        <v>0.61699999999999999</v>
      </c>
      <c r="Q113" s="11">
        <v>0</v>
      </c>
      <c r="R113" s="11">
        <v>-4.5557350000000024E-2</v>
      </c>
      <c r="S113" s="11">
        <v>4.0887799999999993E-3</v>
      </c>
      <c r="T113" s="11">
        <v>4.0898899999999997E-3</v>
      </c>
      <c r="U113" s="11">
        <v>4.0895600000000016E-3</v>
      </c>
      <c r="V113" s="11">
        <v>-3.2961710000000005E-2</v>
      </c>
      <c r="W113" s="11">
        <v>1.7363139999999999E-2</v>
      </c>
      <c r="X113" s="11">
        <v>0.67149724</v>
      </c>
      <c r="Y113" s="11">
        <v>0.65939747999999998</v>
      </c>
      <c r="Z113" s="11">
        <v>-2.6381968199999997</v>
      </c>
      <c r="AA113" s="11">
        <v>9.079091000000003E-2</v>
      </c>
      <c r="AB113" s="11">
        <v>-6.1688509999999981E-2</v>
      </c>
      <c r="AD113" s="11">
        <v>0</v>
      </c>
      <c r="AE113" s="11">
        <v>3.2049999999999999E-3</v>
      </c>
      <c r="AF113" s="11">
        <v>0.184</v>
      </c>
      <c r="AG113" s="11">
        <v>0.57144264999999994</v>
      </c>
      <c r="AH113" s="11">
        <v>-2.0693480000000004E-2</v>
      </c>
      <c r="AI113" s="11">
        <v>-1.2899389599999997</v>
      </c>
      <c r="AJ113" s="11">
        <v>-5.1688509999999979E-2</v>
      </c>
      <c r="AK113" s="11"/>
    </row>
    <row r="114" spans="2:38" x14ac:dyDescent="0.3">
      <c r="B114" s="106" t="s">
        <v>73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/>
    </row>
    <row r="115" spans="2:38" x14ac:dyDescent="0.3">
      <c r="B115" s="109" t="s">
        <v>19</v>
      </c>
      <c r="C115" s="7">
        <v>0</v>
      </c>
      <c r="D115" s="7">
        <v>0</v>
      </c>
      <c r="E115" s="7">
        <v>0</v>
      </c>
      <c r="F115" s="7">
        <v>0</v>
      </c>
      <c r="G115" s="7">
        <v>-1.4458412899999999</v>
      </c>
      <c r="H115" s="7">
        <v>-3.8133009000000011</v>
      </c>
      <c r="I115" s="7">
        <v>3.9258025399999976</v>
      </c>
      <c r="J115" s="7">
        <v>9.1457353800000067</v>
      </c>
      <c r="K115" s="7">
        <v>6.683823410000004</v>
      </c>
      <c r="L115" s="7">
        <v>-0.58164851000000106</v>
      </c>
      <c r="M115" s="7">
        <v>0.64618070999999955</v>
      </c>
      <c r="N115" s="7">
        <v>0.41364438999999986</v>
      </c>
      <c r="O115" s="7">
        <v>-0.46899999999999997</v>
      </c>
      <c r="P115" s="7">
        <v>-2.008</v>
      </c>
      <c r="Q115" s="7">
        <v>3.9000000000000008</v>
      </c>
      <c r="R115" s="7">
        <v>7.3068946400000021</v>
      </c>
      <c r="S115" s="7">
        <v>13.076378799999997</v>
      </c>
      <c r="T115" s="7">
        <v>11.206127410000004</v>
      </c>
      <c r="U115" s="7">
        <v>14.072940180000032</v>
      </c>
      <c r="V115" s="7">
        <v>17.687144969999977</v>
      </c>
      <c r="W115" s="7">
        <v>13.716661409999992</v>
      </c>
      <c r="X115" s="7">
        <v>-1.3239615299999921</v>
      </c>
      <c r="Y115" s="7">
        <v>16.261692609999979</v>
      </c>
      <c r="Z115" s="7">
        <v>13.922044160000036</v>
      </c>
      <c r="AA115" s="7">
        <v>10.763794799999996</v>
      </c>
      <c r="AB115" s="7">
        <v>9.5922916599999972</v>
      </c>
      <c r="AD115" s="7">
        <v>0</v>
      </c>
      <c r="AE115" s="7">
        <v>7.8123957300000031</v>
      </c>
      <c r="AF115" s="7">
        <v>7.1620000000000026</v>
      </c>
      <c r="AG115" s="7">
        <v>8.729894640000003</v>
      </c>
      <c r="AH115" s="7">
        <v>56.04259136000001</v>
      </c>
      <c r="AI115" s="7">
        <v>42.576436650000012</v>
      </c>
      <c r="AJ115" s="7">
        <v>20.356086459999993</v>
      </c>
      <c r="AK115" s="11"/>
    </row>
    <row r="116" spans="2:38" ht="17.25" thickBot="1" x14ac:dyDescent="0.35">
      <c r="B116" s="116" t="s">
        <v>79</v>
      </c>
      <c r="C116" s="117" t="s">
        <v>30</v>
      </c>
      <c r="D116" s="117" t="s">
        <v>30</v>
      </c>
      <c r="E116" s="117" t="s">
        <v>30</v>
      </c>
      <c r="F116" s="117" t="s">
        <v>30</v>
      </c>
      <c r="G116" s="117" t="s">
        <v>30</v>
      </c>
      <c r="H116" s="117">
        <v>-0.52537184587872743</v>
      </c>
      <c r="I116" s="117">
        <v>0.22070364108247004</v>
      </c>
      <c r="J116" s="117">
        <v>0.62151737720309075</v>
      </c>
      <c r="K116" s="117">
        <f>K115/K109</f>
        <v>0.37054667640545702</v>
      </c>
      <c r="L116" s="117">
        <f>L115/L109</f>
        <v>-0.111031358625047</v>
      </c>
      <c r="M116" s="117" t="s">
        <v>30</v>
      </c>
      <c r="N116" s="117" t="s">
        <v>30</v>
      </c>
      <c r="O116" s="117" t="s">
        <v>30</v>
      </c>
      <c r="P116" s="117" t="s">
        <v>30</v>
      </c>
      <c r="Q116" s="117">
        <f>Q115/Q109</f>
        <v>0.39393939393939403</v>
      </c>
      <c r="R116" s="117">
        <v>0.33782583631882618</v>
      </c>
      <c r="S116" s="117">
        <v>0.47375047452202479</v>
      </c>
      <c r="T116" s="117">
        <v>0.43156033663019572</v>
      </c>
      <c r="U116" s="117">
        <v>0.46527325619944621</v>
      </c>
      <c r="V116" s="117">
        <v>0.46359879805163501</v>
      </c>
      <c r="W116" s="117">
        <v>0.44658528304541523</v>
      </c>
      <c r="X116" s="117">
        <v>-4.6275410198631094E-2</v>
      </c>
      <c r="Y116" s="117">
        <v>0.4338861230988017</v>
      </c>
      <c r="Z116" s="117">
        <v>0.35023429050053839</v>
      </c>
      <c r="AA116" s="117">
        <v>0.31684274528760337</v>
      </c>
      <c r="AB116" s="117">
        <v>0.30560316201876803</v>
      </c>
      <c r="AD116" s="117" t="s">
        <v>30</v>
      </c>
      <c r="AE116" s="117">
        <v>0.19648325524476529</v>
      </c>
      <c r="AF116" s="117">
        <f>AF115/AF109</f>
        <v>0.30769891733974919</v>
      </c>
      <c r="AG116" s="117">
        <f>AG115/AG109</f>
        <v>0.27802941392427927</v>
      </c>
      <c r="AH116" s="117">
        <v>0.45949049702082967</v>
      </c>
      <c r="AI116" s="117">
        <f>AI115/AI109</f>
        <v>0.31179000456416606</v>
      </c>
      <c r="AJ116" s="117">
        <v>0.31144512912962496</v>
      </c>
      <c r="AK116" s="11"/>
    </row>
    <row r="117" spans="2:38" ht="17.25" thickTop="1" x14ac:dyDescent="0.3">
      <c r="B117" s="106" t="s">
        <v>93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0.29970000000000008</v>
      </c>
      <c r="I117" s="11">
        <v>0</v>
      </c>
      <c r="J117" s="11">
        <v>0</v>
      </c>
      <c r="K117" s="11">
        <v>0</v>
      </c>
      <c r="L117" s="11">
        <v>0.15</v>
      </c>
      <c r="M117" s="11">
        <v>0.53446371999999998</v>
      </c>
      <c r="N117" s="11">
        <v>9.1035300000000041E-2</v>
      </c>
      <c r="O117" s="11">
        <v>3.8428259999999992E-2</v>
      </c>
      <c r="P117" s="11">
        <v>6.9491410000000003E-2</v>
      </c>
      <c r="Q117" s="11">
        <v>0.3</v>
      </c>
      <c r="R117" s="11">
        <v>1.3851863799999999</v>
      </c>
      <c r="S117" s="11">
        <v>1.0820399000000003</v>
      </c>
      <c r="T117" s="11">
        <v>1.3434829699999999</v>
      </c>
      <c r="U117" s="11">
        <v>1.3284198300000001</v>
      </c>
      <c r="V117" s="11">
        <v>1.6614443000000296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D117" s="11">
        <v>0</v>
      </c>
      <c r="AE117" s="11">
        <v>0.29970000000000008</v>
      </c>
      <c r="AF117" s="11">
        <v>0.77549902000000004</v>
      </c>
      <c r="AG117" s="11">
        <v>1.79310605</v>
      </c>
      <c r="AH117" s="11">
        <v>5.3371310000000296</v>
      </c>
      <c r="AI117" s="11">
        <v>0</v>
      </c>
      <c r="AJ117" s="11">
        <v>0</v>
      </c>
      <c r="AK117" s="11"/>
    </row>
    <row r="118" spans="2:38" x14ac:dyDescent="0.3">
      <c r="B118" s="109" t="s">
        <v>84</v>
      </c>
      <c r="C118" s="7">
        <v>0</v>
      </c>
      <c r="D118" s="7">
        <v>0</v>
      </c>
      <c r="E118" s="7">
        <v>0</v>
      </c>
      <c r="F118" s="7">
        <v>0</v>
      </c>
      <c r="G118" s="7">
        <v>-1.4458412899999999</v>
      </c>
      <c r="H118" s="7">
        <v>-3.513600900000001</v>
      </c>
      <c r="I118" s="7">
        <v>3.9258025399999976</v>
      </c>
      <c r="J118" s="7">
        <v>9.1457353800000067</v>
      </c>
      <c r="K118" s="7">
        <f>K115+K117</f>
        <v>6.683823410000004</v>
      </c>
      <c r="L118" s="7">
        <f t="shared" ref="L118:N118" si="67">L115+L117</f>
        <v>-0.43164851000000104</v>
      </c>
      <c r="M118" s="7">
        <f t="shared" si="67"/>
        <v>1.1806444299999996</v>
      </c>
      <c r="N118" s="7">
        <f t="shared" si="67"/>
        <v>0.5046796899999999</v>
      </c>
      <c r="O118" s="7">
        <f t="shared" ref="O118:P118" si="68">O115+O117</f>
        <v>-0.43057173999999998</v>
      </c>
      <c r="P118" s="7">
        <f t="shared" si="68"/>
        <v>-1.9385085900000001</v>
      </c>
      <c r="Q118" s="7">
        <f t="shared" ref="Q118" si="69">Q115+Q117</f>
        <v>4.2000000000000011</v>
      </c>
      <c r="R118" s="7">
        <v>8.6920810200000016</v>
      </c>
      <c r="S118" s="7">
        <v>14.158418699999997</v>
      </c>
      <c r="T118" s="7">
        <v>12.471354379999999</v>
      </c>
      <c r="U118" s="7">
        <v>15.401360010000031</v>
      </c>
      <c r="V118" s="7">
        <v>19.348589270000005</v>
      </c>
      <c r="W118" s="7">
        <v>13.716661409999992</v>
      </c>
      <c r="X118" s="7">
        <v>-1.3239615299999921</v>
      </c>
      <c r="Y118" s="7">
        <v>16.261692609999979</v>
      </c>
      <c r="Z118" s="7">
        <v>13.922044160000036</v>
      </c>
      <c r="AA118" s="7">
        <v>10.763794799999996</v>
      </c>
      <c r="AB118" s="7">
        <v>9.5922916599999972</v>
      </c>
      <c r="AD118" s="7">
        <v>0</v>
      </c>
      <c r="AE118" s="7">
        <v>8.1120957300000036</v>
      </c>
      <c r="AF118" s="7">
        <v>7.9374990200000024</v>
      </c>
      <c r="AG118" s="7">
        <v>10.523000690000003</v>
      </c>
      <c r="AH118" s="7">
        <v>61.379722360000031</v>
      </c>
      <c r="AI118" s="7">
        <v>42.576436650000012</v>
      </c>
      <c r="AJ118" s="7">
        <v>20.356086459999993</v>
      </c>
      <c r="AK118" s="11"/>
    </row>
    <row r="119" spans="2:38" ht="17.25" thickBot="1" x14ac:dyDescent="0.35">
      <c r="B119" s="116" t="s">
        <v>79</v>
      </c>
      <c r="C119" s="117" t="s">
        <v>30</v>
      </c>
      <c r="D119" s="117" t="s">
        <v>30</v>
      </c>
      <c r="E119" s="117" t="s">
        <v>30</v>
      </c>
      <c r="F119" s="117" t="s">
        <v>30</v>
      </c>
      <c r="G119" s="117" t="s">
        <v>30</v>
      </c>
      <c r="H119" s="117">
        <v>-0.48408112523041597</v>
      </c>
      <c r="I119" s="117">
        <v>0.22070364108247004</v>
      </c>
      <c r="J119" s="117">
        <v>0.62151737720309075</v>
      </c>
      <c r="K119" s="117">
        <f>K118/K109</f>
        <v>0.37054667640545702</v>
      </c>
      <c r="L119" s="117">
        <f>L118/L109</f>
        <v>-8.2397736244140318E-2</v>
      </c>
      <c r="M119" s="117" t="s">
        <v>30</v>
      </c>
      <c r="N119" s="117" t="s">
        <v>30</v>
      </c>
      <c r="O119" s="117" t="s">
        <v>30</v>
      </c>
      <c r="P119" s="117" t="s">
        <v>30</v>
      </c>
      <c r="Q119" s="117">
        <f>Q118/Q109</f>
        <v>0.42424242424242431</v>
      </c>
      <c r="R119" s="117">
        <v>0.4018683291062885</v>
      </c>
      <c r="S119" s="117">
        <v>0.51295222325667944</v>
      </c>
      <c r="T119" s="117">
        <v>0.48028562388683976</v>
      </c>
      <c r="U119" s="117">
        <v>0.50919287868049712</v>
      </c>
      <c r="V119" s="117">
        <v>0.50714701240823135</v>
      </c>
      <c r="W119" s="117">
        <v>0.44658528304541523</v>
      </c>
      <c r="X119" s="117">
        <v>-4.6275410198631094E-2</v>
      </c>
      <c r="Y119" s="117">
        <v>0.4338861230988017</v>
      </c>
      <c r="Z119" s="117">
        <v>0.35023429050053839</v>
      </c>
      <c r="AA119" s="117">
        <v>0.31684274528760337</v>
      </c>
      <c r="AB119" s="117">
        <v>0.30560316201876803</v>
      </c>
      <c r="AD119" s="117" t="s">
        <v>30</v>
      </c>
      <c r="AE119" s="117">
        <v>0.20402076788902765</v>
      </c>
      <c r="AF119" s="117">
        <f>AF118/AF109</f>
        <v>0.34101645557655963</v>
      </c>
      <c r="AG119" s="117">
        <f>AG118/AG109</f>
        <v>0.33513619982995424</v>
      </c>
      <c r="AH119" s="117">
        <v>0.50324937605092468</v>
      </c>
      <c r="AI119" s="117">
        <f>AI118/AI109</f>
        <v>0.31179000456416606</v>
      </c>
      <c r="AJ119" s="117">
        <v>0.31144512912962496</v>
      </c>
      <c r="AK119" s="11"/>
    </row>
    <row r="120" spans="2:38" ht="17.25" thickTop="1" x14ac:dyDescent="0.3">
      <c r="B120" s="106" t="s">
        <v>93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13.106089990000001</v>
      </c>
      <c r="Y120" s="11">
        <v>0</v>
      </c>
      <c r="Z120" s="11">
        <v>0</v>
      </c>
      <c r="AA120" s="11">
        <v>0</v>
      </c>
      <c r="AB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13.106089990000001</v>
      </c>
      <c r="AJ120" s="11">
        <v>0</v>
      </c>
      <c r="AK120" s="11"/>
    </row>
    <row r="121" spans="2:38" x14ac:dyDescent="0.3">
      <c r="B121" s="109" t="s">
        <v>94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13.71666140999999</v>
      </c>
      <c r="X121" s="7">
        <v>11.782128459999999</v>
      </c>
      <c r="Y121" s="7">
        <v>16.261692609999983</v>
      </c>
      <c r="Z121" s="7">
        <v>13.922044160000011</v>
      </c>
      <c r="AA121" s="7">
        <v>10.763794799999994</v>
      </c>
      <c r="AB121" s="7">
        <v>9.5922916599999972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55.682526639999985</v>
      </c>
      <c r="AJ121" s="7">
        <v>20.356086459999993</v>
      </c>
      <c r="AK121" s="11"/>
    </row>
    <row r="122" spans="2:38" ht="17.25" thickBot="1" x14ac:dyDescent="0.35">
      <c r="B122" s="116" t="s">
        <v>79</v>
      </c>
      <c r="C122" s="164" t="s">
        <v>14</v>
      </c>
      <c r="D122" s="164" t="s">
        <v>14</v>
      </c>
      <c r="E122" s="164" t="s">
        <v>14</v>
      </c>
      <c r="F122" s="164" t="s">
        <v>14</v>
      </c>
      <c r="G122" s="164" t="s">
        <v>14</v>
      </c>
      <c r="H122" s="164" t="s">
        <v>14</v>
      </c>
      <c r="I122" s="164" t="s">
        <v>14</v>
      </c>
      <c r="J122" s="164" t="s">
        <v>14</v>
      </c>
      <c r="K122" s="164" t="s">
        <v>14</v>
      </c>
      <c r="L122" s="164" t="s">
        <v>14</v>
      </c>
      <c r="M122" s="164" t="s">
        <v>14</v>
      </c>
      <c r="N122" s="164" t="s">
        <v>14</v>
      </c>
      <c r="O122" s="164" t="s">
        <v>14</v>
      </c>
      <c r="P122" s="164" t="s">
        <v>14</v>
      </c>
      <c r="Q122" s="164" t="s">
        <v>14</v>
      </c>
      <c r="R122" s="164" t="s">
        <v>14</v>
      </c>
      <c r="S122" s="164" t="s">
        <v>14</v>
      </c>
      <c r="T122" s="164" t="s">
        <v>14</v>
      </c>
      <c r="U122" s="164" t="s">
        <v>14</v>
      </c>
      <c r="V122" s="164" t="s">
        <v>14</v>
      </c>
      <c r="W122" s="117">
        <f>W121/W109</f>
        <v>0.44658528304541517</v>
      </c>
      <c r="X122" s="117">
        <f t="shared" ref="X122:AA122" si="70">X121/X109</f>
        <v>0.41181168421069519</v>
      </c>
      <c r="Y122" s="117">
        <f t="shared" si="70"/>
        <v>0.43388612309880181</v>
      </c>
      <c r="Z122" s="117">
        <f t="shared" si="70"/>
        <v>0.35023429050053773</v>
      </c>
      <c r="AA122" s="117">
        <f t="shared" si="70"/>
        <v>0.31684274528760337</v>
      </c>
      <c r="AB122" s="117">
        <v>0.30560316201876803</v>
      </c>
      <c r="AD122" s="164" t="s">
        <v>14</v>
      </c>
      <c r="AE122" s="164" t="s">
        <v>14</v>
      </c>
      <c r="AF122" s="164" t="s">
        <v>14</v>
      </c>
      <c r="AG122" s="164" t="s">
        <v>14</v>
      </c>
      <c r="AH122" s="164" t="s">
        <v>14</v>
      </c>
      <c r="AI122" s="117">
        <f>AI121/AI109</f>
        <v>0.40776675084268449</v>
      </c>
      <c r="AJ122" s="117">
        <v>0.31144512912962496</v>
      </c>
      <c r="AK122" s="11"/>
    </row>
    <row r="123" spans="2:38" ht="17.25" thickTop="1" x14ac:dyDescent="0.3">
      <c r="AK123" s="11"/>
    </row>
    <row r="124" spans="2:38" x14ac:dyDescent="0.3">
      <c r="AK124" s="11"/>
    </row>
    <row r="125" spans="2:38" x14ac:dyDescent="0.3">
      <c r="AK125" s="11"/>
    </row>
    <row r="126" spans="2:38" s="109" customFormat="1" ht="17.25" thickBot="1" x14ac:dyDescent="0.35">
      <c r="B126" s="111" t="s">
        <v>102</v>
      </c>
      <c r="C126" s="112" t="str">
        <f>C$6</f>
        <v>1Q19</v>
      </c>
      <c r="D126" s="112" t="str">
        <f t="shared" ref="D126:AB126" si="71">D$6</f>
        <v>2Q19</v>
      </c>
      <c r="E126" s="112" t="str">
        <f t="shared" si="71"/>
        <v>3Q19</v>
      </c>
      <c r="F126" s="112" t="str">
        <f t="shared" si="71"/>
        <v>4Q19</v>
      </c>
      <c r="G126" s="112" t="str">
        <f t="shared" si="71"/>
        <v>1Q20</v>
      </c>
      <c r="H126" s="112" t="str">
        <f t="shared" si="71"/>
        <v>2Q20</v>
      </c>
      <c r="I126" s="112" t="str">
        <f t="shared" si="71"/>
        <v>3Q20</v>
      </c>
      <c r="J126" s="112" t="str">
        <f t="shared" si="71"/>
        <v>4Q20</v>
      </c>
      <c r="K126" s="112" t="str">
        <f t="shared" si="71"/>
        <v>1Q21</v>
      </c>
      <c r="L126" s="112" t="str">
        <f t="shared" si="71"/>
        <v>2Q21</v>
      </c>
      <c r="M126" s="112" t="str">
        <f t="shared" si="71"/>
        <v>3Q21</v>
      </c>
      <c r="N126" s="112" t="str">
        <f t="shared" si="71"/>
        <v>4Q21</v>
      </c>
      <c r="O126" s="112" t="str">
        <f t="shared" si="71"/>
        <v>1Q22</v>
      </c>
      <c r="P126" s="112" t="str">
        <f t="shared" si="71"/>
        <v>2Q22</v>
      </c>
      <c r="Q126" s="112" t="str">
        <f t="shared" si="71"/>
        <v>3Q22</v>
      </c>
      <c r="R126" s="112" t="str">
        <f t="shared" si="71"/>
        <v>4Q22</v>
      </c>
      <c r="S126" s="112" t="str">
        <f t="shared" si="71"/>
        <v>1Q23</v>
      </c>
      <c r="T126" s="112" t="str">
        <f t="shared" si="71"/>
        <v>2Q23</v>
      </c>
      <c r="U126" s="112" t="str">
        <f t="shared" si="71"/>
        <v>3Q23</v>
      </c>
      <c r="V126" s="112" t="str">
        <f t="shared" si="71"/>
        <v>4Q23</v>
      </c>
      <c r="W126" s="112" t="str">
        <f t="shared" si="71"/>
        <v>1Q24</v>
      </c>
      <c r="X126" s="112" t="str">
        <f t="shared" si="71"/>
        <v>2Q24</v>
      </c>
      <c r="Y126" s="112" t="str">
        <f t="shared" si="71"/>
        <v>3Q24</v>
      </c>
      <c r="Z126" s="112" t="str">
        <f t="shared" si="71"/>
        <v>4Q24</v>
      </c>
      <c r="AA126" s="112" t="str">
        <f t="shared" si="71"/>
        <v>1Q25</v>
      </c>
      <c r="AB126" s="112" t="str">
        <f t="shared" si="71"/>
        <v>2Q25</v>
      </c>
      <c r="AD126" s="113">
        <f>AD$6</f>
        <v>2019</v>
      </c>
      <c r="AE126" s="113">
        <f>AE$6</f>
        <v>2020</v>
      </c>
      <c r="AF126" s="113">
        <f>AF$6</f>
        <v>2021</v>
      </c>
      <c r="AG126" s="113">
        <f>AG$6</f>
        <v>2022</v>
      </c>
      <c r="AH126" s="113">
        <v>2023</v>
      </c>
      <c r="AI126" s="113">
        <v>2024</v>
      </c>
      <c r="AJ126" s="113">
        <v>2025</v>
      </c>
      <c r="AK126" s="11"/>
      <c r="AL126" s="106"/>
    </row>
    <row r="127" spans="2:38" x14ac:dyDescent="0.3">
      <c r="B127" s="109" t="s">
        <v>58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11"/>
    </row>
    <row r="128" spans="2:38" x14ac:dyDescent="0.3">
      <c r="B128" s="114" t="s">
        <v>90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9">
        <v>0</v>
      </c>
      <c r="AK128" s="11"/>
    </row>
    <row r="129" spans="2:37" x14ac:dyDescent="0.3">
      <c r="B129" s="106" t="s">
        <v>67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11"/>
    </row>
    <row r="130" spans="2:37" x14ac:dyDescent="0.3">
      <c r="B130" s="114" t="s">
        <v>67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11"/>
    </row>
    <row r="131" spans="2:37" x14ac:dyDescent="0.3">
      <c r="B131" s="106" t="s">
        <v>71</v>
      </c>
      <c r="C131" s="11">
        <v>-12.8686077</v>
      </c>
      <c r="D131" s="11">
        <v>-19.960864779999998</v>
      </c>
      <c r="E131" s="11">
        <v>-15.558930709999998</v>
      </c>
      <c r="F131" s="11">
        <v>-20.098681860000003</v>
      </c>
      <c r="G131" s="11">
        <v>-23.013713159999991</v>
      </c>
      <c r="H131" s="11">
        <v>-19.808889410000003</v>
      </c>
      <c r="I131" s="11">
        <v>-40.551502530000015</v>
      </c>
      <c r="J131" s="11">
        <v>-18.886104119230851</v>
      </c>
      <c r="K131" s="11">
        <v>-18.174802398131011</v>
      </c>
      <c r="L131" s="11">
        <v>-19.872719342318813</v>
      </c>
      <c r="M131" s="11">
        <v>-8.4007598521547706</v>
      </c>
      <c r="N131" s="11">
        <v>-15.082718407395404</v>
      </c>
      <c r="O131" s="11">
        <v>-17.074000000000002</v>
      </c>
      <c r="P131" s="11">
        <v>-20.361000000000001</v>
      </c>
      <c r="Q131" s="11">
        <v>-21.844471045293862</v>
      </c>
      <c r="R131" s="11">
        <v>-17.047528954706138</v>
      </c>
      <c r="S131" s="11">
        <v>-18.492962311138633</v>
      </c>
      <c r="T131" s="11">
        <v>-19.651897528450384</v>
      </c>
      <c r="U131" s="11">
        <v>-23.014929798002726</v>
      </c>
      <c r="V131" s="11">
        <v>-25.031293471205963</v>
      </c>
      <c r="W131" s="11">
        <v>-21.721770242801995</v>
      </c>
      <c r="X131" s="11">
        <v>-27.016884162769013</v>
      </c>
      <c r="Y131" s="11">
        <v>-25.316726232302003</v>
      </c>
      <c r="Z131" s="11">
        <v>-19.88023200689997</v>
      </c>
      <c r="AA131" s="11">
        <v>-20.000699964498001</v>
      </c>
      <c r="AB131" s="11">
        <v>-19.807232537267005</v>
      </c>
      <c r="AD131" s="11">
        <v>-68.487085050000005</v>
      </c>
      <c r="AE131" s="11">
        <v>-102.26020921923086</v>
      </c>
      <c r="AF131" s="11">
        <v>-61.530999999999999</v>
      </c>
      <c r="AG131" s="11">
        <v>-76.326999999999998</v>
      </c>
      <c r="AH131" s="11">
        <v>-86.191083108797699</v>
      </c>
      <c r="AI131" s="11">
        <v>-93.935612644772988</v>
      </c>
      <c r="AJ131" s="11">
        <v>-39.807932501765009</v>
      </c>
      <c r="AK131" s="11"/>
    </row>
    <row r="132" spans="2:37" x14ac:dyDescent="0.3">
      <c r="B132" s="106" t="s">
        <v>91</v>
      </c>
      <c r="C132" s="11">
        <v>0</v>
      </c>
      <c r="D132" s="11">
        <v>-9.8321099999996719E-3</v>
      </c>
      <c r="E132" s="11">
        <v>-3.6082248300317588E-16</v>
      </c>
      <c r="F132" s="11">
        <v>-7.2164496600635175E-16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32.429000000000002</v>
      </c>
      <c r="O132" s="11">
        <v>-0.14799999999999999</v>
      </c>
      <c r="P132" s="11">
        <v>4.5999999999999999E-2</v>
      </c>
      <c r="Q132" s="11">
        <v>0.61699999999999999</v>
      </c>
      <c r="R132" s="11">
        <v>-1.3260000000000001</v>
      </c>
      <c r="S132" s="11">
        <v>4.1998779999999999E-2</v>
      </c>
      <c r="T132" s="11">
        <v>4.0676199999999996E-2</v>
      </c>
      <c r="U132" s="11">
        <v>4.0676180000000006E-2</v>
      </c>
      <c r="V132" s="11">
        <v>-5.8399555300000001</v>
      </c>
      <c r="W132" s="11">
        <v>4.7214449999999998E-2</v>
      </c>
      <c r="X132" s="11">
        <v>4.7551110000000001E-2</v>
      </c>
      <c r="Y132" s="11">
        <v>6.0136509999999997E-2</v>
      </c>
      <c r="Z132" s="11">
        <v>-0.37937733200000018</v>
      </c>
      <c r="AA132" s="11">
        <v>5.6747620000002996E-2</v>
      </c>
      <c r="AB132" s="11">
        <v>-0.16602869999999997</v>
      </c>
      <c r="AD132" s="11">
        <v>-9.8321100000007544E-3</v>
      </c>
      <c r="AE132" s="11">
        <v>0</v>
      </c>
      <c r="AF132" s="11">
        <v>32.429000000000002</v>
      </c>
      <c r="AG132" s="11">
        <v>-0.81100000000000005</v>
      </c>
      <c r="AH132" s="11">
        <v>-5.7166043699999998</v>
      </c>
      <c r="AI132" s="11">
        <v>-0.22447526200000018</v>
      </c>
      <c r="AJ132" s="11">
        <v>-0.10928107999999997</v>
      </c>
      <c r="AK132" s="11"/>
    </row>
    <row r="133" spans="2:37" x14ac:dyDescent="0.3">
      <c r="B133" s="106" t="s">
        <v>92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-0.13115727186271897</v>
      </c>
      <c r="L133" s="11">
        <v>-0.41955803557237914</v>
      </c>
      <c r="M133" s="11">
        <v>-1.4724369036528486</v>
      </c>
      <c r="N133" s="11">
        <v>1.9311522110879054</v>
      </c>
      <c r="O133" s="11">
        <v>-0.49599999999999511</v>
      </c>
      <c r="P133" s="11">
        <v>-1.0649999999999977</v>
      </c>
      <c r="Q133" s="11">
        <v>-0.66890459751390852</v>
      </c>
      <c r="R133" s="11">
        <v>-1.2910954024860986</v>
      </c>
      <c r="S133" s="11">
        <v>-1.1607947228907645</v>
      </c>
      <c r="T133" s="11">
        <v>-1.0832364241651931</v>
      </c>
      <c r="U133" s="11">
        <v>-2.3826859500356363</v>
      </c>
      <c r="V133" s="11">
        <v>0.56870428748209179</v>
      </c>
      <c r="W133" s="11">
        <v>-1.4224216243981758</v>
      </c>
      <c r="X133" s="11">
        <v>-1.1761338642352674</v>
      </c>
      <c r="Y133" s="11">
        <v>-0.34955635824787379</v>
      </c>
      <c r="Z133" s="11">
        <v>7.044045886275228</v>
      </c>
      <c r="AA133" s="11">
        <v>0.27976411906800536</v>
      </c>
      <c r="AB133" s="11">
        <v>0.69924876181697226</v>
      </c>
      <c r="AD133" s="11">
        <v>0</v>
      </c>
      <c r="AE133" s="11">
        <v>0</v>
      </c>
      <c r="AF133" s="11">
        <v>-9.2000000000041382E-2</v>
      </c>
      <c r="AG133" s="11">
        <v>-3.5209999999999999</v>
      </c>
      <c r="AH133" s="11">
        <v>-4.0580128096095018</v>
      </c>
      <c r="AI133" s="11">
        <v>4.095934039393911</v>
      </c>
      <c r="AJ133" s="11">
        <v>0.87747179088497984</v>
      </c>
      <c r="AK133" s="11"/>
    </row>
    <row r="134" spans="2:37" x14ac:dyDescent="0.3">
      <c r="B134" s="106" t="s">
        <v>73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-1.699999999999946E-2</v>
      </c>
      <c r="L134" s="11">
        <v>6.9421023948878791</v>
      </c>
      <c r="M134" s="11">
        <v>2.9493962707932844</v>
      </c>
      <c r="N134" s="11">
        <v>-9.8744986656811644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134" t="s">
        <v>14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/>
    </row>
    <row r="135" spans="2:37" x14ac:dyDescent="0.3">
      <c r="B135" s="109" t="s">
        <v>19</v>
      </c>
      <c r="C135" s="7">
        <v>-12.8686077</v>
      </c>
      <c r="D135" s="7">
        <v>-19.970696889999999</v>
      </c>
      <c r="E135" s="7">
        <v>-15.558930709999998</v>
      </c>
      <c r="F135" s="7">
        <v>-20.098681860000003</v>
      </c>
      <c r="G135" s="7">
        <v>-23.013713159999991</v>
      </c>
      <c r="H135" s="7">
        <v>-19.808889410000003</v>
      </c>
      <c r="I135" s="7">
        <v>-40.551502530000015</v>
      </c>
      <c r="J135" s="7">
        <v>-18.886104119230851</v>
      </c>
      <c r="K135" s="7">
        <v>-18.322959669993729</v>
      </c>
      <c r="L135" s="7">
        <v>-13.350174983003313</v>
      </c>
      <c r="M135" s="7">
        <v>-6.9238004850143344</v>
      </c>
      <c r="N135" s="7">
        <v>9.4029351380113386</v>
      </c>
      <c r="O135" s="7">
        <v>-17.717999999999996</v>
      </c>
      <c r="P135" s="7">
        <v>-21.38</v>
      </c>
      <c r="Q135" s="7">
        <v>-21.896375642807769</v>
      </c>
      <c r="R135" s="7">
        <v>-19.664624357192238</v>
      </c>
      <c r="S135" s="7">
        <v>-19.611758254029397</v>
      </c>
      <c r="T135" s="7">
        <v>-20.694457752615577</v>
      </c>
      <c r="U135" s="7">
        <v>-25.356939568038364</v>
      </c>
      <c r="V135" s="7">
        <v>-30.302544713723872</v>
      </c>
      <c r="W135" s="7">
        <v>-23.096610873700172</v>
      </c>
      <c r="X135" s="7">
        <v>-28.145466917004278</v>
      </c>
      <c r="Y135" s="7">
        <v>-25.606146080549877</v>
      </c>
      <c r="Z135" s="7">
        <v>-13.215563452624735</v>
      </c>
      <c r="AA135" s="7">
        <v>-19.664188225429996</v>
      </c>
      <c r="AB135" s="7">
        <v>-19.274012475450032</v>
      </c>
      <c r="AD135" s="7">
        <v>-68.496917159999995</v>
      </c>
      <c r="AE135" s="7">
        <v>-102.26020921923086</v>
      </c>
      <c r="AF135" s="7">
        <v>-29.194000000000038</v>
      </c>
      <c r="AG135" s="7">
        <v>-80.659000000000006</v>
      </c>
      <c r="AH135" s="7">
        <v>-95.96570028840722</v>
      </c>
      <c r="AI135" s="7">
        <v>-90.063787323879069</v>
      </c>
      <c r="AJ135" s="7">
        <v>-38.938200700880031</v>
      </c>
      <c r="AK135" s="11"/>
    </row>
    <row r="136" spans="2:37" ht="17.25" thickBot="1" x14ac:dyDescent="0.35">
      <c r="B136" s="116" t="s">
        <v>79</v>
      </c>
      <c r="C136" s="117" t="s">
        <v>30</v>
      </c>
      <c r="D136" s="117" t="s">
        <v>30</v>
      </c>
      <c r="E136" s="117" t="s">
        <v>30</v>
      </c>
      <c r="F136" s="117" t="s">
        <v>30</v>
      </c>
      <c r="G136" s="117" t="s">
        <v>30</v>
      </c>
      <c r="H136" s="117" t="s">
        <v>30</v>
      </c>
      <c r="I136" s="117" t="s">
        <v>30</v>
      </c>
      <c r="J136" s="117" t="s">
        <v>30</v>
      </c>
      <c r="K136" s="117" t="s">
        <v>30</v>
      </c>
      <c r="L136" s="117" t="s">
        <v>30</v>
      </c>
      <c r="M136" s="117" t="s">
        <v>30</v>
      </c>
      <c r="N136" s="117" t="s">
        <v>30</v>
      </c>
      <c r="O136" s="117" t="s">
        <v>30</v>
      </c>
      <c r="P136" s="117" t="s">
        <v>30</v>
      </c>
      <c r="Q136" s="117" t="s">
        <v>30</v>
      </c>
      <c r="R136" s="117" t="s">
        <v>30</v>
      </c>
      <c r="S136" s="117" t="s">
        <v>30</v>
      </c>
      <c r="T136" s="117" t="s">
        <v>30</v>
      </c>
      <c r="U136" s="117" t="s">
        <v>30</v>
      </c>
      <c r="V136" s="117" t="s">
        <v>30</v>
      </c>
      <c r="W136" s="117" t="s">
        <v>30</v>
      </c>
      <c r="X136" s="117" t="s">
        <v>30</v>
      </c>
      <c r="Y136" s="117" t="s">
        <v>30</v>
      </c>
      <c r="Z136" s="117" t="s">
        <v>30</v>
      </c>
      <c r="AA136" s="117" t="s">
        <v>30</v>
      </c>
      <c r="AB136" s="117" t="s">
        <v>30</v>
      </c>
      <c r="AD136" s="117" t="s">
        <v>30</v>
      </c>
      <c r="AE136" s="117" t="s">
        <v>30</v>
      </c>
      <c r="AF136" s="117" t="s">
        <v>30</v>
      </c>
      <c r="AG136" s="117" t="s">
        <v>30</v>
      </c>
      <c r="AH136" s="117" t="s">
        <v>30</v>
      </c>
      <c r="AI136" s="117" t="s">
        <v>30</v>
      </c>
      <c r="AJ136" s="117" t="s">
        <v>30</v>
      </c>
      <c r="AK136" s="11"/>
    </row>
    <row r="137" spans="2:37" ht="17.25" thickTop="1" x14ac:dyDescent="0.3">
      <c r="B137" s="106" t="s">
        <v>92</v>
      </c>
      <c r="K137" s="11">
        <v>0.13115727186271897</v>
      </c>
      <c r="L137" s="11">
        <v>0.41955803557237914</v>
      </c>
      <c r="M137" s="11">
        <v>1.4724369036528486</v>
      </c>
      <c r="N137" s="11">
        <v>-1.9311522110879054</v>
      </c>
      <c r="O137" s="11">
        <v>0.49599999999999511</v>
      </c>
      <c r="P137" s="11">
        <v>1.0649999999999977</v>
      </c>
      <c r="Q137" s="11">
        <v>0.66890459751390852</v>
      </c>
      <c r="R137" s="11">
        <v>1.2910954024860986</v>
      </c>
      <c r="S137" s="11">
        <v>1.1607947228907645</v>
      </c>
      <c r="T137" s="11">
        <v>1.0832364241651646</v>
      </c>
      <c r="U137" s="11">
        <v>2.3826859500356363</v>
      </c>
      <c r="V137" s="11">
        <v>-0.56870428748209179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F137" s="11">
        <v>9.2000000000041382E-2</v>
      </c>
      <c r="AG137" s="11">
        <v>3.5209999999999999</v>
      </c>
      <c r="AH137" s="11">
        <v>4.0580128096094734</v>
      </c>
      <c r="AI137" s="11">
        <v>0</v>
      </c>
      <c r="AJ137" s="11">
        <v>0</v>
      </c>
      <c r="AK137" s="11"/>
    </row>
    <row r="138" spans="2:37" x14ac:dyDescent="0.3">
      <c r="B138" s="106" t="s">
        <v>93</v>
      </c>
      <c r="C138" s="11">
        <v>0.30978749128409078</v>
      </c>
      <c r="D138" s="11">
        <v>6.7610852401067891</v>
      </c>
      <c r="E138" s="11">
        <v>-0.23201273540860967</v>
      </c>
      <c r="F138" s="11">
        <v>6.3371471585707564</v>
      </c>
      <c r="G138" s="11">
        <v>6.2970138099999993</v>
      </c>
      <c r="H138" s="11">
        <v>5.7359959400000005</v>
      </c>
      <c r="I138" s="11">
        <v>24.452063899999999</v>
      </c>
      <c r="J138" s="11">
        <v>0.78384065000000192</v>
      </c>
      <c r="K138" s="11">
        <v>0.16183062999999959</v>
      </c>
      <c r="L138" s="11">
        <v>-6.2188969948878796</v>
      </c>
      <c r="M138" s="11">
        <v>-17.649328460793285</v>
      </c>
      <c r="N138" s="11">
        <v>-23.250671674318831</v>
      </c>
      <c r="O138" s="11">
        <v>-2.2392928499999973</v>
      </c>
      <c r="P138" s="11">
        <v>-5.9855706899999968</v>
      </c>
      <c r="Q138" s="11">
        <v>-1.9850535499999982</v>
      </c>
      <c r="R138" s="11">
        <v>-5.6422888199999965</v>
      </c>
      <c r="S138" s="11">
        <v>-7.9088154099999972</v>
      </c>
      <c r="T138" s="11">
        <v>-10.355758259999998</v>
      </c>
      <c r="U138" s="11">
        <v>-7.3129090700000008</v>
      </c>
      <c r="V138" s="11">
        <v>-2.8025954530209516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D138" s="11">
        <v>13.176007154553027</v>
      </c>
      <c r="AE138" s="11">
        <v>37.268914299999999</v>
      </c>
      <c r="AF138" s="11">
        <v>-46.957066500000003</v>
      </c>
      <c r="AG138" s="11">
        <v>-15.852205909999991</v>
      </c>
      <c r="AH138" s="11">
        <v>-28.390225749999999</v>
      </c>
      <c r="AI138" s="11">
        <v>0</v>
      </c>
      <c r="AJ138" s="11">
        <v>0</v>
      </c>
      <c r="AK138" s="11"/>
    </row>
    <row r="139" spans="2:37" x14ac:dyDescent="0.3">
      <c r="B139" s="109" t="s">
        <v>84</v>
      </c>
      <c r="C139" s="7">
        <v>-12.558820208715909</v>
      </c>
      <c r="D139" s="7">
        <v>-13.20961164989321</v>
      </c>
      <c r="E139" s="7">
        <v>-15.790943445408608</v>
      </c>
      <c r="F139" s="7">
        <v>-13.761534701429246</v>
      </c>
      <c r="G139" s="7">
        <v>-16.716699349999992</v>
      </c>
      <c r="H139" s="7">
        <v>-14.072893470000002</v>
      </c>
      <c r="I139" s="7">
        <v>-16.099438630000016</v>
      </c>
      <c r="J139" s="7">
        <v>-18.102263469230849</v>
      </c>
      <c r="K139" s="7">
        <v>-18.029971768131009</v>
      </c>
      <c r="L139" s="7">
        <v>-19.149513942318812</v>
      </c>
      <c r="M139" s="7">
        <v>-23.100692042154769</v>
      </c>
      <c r="N139" s="7">
        <v>-15.778888747395397</v>
      </c>
      <c r="O139" s="7">
        <v>-19.46129285</v>
      </c>
      <c r="P139" s="7">
        <v>-26.300570689999997</v>
      </c>
      <c r="Q139" s="7">
        <v>-23.212524645293858</v>
      </c>
      <c r="R139" s="7">
        <v>-24.015817724706135</v>
      </c>
      <c r="S139" s="7">
        <v>-26.359778941138629</v>
      </c>
      <c r="T139" s="7">
        <v>-29.966979588450382</v>
      </c>
      <c r="U139" s="7">
        <v>-30.287162688002727</v>
      </c>
      <c r="V139" s="7">
        <v>-33.673844454226916</v>
      </c>
      <c r="W139" s="7">
        <v>-23.096610873700172</v>
      </c>
      <c r="X139" s="7">
        <v>-28.145466917004278</v>
      </c>
      <c r="Y139" s="7">
        <v>-25.606146080549877</v>
      </c>
      <c r="Z139" s="7">
        <v>-13.215563452624735</v>
      </c>
      <c r="AA139" s="7">
        <v>-19.664188225429996</v>
      </c>
      <c r="AB139" s="7">
        <v>-19.274012475450032</v>
      </c>
      <c r="AD139" s="7">
        <v>-55.320910005446976</v>
      </c>
      <c r="AE139" s="7">
        <v>-64.991294919230853</v>
      </c>
      <c r="AF139" s="7">
        <v>-76.059066499999986</v>
      </c>
      <c r="AG139" s="7">
        <v>-92.990205909999986</v>
      </c>
      <c r="AH139" s="7">
        <v>-120.28776567181865</v>
      </c>
      <c r="AI139" s="7">
        <v>-90.063787323879069</v>
      </c>
      <c r="AJ139" s="7">
        <v>-38.938200700880031</v>
      </c>
      <c r="AK139" s="11"/>
    </row>
    <row r="140" spans="2:37" ht="17.25" thickBot="1" x14ac:dyDescent="0.35">
      <c r="B140" s="116" t="s">
        <v>79</v>
      </c>
      <c r="C140" s="117" t="s">
        <v>30</v>
      </c>
      <c r="D140" s="117" t="s">
        <v>30</v>
      </c>
      <c r="E140" s="117" t="s">
        <v>30</v>
      </c>
      <c r="F140" s="117" t="s">
        <v>30</v>
      </c>
      <c r="G140" s="117" t="s">
        <v>30</v>
      </c>
      <c r="H140" s="117" t="s">
        <v>30</v>
      </c>
      <c r="I140" s="117" t="s">
        <v>30</v>
      </c>
      <c r="J140" s="117" t="s">
        <v>30</v>
      </c>
      <c r="K140" s="117" t="s">
        <v>30</v>
      </c>
      <c r="L140" s="117" t="s">
        <v>30</v>
      </c>
      <c r="M140" s="117" t="s">
        <v>30</v>
      </c>
      <c r="N140" s="117" t="s">
        <v>30</v>
      </c>
      <c r="O140" s="117" t="s">
        <v>30</v>
      </c>
      <c r="P140" s="117" t="s">
        <v>30</v>
      </c>
      <c r="Q140" s="117" t="s">
        <v>30</v>
      </c>
      <c r="R140" s="117" t="s">
        <v>30</v>
      </c>
      <c r="S140" s="117" t="s">
        <v>30</v>
      </c>
      <c r="T140" s="117" t="s">
        <v>30</v>
      </c>
      <c r="U140" s="117" t="s">
        <v>30</v>
      </c>
      <c r="V140" s="117" t="s">
        <v>30</v>
      </c>
      <c r="W140" s="117" t="s">
        <v>30</v>
      </c>
      <c r="X140" s="117" t="s">
        <v>30</v>
      </c>
      <c r="Y140" s="117" t="s">
        <v>30</v>
      </c>
      <c r="Z140" s="117" t="s">
        <v>30</v>
      </c>
      <c r="AA140" s="117" t="s">
        <v>30</v>
      </c>
      <c r="AB140" s="117" t="s">
        <v>30</v>
      </c>
      <c r="AD140" s="117" t="s">
        <v>30</v>
      </c>
      <c r="AE140" s="117" t="s">
        <v>30</v>
      </c>
      <c r="AF140" s="117" t="s">
        <v>30</v>
      </c>
      <c r="AG140" s="117" t="s">
        <v>30</v>
      </c>
      <c r="AH140" s="117" t="s">
        <v>30</v>
      </c>
      <c r="AI140" s="117" t="s">
        <v>30</v>
      </c>
      <c r="AJ140" s="117" t="s">
        <v>30</v>
      </c>
      <c r="AK140" s="11"/>
    </row>
    <row r="141" spans="2:37" ht="17.25" thickTop="1" x14ac:dyDescent="0.3">
      <c r="AC141" s="118"/>
    </row>
    <row r="142" spans="2:37" x14ac:dyDescent="0.3">
      <c r="AC142" s="118"/>
    </row>
  </sheetData>
  <dataValidations count="1">
    <dataValidation type="list" allowBlank="1" showInputMessage="1" showErrorMessage="1" sqref="C4" xr:uid="{00000000-0002-0000-0000-000000000000}">
      <formula1>"ENGLISH,PORTUGUÊS"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D434-D1CF-428E-ABA8-73B271D4A34D}">
  <sheetPr>
    <tabColor theme="9" tint="0.59999389629810485"/>
  </sheetPr>
  <dimension ref="A2:AB122"/>
  <sheetViews>
    <sheetView showGridLines="0" zoomScale="90" zoomScaleNormal="90" workbookViewId="0">
      <pane xSplit="2" ySplit="3" topLeftCell="C4" activePane="bottomRight" state="frozen"/>
      <selection pane="topRight" activeCell="V35" sqref="V35"/>
      <selection pane="bottomLeft" activeCell="V35" sqref="V35"/>
      <selection pane="bottomRight" activeCell="B8" sqref="B8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22" width="11" style="88" customWidth="1"/>
    <col min="23" max="23" width="9.5703125" style="22" bestFit="1" customWidth="1"/>
    <col min="24" max="27" width="11" style="88" customWidth="1"/>
    <col min="28" max="28" width="9.5703125" style="22" bestFit="1" customWidth="1"/>
    <col min="29" max="16384" width="8.7109375" style="22"/>
  </cols>
  <sheetData>
    <row r="2" spans="2:28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X2" s="78"/>
      <c r="Y2" s="78"/>
      <c r="Z2" s="78"/>
      <c r="AA2" s="78"/>
    </row>
    <row r="3" spans="2:28" x14ac:dyDescent="0.2">
      <c r="B3" s="75" t="s">
        <v>183</v>
      </c>
      <c r="C3" s="75" t="str">
        <f>EBITDA!C6</f>
        <v>1Q19</v>
      </c>
      <c r="D3" s="75" t="str">
        <f>EBITDA!D6</f>
        <v>2Q19</v>
      </c>
      <c r="E3" s="75" t="str">
        <f>EBITDA!E6</f>
        <v>3Q19</v>
      </c>
      <c r="F3" s="75" t="str">
        <f>EBITDA!F6</f>
        <v>4Q19</v>
      </c>
      <c r="G3" s="75" t="str">
        <f>EBITDA!G6</f>
        <v>1Q20</v>
      </c>
      <c r="H3" s="75" t="str">
        <f>EBITDA!H6</f>
        <v>2Q20</v>
      </c>
      <c r="I3" s="75" t="str">
        <f>EBITDA!I6</f>
        <v>3Q20</v>
      </c>
      <c r="J3" s="75" t="str">
        <f>EBITDA!J6</f>
        <v>4Q20</v>
      </c>
      <c r="K3" s="75" t="str">
        <f>EBITDA!K6</f>
        <v>1Q21</v>
      </c>
      <c r="L3" s="75" t="str">
        <f>EBITDA!L6</f>
        <v>2Q21</v>
      </c>
      <c r="M3" s="75" t="str">
        <f>EBITDA!M6</f>
        <v>3Q21</v>
      </c>
      <c r="N3" s="75" t="str">
        <f>EBITDA!N6</f>
        <v>4Q21</v>
      </c>
      <c r="O3" s="75" t="str">
        <f>EBITDA!O6</f>
        <v>1Q22</v>
      </c>
      <c r="P3" s="75" t="str">
        <f>EBITDA!P6</f>
        <v>2Q22</v>
      </c>
      <c r="Q3" s="75" t="str">
        <f>EBITDA!Q6</f>
        <v>3Q22</v>
      </c>
      <c r="R3" s="75" t="str">
        <f>EBITDA!R6</f>
        <v>4Q22</v>
      </c>
      <c r="S3" s="75" t="str">
        <f>EBITDA!S6</f>
        <v>1Q23</v>
      </c>
      <c r="T3" s="75" t="str">
        <f>EBITDA!T6</f>
        <v>2Q23</v>
      </c>
      <c r="U3" s="75" t="str">
        <f>EBITDA!U6</f>
        <v>3Q23</v>
      </c>
      <c r="V3" s="75" t="str">
        <f>EBITDA!V6</f>
        <v>4Q23</v>
      </c>
      <c r="X3" s="76">
        <v>2019</v>
      </c>
      <c r="Y3" s="76">
        <v>2020</v>
      </c>
      <c r="Z3" s="76">
        <v>2021</v>
      </c>
      <c r="AA3" s="76">
        <v>2022</v>
      </c>
      <c r="AB3" s="76">
        <v>2023</v>
      </c>
    </row>
    <row r="4" spans="2:28" ht="19.5" customHeight="1" x14ac:dyDescent="0.2">
      <c r="B4" s="79" t="s">
        <v>184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X4" s="80"/>
      <c r="Y4" s="80"/>
      <c r="Z4" s="80"/>
      <c r="AA4" s="80"/>
      <c r="AB4" s="80"/>
    </row>
    <row r="5" spans="2:28" x14ac:dyDescent="0.2">
      <c r="B5" s="89" t="s">
        <v>185</v>
      </c>
      <c r="C5" s="80">
        <v>-2828</v>
      </c>
      <c r="D5" s="80">
        <v>52008</v>
      </c>
      <c r="E5" s="80">
        <v>22160</v>
      </c>
      <c r="F5" s="80">
        <v>-12731</v>
      </c>
      <c r="G5" s="80">
        <v>-126710</v>
      </c>
      <c r="H5" s="80">
        <v>-7407</v>
      </c>
      <c r="I5" s="80">
        <v>-8523</v>
      </c>
      <c r="J5" s="80">
        <v>37095</v>
      </c>
      <c r="K5" s="80">
        <v>-183005</v>
      </c>
      <c r="L5" s="80">
        <v>97805</v>
      </c>
      <c r="M5" s="80">
        <v>-66893</v>
      </c>
      <c r="N5" s="80">
        <v>-187039</v>
      </c>
      <c r="O5" s="80">
        <v>33237</v>
      </c>
      <c r="P5" s="80">
        <v>22039</v>
      </c>
      <c r="Q5" s="80">
        <v>92650</v>
      </c>
      <c r="R5" s="80">
        <v>-106006</v>
      </c>
      <c r="S5" s="80">
        <v>20068</v>
      </c>
      <c r="T5" s="80">
        <f>[68]DFC!$L$9-S5</f>
        <v>117863</v>
      </c>
      <c r="U5" s="80">
        <v>71258</v>
      </c>
      <c r="V5" s="129">
        <v>-191590</v>
      </c>
      <c r="W5" s="80"/>
      <c r="X5" s="80">
        <v>58609</v>
      </c>
      <c r="Y5" s="80">
        <v>-105545</v>
      </c>
      <c r="Z5" s="80">
        <v>-339132</v>
      </c>
      <c r="AA5" s="80">
        <v>41920</v>
      </c>
      <c r="AB5" s="80">
        <v>17599</v>
      </c>
    </row>
    <row r="6" spans="2:28" x14ac:dyDescent="0.2">
      <c r="B6" s="89" t="s">
        <v>186</v>
      </c>
      <c r="C6" s="80">
        <v>7186</v>
      </c>
      <c r="D6" s="80">
        <v>-4857.2960182641054</v>
      </c>
      <c r="E6" s="80">
        <v>4487.4896469901796</v>
      </c>
      <c r="F6" s="80">
        <v>3107.8063712739258</v>
      </c>
      <c r="G6" s="80">
        <v>3481</v>
      </c>
      <c r="H6" s="80">
        <v>8183</v>
      </c>
      <c r="I6" s="80">
        <v>7072</v>
      </c>
      <c r="J6" s="80">
        <v>-6161</v>
      </c>
      <c r="K6" s="80">
        <v>10469</v>
      </c>
      <c r="L6" s="80">
        <v>1430.1538170000003</v>
      </c>
      <c r="M6" s="80">
        <v>5912.8461829999997</v>
      </c>
      <c r="N6" s="80">
        <v>2321</v>
      </c>
      <c r="O6" s="80">
        <v>9070</v>
      </c>
      <c r="P6" s="80">
        <v>6145</v>
      </c>
      <c r="Q6" s="80">
        <v>3232</v>
      </c>
      <c r="R6" s="80">
        <v>8002</v>
      </c>
      <c r="S6" s="80">
        <v>-2925</v>
      </c>
      <c r="T6" s="80">
        <v>7079</v>
      </c>
      <c r="U6" s="80">
        <v>20982</v>
      </c>
      <c r="V6" s="80">
        <v>35352</v>
      </c>
      <c r="W6" s="80"/>
      <c r="X6" s="80">
        <v>9924</v>
      </c>
      <c r="Y6" s="80">
        <v>12575</v>
      </c>
      <c r="Z6" s="80">
        <v>20133</v>
      </c>
      <c r="AA6" s="80">
        <v>26449</v>
      </c>
      <c r="AB6" s="80">
        <v>60488</v>
      </c>
    </row>
    <row r="7" spans="2:28" s="130" customFormat="1" x14ac:dyDescent="0.2">
      <c r="B7" s="91" t="s">
        <v>243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129"/>
      <c r="X7" s="129">
        <v>0</v>
      </c>
      <c r="Y7" s="129">
        <v>0</v>
      </c>
      <c r="Z7" s="129">
        <v>0</v>
      </c>
      <c r="AA7" s="129">
        <v>0</v>
      </c>
      <c r="AB7" s="129">
        <v>0</v>
      </c>
    </row>
    <row r="8" spans="2:28" x14ac:dyDescent="0.2">
      <c r="B8" s="89" t="s">
        <v>244</v>
      </c>
      <c r="C8" s="80">
        <v>0</v>
      </c>
      <c r="D8" s="80">
        <v>-834.31619999990983</v>
      </c>
      <c r="E8" s="80">
        <v>834.31619999990983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/>
      <c r="X8" s="80">
        <v>0</v>
      </c>
      <c r="Y8" s="80">
        <v>0</v>
      </c>
      <c r="Z8" s="80">
        <v>0</v>
      </c>
      <c r="AA8" s="80">
        <v>0</v>
      </c>
      <c r="AB8" s="129">
        <v>0</v>
      </c>
    </row>
    <row r="9" spans="2:28" x14ac:dyDescent="0.2">
      <c r="B9" s="89" t="s">
        <v>187</v>
      </c>
      <c r="C9" s="80">
        <v>2516</v>
      </c>
      <c r="D9" s="80">
        <v>8340</v>
      </c>
      <c r="E9" s="80">
        <v>8224</v>
      </c>
      <c r="F9" s="80">
        <v>16787</v>
      </c>
      <c r="G9" s="80">
        <v>2880</v>
      </c>
      <c r="H9" s="80">
        <v>18077</v>
      </c>
      <c r="I9" s="80">
        <v>12434</v>
      </c>
      <c r="J9" s="80">
        <v>30651</v>
      </c>
      <c r="K9" s="80">
        <v>-8883</v>
      </c>
      <c r="L9" s="80">
        <v>31660</v>
      </c>
      <c r="M9" s="80">
        <v>12653</v>
      </c>
      <c r="N9" s="80">
        <v>5057</v>
      </c>
      <c r="O9" s="80">
        <v>41486</v>
      </c>
      <c r="P9" s="80">
        <v>-3535</v>
      </c>
      <c r="Q9" s="80">
        <v>-3528</v>
      </c>
      <c r="R9" s="80">
        <v>13192</v>
      </c>
      <c r="S9" s="80">
        <v>6113</v>
      </c>
      <c r="T9" s="80">
        <f>[68]DFC!$L$12-S9</f>
        <v>6467</v>
      </c>
      <c r="U9" s="80">
        <v>736</v>
      </c>
      <c r="V9" s="80">
        <v>38839</v>
      </c>
      <c r="W9" s="80"/>
      <c r="X9" s="80">
        <v>35867</v>
      </c>
      <c r="Y9" s="80">
        <v>64042</v>
      </c>
      <c r="Z9" s="80">
        <v>40487</v>
      </c>
      <c r="AA9" s="80">
        <v>47615</v>
      </c>
      <c r="AB9" s="129">
        <v>52155</v>
      </c>
    </row>
    <row r="10" spans="2:28" x14ac:dyDescent="0.2">
      <c r="B10" s="89" t="s">
        <v>245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3958</v>
      </c>
      <c r="Q10" s="80">
        <v>14461</v>
      </c>
      <c r="R10" s="80">
        <v>9535</v>
      </c>
      <c r="S10" s="80">
        <v>-1852</v>
      </c>
      <c r="T10" s="80">
        <v>40786</v>
      </c>
      <c r="U10" s="80">
        <v>1289</v>
      </c>
      <c r="V10" s="80">
        <v>3513</v>
      </c>
      <c r="W10" s="80"/>
      <c r="X10" s="80">
        <v>0</v>
      </c>
      <c r="Y10" s="80">
        <v>0</v>
      </c>
      <c r="Z10" s="80">
        <v>0</v>
      </c>
      <c r="AA10" s="80">
        <v>27954</v>
      </c>
      <c r="AB10" s="129">
        <v>43736</v>
      </c>
    </row>
    <row r="11" spans="2:28" x14ac:dyDescent="0.2">
      <c r="B11" s="89" t="s">
        <v>246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-488</v>
      </c>
      <c r="L11" s="80">
        <v>982</v>
      </c>
      <c r="M11" s="80">
        <v>-494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 t="s">
        <v>14</v>
      </c>
      <c r="V11" s="80">
        <v>0</v>
      </c>
      <c r="W11" s="80"/>
      <c r="X11" s="80">
        <v>0</v>
      </c>
      <c r="Y11" s="80">
        <v>0</v>
      </c>
      <c r="Z11" s="80">
        <v>0</v>
      </c>
      <c r="AA11" s="80">
        <v>0</v>
      </c>
      <c r="AB11" s="129">
        <v>0</v>
      </c>
    </row>
    <row r="12" spans="2:28" x14ac:dyDescent="0.2">
      <c r="B12" s="89" t="s">
        <v>247</v>
      </c>
      <c r="C12" s="80">
        <v>38396</v>
      </c>
      <c r="D12" s="80">
        <v>40320</v>
      </c>
      <c r="E12" s="80">
        <v>40516.188056156323</v>
      </c>
      <c r="F12" s="80">
        <v>-114098.18805615633</v>
      </c>
      <c r="G12" s="80">
        <v>44179</v>
      </c>
      <c r="H12" s="80">
        <v>63290</v>
      </c>
      <c r="I12" s="80">
        <v>55116</v>
      </c>
      <c r="J12" s="80">
        <v>37752</v>
      </c>
      <c r="K12" s="80">
        <v>57162</v>
      </c>
      <c r="L12" s="80">
        <v>60470</v>
      </c>
      <c r="M12" s="80">
        <v>56779</v>
      </c>
      <c r="N12" s="80">
        <v>68674</v>
      </c>
      <c r="O12" s="80">
        <v>71412</v>
      </c>
      <c r="P12" s="80">
        <v>68218</v>
      </c>
      <c r="Q12" s="80">
        <v>65948</v>
      </c>
      <c r="R12" s="80">
        <v>103374</v>
      </c>
      <c r="S12" s="80">
        <v>79339</v>
      </c>
      <c r="T12" s="80">
        <v>87625</v>
      </c>
      <c r="U12" s="80">
        <v>103321</v>
      </c>
      <c r="V12" s="80">
        <v>11803</v>
      </c>
      <c r="W12" s="80"/>
      <c r="X12" s="80">
        <v>5134</v>
      </c>
      <c r="Y12" s="80">
        <v>200337</v>
      </c>
      <c r="Z12" s="80">
        <v>243085</v>
      </c>
      <c r="AA12" s="80">
        <v>308952</v>
      </c>
      <c r="AB12" s="80">
        <v>282088</v>
      </c>
    </row>
    <row r="13" spans="2:28" x14ac:dyDescent="0.2">
      <c r="B13" s="89" t="s">
        <v>248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/>
      <c r="X13" s="129" t="s">
        <v>14</v>
      </c>
      <c r="Y13" s="129" t="s">
        <v>14</v>
      </c>
      <c r="Z13" s="129" t="s">
        <v>14</v>
      </c>
      <c r="AA13" s="129" t="s">
        <v>14</v>
      </c>
      <c r="AB13" s="129" t="s">
        <v>14</v>
      </c>
    </row>
    <row r="14" spans="2:28" x14ac:dyDescent="0.2">
      <c r="B14" s="89" t="s">
        <v>249</v>
      </c>
      <c r="C14" s="80">
        <v>1214</v>
      </c>
      <c r="D14" s="80">
        <v>-3689</v>
      </c>
      <c r="E14" s="80">
        <v>-1278.9966954803576</v>
      </c>
      <c r="F14" s="80">
        <v>162926.99669548037</v>
      </c>
      <c r="G14" s="80">
        <v>1483</v>
      </c>
      <c r="H14" s="80">
        <v>288</v>
      </c>
      <c r="I14" s="80">
        <v>1770</v>
      </c>
      <c r="J14" s="80">
        <v>1795</v>
      </c>
      <c r="K14" s="80">
        <v>-88924</v>
      </c>
      <c r="L14" s="80">
        <v>115332</v>
      </c>
      <c r="M14" s="80">
        <v>2893</v>
      </c>
      <c r="N14" s="80">
        <v>4811</v>
      </c>
      <c r="O14" s="80">
        <v>3611</v>
      </c>
      <c r="P14" s="80">
        <v>3027</v>
      </c>
      <c r="Q14" s="80">
        <v>3494</v>
      </c>
      <c r="R14" s="80">
        <v>28961</v>
      </c>
      <c r="S14" s="80">
        <v>2811</v>
      </c>
      <c r="T14" s="80">
        <v>2702</v>
      </c>
      <c r="U14" s="80">
        <v>2799</v>
      </c>
      <c r="V14" s="80">
        <v>2833</v>
      </c>
      <c r="W14" s="80"/>
      <c r="X14" s="80">
        <v>159173</v>
      </c>
      <c r="Y14" s="80">
        <v>5336</v>
      </c>
      <c r="Z14" s="80">
        <v>34112</v>
      </c>
      <c r="AA14" s="80">
        <v>39093</v>
      </c>
      <c r="AB14" s="129">
        <v>11145</v>
      </c>
    </row>
    <row r="15" spans="2:28" x14ac:dyDescent="0.2">
      <c r="B15" s="89" t="s">
        <v>250</v>
      </c>
      <c r="C15" s="80">
        <v>2779</v>
      </c>
      <c r="D15" s="80">
        <v>-2950</v>
      </c>
      <c r="E15" s="80">
        <v>1</v>
      </c>
      <c r="F15" s="80">
        <v>5249</v>
      </c>
      <c r="G15" s="80">
        <v>72812</v>
      </c>
      <c r="H15" s="80">
        <v>17765</v>
      </c>
      <c r="I15" s="80">
        <v>11609</v>
      </c>
      <c r="J15" s="80">
        <v>-31173</v>
      </c>
      <c r="K15" s="80">
        <v>36855</v>
      </c>
      <c r="L15" s="80">
        <v>-8892</v>
      </c>
      <c r="M15" s="80">
        <v>-13069</v>
      </c>
      <c r="N15" s="80">
        <v>10254</v>
      </c>
      <c r="O15" s="80">
        <v>-39029</v>
      </c>
      <c r="P15" s="80">
        <v>19203</v>
      </c>
      <c r="Q15" s="80">
        <v>45744</v>
      </c>
      <c r="R15" s="80">
        <v>-43059</v>
      </c>
      <c r="S15" s="80">
        <v>-118</v>
      </c>
      <c r="T15" s="80">
        <v>-1227</v>
      </c>
      <c r="U15" s="80">
        <v>1216</v>
      </c>
      <c r="V15" s="80">
        <v>-780</v>
      </c>
      <c r="W15" s="80"/>
      <c r="X15" s="80">
        <v>5079</v>
      </c>
      <c r="Y15" s="80">
        <v>71013</v>
      </c>
      <c r="Z15" s="80">
        <v>25148</v>
      </c>
      <c r="AA15" s="80">
        <v>-17141</v>
      </c>
      <c r="AB15" s="129">
        <v>-909</v>
      </c>
    </row>
    <row r="16" spans="2:28" x14ac:dyDescent="0.2">
      <c r="B16" s="89" t="s">
        <v>251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-7293</v>
      </c>
      <c r="M16" s="80">
        <v>7293</v>
      </c>
      <c r="N16" s="80">
        <v>-57140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 t="s">
        <v>14</v>
      </c>
      <c r="U16" s="80" t="s">
        <v>14</v>
      </c>
      <c r="V16" s="80">
        <v>0</v>
      </c>
      <c r="W16" s="80"/>
      <c r="X16" s="80">
        <v>0</v>
      </c>
      <c r="Y16" s="80">
        <v>0</v>
      </c>
      <c r="Z16" s="80">
        <v>-57140</v>
      </c>
      <c r="AA16" s="80">
        <v>0</v>
      </c>
      <c r="AB16" s="129">
        <v>0</v>
      </c>
    </row>
    <row r="17" spans="2:28" x14ac:dyDescent="0.2">
      <c r="B17" s="89" t="s">
        <v>190</v>
      </c>
      <c r="C17" s="80">
        <v>0</v>
      </c>
      <c r="D17" s="80">
        <v>0</v>
      </c>
      <c r="E17" s="80">
        <v>0</v>
      </c>
      <c r="F17" s="80">
        <v>1677</v>
      </c>
      <c r="G17" s="80">
        <v>1024</v>
      </c>
      <c r="H17" s="80">
        <v>721</v>
      </c>
      <c r="I17" s="80">
        <v>14901</v>
      </c>
      <c r="J17" s="80">
        <v>403</v>
      </c>
      <c r="K17" s="80">
        <v>0</v>
      </c>
      <c r="L17" s="80">
        <v>0</v>
      </c>
      <c r="M17" s="80">
        <v>0</v>
      </c>
      <c r="N17" s="80">
        <v>1076</v>
      </c>
      <c r="O17" s="80">
        <v>1828</v>
      </c>
      <c r="P17" s="80">
        <v>1107</v>
      </c>
      <c r="Q17" s="80">
        <v>2422</v>
      </c>
      <c r="R17" s="80">
        <v>1767</v>
      </c>
      <c r="S17" s="80">
        <v>80</v>
      </c>
      <c r="T17" s="80">
        <v>-2155</v>
      </c>
      <c r="U17" s="80">
        <v>979</v>
      </c>
      <c r="V17" s="80">
        <v>890</v>
      </c>
      <c r="W17" s="80"/>
      <c r="X17" s="80">
        <v>1677</v>
      </c>
      <c r="Y17" s="80">
        <v>17049</v>
      </c>
      <c r="Z17" s="80">
        <v>1076</v>
      </c>
      <c r="AA17" s="80">
        <v>7124</v>
      </c>
      <c r="AB17" s="129">
        <v>-206</v>
      </c>
    </row>
    <row r="18" spans="2:28" x14ac:dyDescent="0.2">
      <c r="B18" s="89" t="s">
        <v>252</v>
      </c>
      <c r="C18" s="80">
        <v>-10473</v>
      </c>
      <c r="D18" s="80">
        <v>1949.5288986599735</v>
      </c>
      <c r="E18" s="80">
        <v>-25008.1848300159</v>
      </c>
      <c r="F18" s="80">
        <v>37122.655931355926</v>
      </c>
      <c r="G18" s="80">
        <v>-50354</v>
      </c>
      <c r="H18" s="80">
        <v>-13430</v>
      </c>
      <c r="I18" s="80">
        <v>-378</v>
      </c>
      <c r="J18" s="80">
        <v>19671</v>
      </c>
      <c r="K18" s="80">
        <v>-30182</v>
      </c>
      <c r="L18" s="80">
        <v>24510</v>
      </c>
      <c r="M18" s="80">
        <v>-19202</v>
      </c>
      <c r="N18" s="80">
        <v>-6276</v>
      </c>
      <c r="O18" s="80">
        <v>51171</v>
      </c>
      <c r="P18" s="80">
        <v>-27204</v>
      </c>
      <c r="Q18" s="80">
        <v>-12039</v>
      </c>
      <c r="R18" s="80">
        <v>-1245</v>
      </c>
      <c r="S18" s="80">
        <v>-2174</v>
      </c>
      <c r="T18" s="80">
        <v>-7843</v>
      </c>
      <c r="U18" s="80">
        <v>-5073</v>
      </c>
      <c r="V18" s="80">
        <v>-900</v>
      </c>
      <c r="W18" s="80"/>
      <c r="X18" s="80">
        <v>3591</v>
      </c>
      <c r="Y18" s="80">
        <v>-44491</v>
      </c>
      <c r="Z18" s="80">
        <v>-31150</v>
      </c>
      <c r="AA18" s="80">
        <v>10683</v>
      </c>
      <c r="AB18" s="129">
        <v>-15990</v>
      </c>
    </row>
    <row r="19" spans="2:28" x14ac:dyDescent="0.2">
      <c r="B19" s="89" t="s">
        <v>253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868</v>
      </c>
      <c r="N19" s="80">
        <v>-727</v>
      </c>
      <c r="O19" s="80">
        <v>0</v>
      </c>
      <c r="P19" s="80">
        <v>0</v>
      </c>
      <c r="Q19" s="80">
        <v>0</v>
      </c>
      <c r="R19" s="80">
        <v>21565</v>
      </c>
      <c r="S19" s="80">
        <v>0</v>
      </c>
      <c r="T19" s="80">
        <v>0</v>
      </c>
      <c r="U19" s="80" t="s">
        <v>14</v>
      </c>
      <c r="V19" s="80">
        <v>0</v>
      </c>
      <c r="W19" s="80"/>
      <c r="X19" s="80">
        <v>0</v>
      </c>
      <c r="Y19" s="80">
        <v>0</v>
      </c>
      <c r="Z19" s="80">
        <v>141</v>
      </c>
      <c r="AA19" s="80">
        <v>21565</v>
      </c>
      <c r="AB19" s="129">
        <v>0</v>
      </c>
    </row>
    <row r="20" spans="2:28" x14ac:dyDescent="0.2">
      <c r="B20" s="89" t="s">
        <v>191</v>
      </c>
      <c r="C20" s="80">
        <v>43362</v>
      </c>
      <c r="D20" s="80">
        <v>44902.855393621408</v>
      </c>
      <c r="E20" s="80">
        <v>39904.893467969501</v>
      </c>
      <c r="F20" s="80">
        <v>57254.25113840909</v>
      </c>
      <c r="G20" s="80">
        <v>49647</v>
      </c>
      <c r="H20" s="80">
        <v>54556</v>
      </c>
      <c r="I20" s="80">
        <v>54906</v>
      </c>
      <c r="J20" s="80">
        <v>64646</v>
      </c>
      <c r="K20" s="80">
        <v>59431</v>
      </c>
      <c r="L20" s="80">
        <v>98631</v>
      </c>
      <c r="M20" s="80">
        <v>83655</v>
      </c>
      <c r="N20" s="80">
        <v>96203</v>
      </c>
      <c r="O20" s="80">
        <v>86066</v>
      </c>
      <c r="P20" s="80">
        <v>81621</v>
      </c>
      <c r="Q20" s="80">
        <v>90749</v>
      </c>
      <c r="R20" s="80">
        <v>96652</v>
      </c>
      <c r="S20" s="80">
        <v>85463</v>
      </c>
      <c r="T20" s="80">
        <v>83834</v>
      </c>
      <c r="U20" s="80">
        <v>92167</v>
      </c>
      <c r="V20" s="80">
        <v>85517</v>
      </c>
      <c r="W20" s="80"/>
      <c r="X20" s="80">
        <v>185424</v>
      </c>
      <c r="Y20" s="80">
        <v>223755</v>
      </c>
      <c r="Z20" s="80">
        <v>337920</v>
      </c>
      <c r="AA20" s="80">
        <v>355088</v>
      </c>
      <c r="AB20" s="80">
        <v>346981</v>
      </c>
    </row>
    <row r="21" spans="2:28" x14ac:dyDescent="0.2">
      <c r="B21" s="90" t="s">
        <v>92</v>
      </c>
      <c r="C21" s="80">
        <v>4471</v>
      </c>
      <c r="D21" s="80">
        <v>-1121.7379378822625</v>
      </c>
      <c r="E21" s="80">
        <v>-548.84239443332399</v>
      </c>
      <c r="F21" s="80">
        <v>3779.5803323155865</v>
      </c>
      <c r="G21" s="80">
        <v>2295</v>
      </c>
      <c r="H21" s="80">
        <v>-1820</v>
      </c>
      <c r="I21" s="80">
        <v>1819</v>
      </c>
      <c r="J21" s="80">
        <v>3068</v>
      </c>
      <c r="K21" s="80">
        <v>2832</v>
      </c>
      <c r="L21" s="80">
        <v>-4454</v>
      </c>
      <c r="M21" s="80">
        <v>188</v>
      </c>
      <c r="N21" s="80">
        <v>2105</v>
      </c>
      <c r="O21" s="80">
        <v>-1304</v>
      </c>
      <c r="P21" s="80">
        <v>-12267</v>
      </c>
      <c r="Q21" s="80">
        <v>-4174</v>
      </c>
      <c r="R21" s="80">
        <v>3705</v>
      </c>
      <c r="S21" s="80">
        <v>1377</v>
      </c>
      <c r="T21" s="80">
        <v>-6621</v>
      </c>
      <c r="U21" s="80">
        <v>-910</v>
      </c>
      <c r="V21" s="80">
        <v>1851</v>
      </c>
      <c r="W21" s="80"/>
      <c r="X21" s="80">
        <v>6580</v>
      </c>
      <c r="Y21" s="80">
        <v>5362</v>
      </c>
      <c r="Z21" s="80">
        <v>671</v>
      </c>
      <c r="AA21" s="80">
        <v>-14040</v>
      </c>
      <c r="AB21" s="129">
        <v>-4303</v>
      </c>
    </row>
    <row r="22" spans="2:28" x14ac:dyDescent="0.2">
      <c r="B22" s="90" t="s">
        <v>254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-69012</v>
      </c>
      <c r="R22" s="80">
        <v>-74287</v>
      </c>
      <c r="S22" s="80">
        <v>0</v>
      </c>
      <c r="T22" s="80">
        <v>0</v>
      </c>
      <c r="U22" s="80" t="s">
        <v>14</v>
      </c>
      <c r="V22" s="80">
        <v>0</v>
      </c>
      <c r="W22" s="80"/>
      <c r="X22" s="80"/>
      <c r="Y22" s="80"/>
      <c r="Z22" s="80"/>
      <c r="AA22" s="80">
        <v>-143299</v>
      </c>
      <c r="AB22" s="129">
        <v>0</v>
      </c>
    </row>
    <row r="23" spans="2:28" x14ac:dyDescent="0.2">
      <c r="B23" s="90" t="s">
        <v>255</v>
      </c>
      <c r="C23" s="80">
        <v>1504</v>
      </c>
      <c r="D23" s="80">
        <v>7240.29376522243</v>
      </c>
      <c r="E23" s="80">
        <v>19033.93985330718</v>
      </c>
      <c r="F23" s="80">
        <v>-21073.233618529612</v>
      </c>
      <c r="G23" s="80">
        <v>88970</v>
      </c>
      <c r="H23" s="80">
        <v>38599</v>
      </c>
      <c r="I23" s="80">
        <v>31930</v>
      </c>
      <c r="J23" s="80">
        <v>-20406</v>
      </c>
      <c r="K23" s="80">
        <v>73908</v>
      </c>
      <c r="L23" s="80">
        <v>-55137</v>
      </c>
      <c r="M23" s="80">
        <v>72476</v>
      </c>
      <c r="N23" s="80">
        <v>42081</v>
      </c>
      <c r="O23" s="80">
        <v>-96381</v>
      </c>
      <c r="P23" s="80">
        <v>90741</v>
      </c>
      <c r="Q23" s="80">
        <v>47537</v>
      </c>
      <c r="R23" s="80">
        <v>-9850</v>
      </c>
      <c r="S23" s="80">
        <v>-4420</v>
      </c>
      <c r="T23" s="80">
        <v>-30518</v>
      </c>
      <c r="U23" s="80">
        <v>52754</v>
      </c>
      <c r="V23" s="129">
        <v>-16498</v>
      </c>
      <c r="W23" s="80"/>
      <c r="X23" s="80">
        <v>6704.9999999999964</v>
      </c>
      <c r="Y23" s="80">
        <v>139093</v>
      </c>
      <c r="Z23" s="80">
        <v>133328</v>
      </c>
      <c r="AA23" s="80">
        <v>32047</v>
      </c>
      <c r="AB23" s="129">
        <v>1318</v>
      </c>
    </row>
    <row r="24" spans="2:28" x14ac:dyDescent="0.2">
      <c r="B24" s="90" t="s">
        <v>256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80"/>
      <c r="X24" s="129">
        <v>0</v>
      </c>
      <c r="Y24" s="129">
        <v>0</v>
      </c>
      <c r="Z24" s="129">
        <v>0</v>
      </c>
      <c r="AA24" s="129">
        <v>0</v>
      </c>
      <c r="AB24" s="129">
        <v>0</v>
      </c>
    </row>
    <row r="25" spans="2:28" x14ac:dyDescent="0.2">
      <c r="B25" s="90" t="s">
        <v>257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80"/>
      <c r="X25" s="129">
        <v>0</v>
      </c>
      <c r="Y25" s="129">
        <v>0</v>
      </c>
      <c r="Z25" s="129">
        <v>0</v>
      </c>
      <c r="AA25" s="129">
        <v>0</v>
      </c>
      <c r="AB25" s="129">
        <v>0</v>
      </c>
    </row>
    <row r="26" spans="2:28" x14ac:dyDescent="0.2">
      <c r="B26" s="90" t="s">
        <v>258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129">
        <v>0</v>
      </c>
      <c r="V26" s="80">
        <v>0</v>
      </c>
      <c r="W26" s="80"/>
      <c r="X26" s="80">
        <v>0</v>
      </c>
      <c r="Y26" s="80">
        <v>0</v>
      </c>
      <c r="Z26" s="80">
        <v>0</v>
      </c>
      <c r="AA26" s="80">
        <v>0</v>
      </c>
      <c r="AB26" s="129">
        <v>0</v>
      </c>
    </row>
    <row r="27" spans="2:28" x14ac:dyDescent="0.2">
      <c r="B27" s="90" t="s">
        <v>259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-37832</v>
      </c>
      <c r="N27" s="80">
        <v>37832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129">
        <v>0</v>
      </c>
      <c r="V27" s="80">
        <v>0</v>
      </c>
      <c r="W27" s="80"/>
      <c r="X27" s="80">
        <v>0</v>
      </c>
      <c r="Y27" s="80">
        <v>0</v>
      </c>
      <c r="Z27" s="80">
        <v>0</v>
      </c>
      <c r="AA27" s="80">
        <v>0</v>
      </c>
      <c r="AB27" s="129">
        <v>0</v>
      </c>
    </row>
    <row r="28" spans="2:28" x14ac:dyDescent="0.2">
      <c r="B28" s="90" t="s">
        <v>260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129">
        <v>0</v>
      </c>
      <c r="V28" s="80">
        <v>0</v>
      </c>
      <c r="W28" s="80"/>
      <c r="X28" s="80">
        <v>0</v>
      </c>
      <c r="Y28" s="80">
        <v>0</v>
      </c>
      <c r="Z28" s="80">
        <v>0</v>
      </c>
      <c r="AA28" s="80">
        <v>0</v>
      </c>
      <c r="AB28" s="129">
        <v>0</v>
      </c>
    </row>
    <row r="29" spans="2:28" x14ac:dyDescent="0.2">
      <c r="B29" s="90" t="s">
        <v>261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129">
        <v>0</v>
      </c>
      <c r="V29" s="80">
        <v>0</v>
      </c>
      <c r="W29" s="80"/>
      <c r="X29" s="80">
        <v>0</v>
      </c>
      <c r="Y29" s="80">
        <v>0</v>
      </c>
      <c r="Z29" s="80">
        <v>0</v>
      </c>
      <c r="AA29" s="80">
        <v>0</v>
      </c>
      <c r="AB29" s="129">
        <v>0</v>
      </c>
    </row>
    <row r="30" spans="2:28" x14ac:dyDescent="0.2">
      <c r="B30" s="90" t="s">
        <v>262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-3104</v>
      </c>
      <c r="O30" s="80">
        <v>-2473</v>
      </c>
      <c r="P30" s="80">
        <v>1575</v>
      </c>
      <c r="Q30" s="80">
        <v>0</v>
      </c>
      <c r="R30" s="80">
        <v>-8593</v>
      </c>
      <c r="S30" s="80">
        <v>-2</v>
      </c>
      <c r="T30" s="80">
        <v>0</v>
      </c>
      <c r="U30" s="129">
        <v>0</v>
      </c>
      <c r="V30" s="129">
        <v>-143</v>
      </c>
      <c r="W30" s="80"/>
      <c r="X30" s="80">
        <v>0</v>
      </c>
      <c r="Y30" s="80">
        <v>0</v>
      </c>
      <c r="Z30" s="80">
        <v>-3104</v>
      </c>
      <c r="AA30" s="80">
        <v>-9491</v>
      </c>
      <c r="AB30" s="129">
        <v>-145</v>
      </c>
    </row>
    <row r="31" spans="2:28" x14ac:dyDescent="0.2">
      <c r="B31" s="91" t="s">
        <v>263</v>
      </c>
      <c r="C31" s="80">
        <v>3</v>
      </c>
      <c r="D31" s="80">
        <v>8</v>
      </c>
      <c r="E31" s="80">
        <v>0</v>
      </c>
      <c r="F31" s="80">
        <v>-32227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129">
        <v>0</v>
      </c>
      <c r="V31" s="129">
        <v>3559</v>
      </c>
      <c r="W31" s="80"/>
      <c r="X31" s="80">
        <v>-32216</v>
      </c>
      <c r="Y31" s="80">
        <v>0</v>
      </c>
      <c r="Z31" s="80">
        <v>0</v>
      </c>
      <c r="AA31" s="80">
        <v>0</v>
      </c>
      <c r="AB31" s="129">
        <v>3559</v>
      </c>
    </row>
    <row r="32" spans="2:28" x14ac:dyDescent="0.2">
      <c r="B32" s="90" t="s">
        <v>264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3940</v>
      </c>
      <c r="V32" s="80">
        <v>3204</v>
      </c>
      <c r="W32" s="80"/>
      <c r="X32" s="80"/>
      <c r="Y32" s="80"/>
      <c r="Z32" s="80"/>
      <c r="AA32" s="80">
        <v>0</v>
      </c>
      <c r="AB32" s="129">
        <v>7144</v>
      </c>
    </row>
    <row r="33" spans="2:28" x14ac:dyDescent="0.2">
      <c r="B33" s="90" t="s">
        <v>265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-3488</v>
      </c>
      <c r="O33" s="80">
        <v>0</v>
      </c>
      <c r="P33" s="80">
        <v>0</v>
      </c>
      <c r="Q33" s="80">
        <v>0</v>
      </c>
      <c r="R33" s="80">
        <v>-1973</v>
      </c>
      <c r="S33" s="80">
        <v>0</v>
      </c>
      <c r="T33" s="80">
        <v>0</v>
      </c>
      <c r="U33" s="129">
        <v>0</v>
      </c>
      <c r="V33" s="129">
        <v>-3520</v>
      </c>
      <c r="W33" s="80"/>
      <c r="X33" s="80">
        <v>0</v>
      </c>
      <c r="Y33" s="80">
        <v>0</v>
      </c>
      <c r="Z33" s="80">
        <v>-3488</v>
      </c>
      <c r="AA33" s="80">
        <v>-1973</v>
      </c>
      <c r="AB33" s="129">
        <v>-3520</v>
      </c>
    </row>
    <row r="34" spans="2:28" x14ac:dyDescent="0.2">
      <c r="B34" s="90" t="s">
        <v>266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31234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129">
        <v>0</v>
      </c>
      <c r="V34" s="80">
        <v>0</v>
      </c>
      <c r="W34" s="80"/>
      <c r="X34" s="80">
        <v>0</v>
      </c>
      <c r="Y34" s="80">
        <v>0</v>
      </c>
      <c r="Z34" s="80">
        <v>31234</v>
      </c>
      <c r="AA34" s="80">
        <v>0</v>
      </c>
      <c r="AB34" s="129">
        <v>0</v>
      </c>
    </row>
    <row r="35" spans="2:28" x14ac:dyDescent="0.2">
      <c r="B35" s="90" t="s">
        <v>267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8400</v>
      </c>
      <c r="O35" s="80">
        <v>0</v>
      </c>
      <c r="P35" s="80">
        <v>0</v>
      </c>
      <c r="Q35" s="80">
        <v>0</v>
      </c>
      <c r="R35" s="80">
        <v>24740</v>
      </c>
      <c r="S35" s="80">
        <v>1998</v>
      </c>
      <c r="T35" s="80">
        <v>1937</v>
      </c>
      <c r="U35" s="80">
        <v>13</v>
      </c>
      <c r="V35" s="80">
        <f>AB35-U35-T35-S35</f>
        <v>-3948</v>
      </c>
      <c r="W35" s="80"/>
      <c r="X35" s="80">
        <v>0</v>
      </c>
      <c r="Y35" s="80">
        <v>0</v>
      </c>
      <c r="Z35" s="80">
        <v>8400</v>
      </c>
      <c r="AA35" s="80">
        <v>24740</v>
      </c>
      <c r="AB35" s="129">
        <v>0</v>
      </c>
    </row>
    <row r="36" spans="2:28" x14ac:dyDescent="0.2">
      <c r="B36" s="89" t="s">
        <v>268</v>
      </c>
      <c r="C36" s="80">
        <v>0</v>
      </c>
      <c r="D36" s="80">
        <v>0</v>
      </c>
      <c r="E36" s="80">
        <v>0</v>
      </c>
      <c r="F36" s="80">
        <v>26736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129">
        <v>0</v>
      </c>
      <c r="V36" s="80" t="s">
        <v>14</v>
      </c>
      <c r="W36" s="80"/>
      <c r="X36" s="80">
        <v>26736</v>
      </c>
      <c r="Y36" s="80">
        <v>0</v>
      </c>
      <c r="Z36" s="80">
        <v>0</v>
      </c>
      <c r="AA36" s="80">
        <v>0</v>
      </c>
      <c r="AB36" s="129">
        <v>0</v>
      </c>
    </row>
    <row r="37" spans="2:28" x14ac:dyDescent="0.2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129"/>
    </row>
    <row r="38" spans="2:28" s="84" customFormat="1" ht="15" x14ac:dyDescent="0.25">
      <c r="B38" s="79" t="s">
        <v>196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0"/>
      <c r="X38" s="83"/>
      <c r="Y38" s="83"/>
      <c r="Z38" s="83"/>
      <c r="AA38" s="83"/>
      <c r="AB38" s="129"/>
    </row>
    <row r="39" spans="2:28" x14ac:dyDescent="0.2">
      <c r="B39" s="89" t="s">
        <v>197</v>
      </c>
      <c r="C39" s="80">
        <v>-10460</v>
      </c>
      <c r="D39" s="80">
        <v>18364</v>
      </c>
      <c r="E39" s="80">
        <v>-923</v>
      </c>
      <c r="F39" s="80">
        <v>42852</v>
      </c>
      <c r="G39" s="80">
        <v>-34798</v>
      </c>
      <c r="H39" s="80">
        <v>-56688</v>
      </c>
      <c r="I39" s="80">
        <v>20053</v>
      </c>
      <c r="J39" s="80">
        <v>9082</v>
      </c>
      <c r="K39" s="80">
        <v>-53032</v>
      </c>
      <c r="L39" s="80">
        <v>23359</v>
      </c>
      <c r="M39" s="80">
        <v>-72727</v>
      </c>
      <c r="N39" s="80">
        <v>22713</v>
      </c>
      <c r="O39" s="80">
        <v>-23724</v>
      </c>
      <c r="P39" s="80">
        <v>-81410</v>
      </c>
      <c r="Q39" s="80">
        <v>70822</v>
      </c>
      <c r="R39" s="80">
        <v>43272</v>
      </c>
      <c r="S39" s="80">
        <v>-66768</v>
      </c>
      <c r="T39" s="80">
        <v>54623</v>
      </c>
      <c r="U39" s="80">
        <v>12253</v>
      </c>
      <c r="V39" s="80">
        <v>64354</v>
      </c>
      <c r="W39" s="80"/>
      <c r="X39" s="80">
        <v>49833</v>
      </c>
      <c r="Y39" s="80">
        <v>-62351</v>
      </c>
      <c r="Z39" s="80">
        <v>-79687</v>
      </c>
      <c r="AA39" s="80">
        <v>8960</v>
      </c>
      <c r="AB39" s="129">
        <v>64462</v>
      </c>
    </row>
    <row r="40" spans="2:28" x14ac:dyDescent="0.2">
      <c r="B40" s="89" t="s">
        <v>107</v>
      </c>
      <c r="C40" s="80">
        <v>-4204</v>
      </c>
      <c r="D40" s="80">
        <v>1804</v>
      </c>
      <c r="E40" s="80">
        <v>-6586</v>
      </c>
      <c r="F40" s="80">
        <v>2535</v>
      </c>
      <c r="G40" s="80">
        <v>-9711</v>
      </c>
      <c r="H40" s="80">
        <v>-2925</v>
      </c>
      <c r="I40" s="80">
        <v>-3927</v>
      </c>
      <c r="J40" s="80">
        <v>6599</v>
      </c>
      <c r="K40" s="80">
        <v>-5623</v>
      </c>
      <c r="L40" s="80">
        <v>-11047</v>
      </c>
      <c r="M40" s="80">
        <v>-6193</v>
      </c>
      <c r="N40" s="80">
        <v>-4955</v>
      </c>
      <c r="O40" s="80">
        <v>-17129</v>
      </c>
      <c r="P40" s="80">
        <v>-18698</v>
      </c>
      <c r="Q40" s="80">
        <v>8205</v>
      </c>
      <c r="R40" s="80">
        <v>14241</v>
      </c>
      <c r="S40" s="80">
        <v>4649</v>
      </c>
      <c r="T40" s="80">
        <v>-3298</v>
      </c>
      <c r="U40" s="80">
        <v>-4612</v>
      </c>
      <c r="V40" s="80">
        <v>15878</v>
      </c>
      <c r="W40" s="80"/>
      <c r="X40" s="80">
        <v>-6451</v>
      </c>
      <c r="Y40" s="80">
        <v>-9964</v>
      </c>
      <c r="Z40" s="80">
        <v>-27818</v>
      </c>
      <c r="AA40" s="80">
        <v>-13381</v>
      </c>
      <c r="AB40" s="129">
        <v>12617</v>
      </c>
    </row>
    <row r="41" spans="2:28" x14ac:dyDescent="0.2">
      <c r="B41" s="89" t="s">
        <v>108</v>
      </c>
      <c r="C41" s="80">
        <v>-1810</v>
      </c>
      <c r="D41" s="80">
        <v>-27209</v>
      </c>
      <c r="E41" s="80">
        <v>2244.0963599999959</v>
      </c>
      <c r="F41" s="80">
        <v>11488.903640000004</v>
      </c>
      <c r="G41" s="80">
        <v>2052</v>
      </c>
      <c r="H41" s="80">
        <v>-27187</v>
      </c>
      <c r="I41" s="80">
        <v>-10443</v>
      </c>
      <c r="J41" s="80">
        <v>-13375</v>
      </c>
      <c r="K41" s="80">
        <v>21090</v>
      </c>
      <c r="L41" s="80">
        <v>-33752</v>
      </c>
      <c r="M41" s="80">
        <v>25592</v>
      </c>
      <c r="N41" s="80">
        <v>-787</v>
      </c>
      <c r="O41" s="80">
        <v>8355</v>
      </c>
      <c r="P41" s="80">
        <v>-4718</v>
      </c>
      <c r="Q41" s="80">
        <v>-20340</v>
      </c>
      <c r="R41" s="80">
        <v>19071</v>
      </c>
      <c r="S41" s="80">
        <v>1535</v>
      </c>
      <c r="T41" s="80">
        <v>-602</v>
      </c>
      <c r="U41" s="80">
        <v>1832</v>
      </c>
      <c r="V41" s="80">
        <v>-2022</v>
      </c>
      <c r="W41" s="80"/>
      <c r="X41" s="80">
        <v>-15286</v>
      </c>
      <c r="Y41" s="80">
        <v>-48953</v>
      </c>
      <c r="Z41" s="80">
        <v>12143</v>
      </c>
      <c r="AA41" s="80">
        <v>2236</v>
      </c>
      <c r="AB41" s="129">
        <v>743</v>
      </c>
    </row>
    <row r="42" spans="2:28" x14ac:dyDescent="0.2">
      <c r="B42" s="89" t="s">
        <v>109</v>
      </c>
      <c r="C42" s="80">
        <v>-40909</v>
      </c>
      <c r="D42" s="80">
        <v>18945</v>
      </c>
      <c r="E42" s="80">
        <v>-34235</v>
      </c>
      <c r="F42" s="80">
        <v>-20478</v>
      </c>
      <c r="G42" s="80">
        <v>-9746</v>
      </c>
      <c r="H42" s="80">
        <v>24686</v>
      </c>
      <c r="I42" s="80">
        <v>-26439</v>
      </c>
      <c r="J42" s="80">
        <v>48993</v>
      </c>
      <c r="K42" s="80">
        <v>-26547</v>
      </c>
      <c r="L42" s="80">
        <v>-18990</v>
      </c>
      <c r="M42" s="80">
        <v>-35141</v>
      </c>
      <c r="N42" s="80">
        <v>92560</v>
      </c>
      <c r="O42" s="80">
        <v>-10172</v>
      </c>
      <c r="P42" s="80">
        <v>18016</v>
      </c>
      <c r="Q42" s="80">
        <v>19422</v>
      </c>
      <c r="R42" s="80">
        <v>10565</v>
      </c>
      <c r="S42" s="80">
        <v>10936</v>
      </c>
      <c r="T42" s="80">
        <v>-19442</v>
      </c>
      <c r="U42" s="80">
        <v>1292</v>
      </c>
      <c r="V42" s="80">
        <v>29085</v>
      </c>
      <c r="W42" s="80"/>
      <c r="X42" s="80">
        <v>-76677</v>
      </c>
      <c r="Y42" s="80">
        <v>37494</v>
      </c>
      <c r="Z42" s="80">
        <v>11882</v>
      </c>
      <c r="AA42" s="80">
        <v>37831</v>
      </c>
      <c r="AB42" s="129">
        <v>21871</v>
      </c>
    </row>
    <row r="43" spans="2:28" x14ac:dyDescent="0.2">
      <c r="B43" s="89" t="s">
        <v>198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/>
      <c r="X43" s="80">
        <v>0</v>
      </c>
      <c r="Y43" s="80">
        <v>0</v>
      </c>
      <c r="Z43" s="80">
        <v>0</v>
      </c>
      <c r="AA43" s="80">
        <v>0</v>
      </c>
      <c r="AB43" s="80">
        <v>0</v>
      </c>
    </row>
    <row r="44" spans="2:28" x14ac:dyDescent="0.2">
      <c r="B44" s="89" t="s">
        <v>269</v>
      </c>
      <c r="C44" s="80">
        <v>0</v>
      </c>
      <c r="D44" s="80">
        <v>-5</v>
      </c>
      <c r="E44" s="80">
        <v>-4882</v>
      </c>
      <c r="F44" s="80">
        <v>-1526</v>
      </c>
      <c r="G44" s="80">
        <v>-627</v>
      </c>
      <c r="H44" s="80">
        <v>-312</v>
      </c>
      <c r="I44" s="80">
        <v>-565</v>
      </c>
      <c r="J44" s="80">
        <v>-27514</v>
      </c>
      <c r="K44" s="80">
        <v>-255</v>
      </c>
      <c r="L44" s="80">
        <v>-798</v>
      </c>
      <c r="M44" s="80">
        <v>-561</v>
      </c>
      <c r="N44" s="80">
        <v>-3548</v>
      </c>
      <c r="O44" s="80">
        <v>-1</v>
      </c>
      <c r="P44" s="80">
        <v>-854</v>
      </c>
      <c r="Q44" s="80">
        <v>-11940</v>
      </c>
      <c r="R44" s="80">
        <v>-10097</v>
      </c>
      <c r="S44" s="80">
        <v>-23462</v>
      </c>
      <c r="T44" s="80">
        <v>-658</v>
      </c>
      <c r="U44" s="80">
        <v>-576</v>
      </c>
      <c r="V44" s="80">
        <v>-123</v>
      </c>
      <c r="W44" s="80"/>
      <c r="X44" s="80">
        <v>-6413</v>
      </c>
      <c r="Y44" s="80">
        <v>-29018</v>
      </c>
      <c r="Z44" s="80">
        <v>-5162</v>
      </c>
      <c r="AA44" s="80">
        <v>-22892</v>
      </c>
      <c r="AB44" s="129">
        <v>-24819</v>
      </c>
    </row>
    <row r="45" spans="2:28" x14ac:dyDescent="0.2">
      <c r="B45" s="89" t="s">
        <v>113</v>
      </c>
      <c r="C45" s="80">
        <v>-15038</v>
      </c>
      <c r="D45" s="80">
        <v>-1558</v>
      </c>
      <c r="E45" s="80">
        <v>-7836</v>
      </c>
      <c r="F45" s="80">
        <v>18392</v>
      </c>
      <c r="G45" s="80">
        <v>-2570</v>
      </c>
      <c r="H45" s="80">
        <v>2826</v>
      </c>
      <c r="I45" s="80">
        <v>55</v>
      </c>
      <c r="J45" s="80">
        <v>-12584</v>
      </c>
      <c r="K45" s="80">
        <v>546</v>
      </c>
      <c r="L45" s="80">
        <v>-651</v>
      </c>
      <c r="M45" s="80">
        <v>-4224</v>
      </c>
      <c r="N45" s="80">
        <v>-14679</v>
      </c>
      <c r="O45" s="80">
        <v>10852</v>
      </c>
      <c r="P45" s="80">
        <v>-2900</v>
      </c>
      <c r="Q45" s="80">
        <v>1310</v>
      </c>
      <c r="R45" s="80">
        <v>6515</v>
      </c>
      <c r="S45" s="80">
        <v>5603</v>
      </c>
      <c r="T45" s="80">
        <v>-23828</v>
      </c>
      <c r="U45" s="80">
        <v>-13089</v>
      </c>
      <c r="V45" s="80">
        <v>-13275</v>
      </c>
      <c r="W45" s="80"/>
      <c r="X45" s="80">
        <v>-6040</v>
      </c>
      <c r="Y45" s="80">
        <v>-12273</v>
      </c>
      <c r="Z45" s="80">
        <v>-19008</v>
      </c>
      <c r="AA45" s="80">
        <v>15777</v>
      </c>
      <c r="AB45" s="129">
        <v>-44589</v>
      </c>
    </row>
    <row r="46" spans="2:28" x14ac:dyDescent="0.2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129"/>
    </row>
    <row r="47" spans="2:28" s="84" customFormat="1" ht="15" x14ac:dyDescent="0.25">
      <c r="B47" s="79" t="s">
        <v>199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0"/>
      <c r="X47" s="83"/>
      <c r="Y47" s="83"/>
      <c r="Z47" s="83"/>
      <c r="AA47" s="83"/>
      <c r="AB47" s="129"/>
    </row>
    <row r="48" spans="2:28" x14ac:dyDescent="0.2">
      <c r="B48" s="89" t="s">
        <v>131</v>
      </c>
      <c r="C48" s="80">
        <v>14582</v>
      </c>
      <c r="D48" s="80">
        <v>-38862</v>
      </c>
      <c r="E48" s="80">
        <v>11358</v>
      </c>
      <c r="F48" s="80">
        <v>-30148</v>
      </c>
      <c r="G48" s="80">
        <v>56119</v>
      </c>
      <c r="H48" s="80">
        <v>148</v>
      </c>
      <c r="I48" s="80">
        <v>-22126</v>
      </c>
      <c r="J48" s="80">
        <v>-18385</v>
      </c>
      <c r="K48" s="80">
        <v>41364</v>
      </c>
      <c r="L48" s="80">
        <v>-43371</v>
      </c>
      <c r="M48" s="80">
        <v>24895</v>
      </c>
      <c r="N48" s="80">
        <v>19899</v>
      </c>
      <c r="O48" s="80">
        <v>9448</v>
      </c>
      <c r="P48" s="80">
        <v>-19934</v>
      </c>
      <c r="Q48" s="80">
        <v>-16202</v>
      </c>
      <c r="R48" s="80">
        <v>53451</v>
      </c>
      <c r="S48" s="80">
        <v>-45821</v>
      </c>
      <c r="T48" s="80">
        <v>-16249</v>
      </c>
      <c r="U48" s="80">
        <v>-11686</v>
      </c>
      <c r="V48" s="80">
        <v>30540</v>
      </c>
      <c r="W48" s="80"/>
      <c r="X48" s="80">
        <v>-43070</v>
      </c>
      <c r="Y48" s="80">
        <v>15756</v>
      </c>
      <c r="Z48" s="80">
        <v>42787</v>
      </c>
      <c r="AA48" s="80">
        <v>26763</v>
      </c>
      <c r="AB48" s="129">
        <v>-43216</v>
      </c>
    </row>
    <row r="49" spans="2:28" x14ac:dyDescent="0.2">
      <c r="B49" s="89" t="s">
        <v>270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 t="s">
        <v>14</v>
      </c>
      <c r="V49" s="80">
        <v>0</v>
      </c>
      <c r="W49" s="80"/>
      <c r="X49" s="80">
        <v>0</v>
      </c>
      <c r="Y49" s="80">
        <v>0</v>
      </c>
      <c r="Z49" s="80">
        <v>0</v>
      </c>
      <c r="AA49" s="80">
        <v>0</v>
      </c>
      <c r="AB49" s="129">
        <v>0</v>
      </c>
    </row>
    <row r="50" spans="2:28" x14ac:dyDescent="0.2">
      <c r="B50" s="89" t="s">
        <v>271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 t="s">
        <v>14</v>
      </c>
      <c r="V50" s="80">
        <v>0</v>
      </c>
      <c r="W50" s="80"/>
      <c r="X50" s="80"/>
      <c r="Y50" s="80"/>
      <c r="Z50" s="80"/>
      <c r="AA50" s="80">
        <v>0</v>
      </c>
      <c r="AB50" s="129">
        <v>0</v>
      </c>
    </row>
    <row r="51" spans="2:28" x14ac:dyDescent="0.2">
      <c r="B51" s="89" t="s">
        <v>134</v>
      </c>
      <c r="C51" s="80">
        <v>-6196</v>
      </c>
      <c r="D51" s="80">
        <v>-1553</v>
      </c>
      <c r="E51" s="80">
        <v>-4458</v>
      </c>
      <c r="F51" s="80">
        <v>4368</v>
      </c>
      <c r="G51" s="80">
        <v>-9314</v>
      </c>
      <c r="H51" s="80">
        <v>6124</v>
      </c>
      <c r="I51" s="80">
        <v>2700</v>
      </c>
      <c r="J51" s="80">
        <v>4370</v>
      </c>
      <c r="K51" s="80">
        <v>-17288</v>
      </c>
      <c r="L51" s="80">
        <v>4592.8461829999997</v>
      </c>
      <c r="M51" s="80">
        <v>5627.1538170000003</v>
      </c>
      <c r="N51" s="80">
        <v>-10518</v>
      </c>
      <c r="O51" s="80">
        <v>-7881</v>
      </c>
      <c r="P51" s="80">
        <v>5043</v>
      </c>
      <c r="Q51" s="80">
        <v>11365</v>
      </c>
      <c r="R51" s="80">
        <v>-3212</v>
      </c>
      <c r="S51" s="80">
        <v>-17445</v>
      </c>
      <c r="T51" s="80">
        <v>-3520</v>
      </c>
      <c r="U51" s="80">
        <v>4456</v>
      </c>
      <c r="V51" s="80">
        <v>-2705</v>
      </c>
      <c r="W51" s="80"/>
      <c r="X51" s="80">
        <v>-7839</v>
      </c>
      <c r="Y51" s="80">
        <v>3880</v>
      </c>
      <c r="Z51" s="80">
        <v>-17586</v>
      </c>
      <c r="AA51" s="80">
        <v>5315</v>
      </c>
      <c r="AB51" s="129">
        <v>-19214</v>
      </c>
    </row>
    <row r="52" spans="2:28" x14ac:dyDescent="0.2">
      <c r="B52" s="89" t="s">
        <v>136</v>
      </c>
      <c r="C52" s="80">
        <v>-4626</v>
      </c>
      <c r="D52" s="80">
        <v>3335</v>
      </c>
      <c r="E52" s="80">
        <v>5075</v>
      </c>
      <c r="F52" s="80">
        <v>-6933</v>
      </c>
      <c r="G52" s="80">
        <v>3689</v>
      </c>
      <c r="H52" s="80">
        <v>4793</v>
      </c>
      <c r="I52" s="80">
        <v>-4193</v>
      </c>
      <c r="J52" s="80">
        <v>4148</v>
      </c>
      <c r="K52" s="80">
        <v>-3792</v>
      </c>
      <c r="L52" s="80">
        <v>-1944</v>
      </c>
      <c r="M52" s="80">
        <v>6583</v>
      </c>
      <c r="N52" s="80">
        <v>7966</v>
      </c>
      <c r="O52" s="80">
        <v>-6106</v>
      </c>
      <c r="P52" s="80">
        <v>-599</v>
      </c>
      <c r="Q52" s="80">
        <v>4309</v>
      </c>
      <c r="R52" s="80">
        <v>931</v>
      </c>
      <c r="S52" s="80">
        <v>-2913</v>
      </c>
      <c r="T52" s="80">
        <v>748</v>
      </c>
      <c r="U52" s="80">
        <v>9465</v>
      </c>
      <c r="V52" s="80">
        <v>23837</v>
      </c>
      <c r="W52" s="80"/>
      <c r="X52" s="80">
        <v>-3149</v>
      </c>
      <c r="Y52" s="80">
        <v>8437</v>
      </c>
      <c r="Z52" s="80">
        <v>8813</v>
      </c>
      <c r="AA52" s="80">
        <v>-1465</v>
      </c>
      <c r="AB52" s="129">
        <v>31137</v>
      </c>
    </row>
    <row r="53" spans="2:28" x14ac:dyDescent="0.2">
      <c r="B53" s="89" t="s">
        <v>140</v>
      </c>
      <c r="C53" s="80">
        <v>70</v>
      </c>
      <c r="D53" s="80">
        <v>-23155</v>
      </c>
      <c r="E53" s="80">
        <v>-363</v>
      </c>
      <c r="F53" s="80">
        <v>2941</v>
      </c>
      <c r="G53" s="80">
        <v>-20204</v>
      </c>
      <c r="H53" s="80">
        <v>-1383</v>
      </c>
      <c r="I53" s="80">
        <v>-4697</v>
      </c>
      <c r="J53" s="80">
        <v>7916</v>
      </c>
      <c r="K53" s="80">
        <v>-8163</v>
      </c>
      <c r="L53" s="80">
        <v>4797</v>
      </c>
      <c r="M53" s="80">
        <v>-4139</v>
      </c>
      <c r="N53" s="80">
        <v>-2058</v>
      </c>
      <c r="O53" s="80">
        <v>25084</v>
      </c>
      <c r="P53" s="80">
        <v>-9628</v>
      </c>
      <c r="Q53" s="80">
        <v>11008</v>
      </c>
      <c r="R53" s="80">
        <v>-4107</v>
      </c>
      <c r="S53" s="80">
        <v>-12492</v>
      </c>
      <c r="T53" s="80">
        <v>743</v>
      </c>
      <c r="U53" s="80">
        <v>-289</v>
      </c>
      <c r="V53" s="80">
        <v>-467</v>
      </c>
      <c r="W53" s="80"/>
      <c r="X53" s="80">
        <v>-20507</v>
      </c>
      <c r="Y53" s="80">
        <v>-18368</v>
      </c>
      <c r="Z53" s="80">
        <v>-9563</v>
      </c>
      <c r="AA53" s="80">
        <v>22357</v>
      </c>
      <c r="AB53" s="129">
        <v>-12505</v>
      </c>
    </row>
    <row r="54" spans="2:28" x14ac:dyDescent="0.2">
      <c r="B54" s="89" t="s">
        <v>144</v>
      </c>
      <c r="C54" s="80">
        <v>-5357</v>
      </c>
      <c r="D54" s="80">
        <v>4463</v>
      </c>
      <c r="E54" s="80">
        <v>7353</v>
      </c>
      <c r="F54" s="80">
        <v>-14069</v>
      </c>
      <c r="G54" s="80">
        <v>4358</v>
      </c>
      <c r="H54" s="80">
        <v>6341</v>
      </c>
      <c r="I54" s="80">
        <v>-398</v>
      </c>
      <c r="J54" s="80">
        <v>-7529</v>
      </c>
      <c r="K54" s="80">
        <v>19096</v>
      </c>
      <c r="L54" s="80">
        <v>4527</v>
      </c>
      <c r="M54" s="80">
        <v>-7274</v>
      </c>
      <c r="N54" s="80">
        <v>-24550</v>
      </c>
      <c r="O54" s="80">
        <v>29816</v>
      </c>
      <c r="P54" s="80">
        <v>3513</v>
      </c>
      <c r="Q54" s="80">
        <v>10666</v>
      </c>
      <c r="R54" s="80">
        <v>-52263</v>
      </c>
      <c r="S54" s="80">
        <v>-12227</v>
      </c>
      <c r="T54" s="80">
        <v>4423</v>
      </c>
      <c r="U54" s="80">
        <v>-30402</v>
      </c>
      <c r="V54" s="80">
        <v>38515</v>
      </c>
      <c r="W54" s="80"/>
      <c r="X54" s="80">
        <v>-7610</v>
      </c>
      <c r="Y54" s="80">
        <v>2772</v>
      </c>
      <c r="Z54" s="80">
        <v>-8201</v>
      </c>
      <c r="AA54" s="80">
        <v>-8268</v>
      </c>
      <c r="AB54" s="129">
        <v>309</v>
      </c>
    </row>
    <row r="55" spans="2:28" x14ac:dyDescent="0.2">
      <c r="B55" s="89" t="s">
        <v>272</v>
      </c>
      <c r="C55" s="80" t="s">
        <v>14</v>
      </c>
      <c r="D55" s="80" t="s">
        <v>14</v>
      </c>
      <c r="E55" s="80" t="s">
        <v>14</v>
      </c>
      <c r="F55" s="80" t="s">
        <v>14</v>
      </c>
      <c r="G55" s="80" t="s">
        <v>14</v>
      </c>
      <c r="H55" s="80" t="s">
        <v>14</v>
      </c>
      <c r="I55" s="80" t="s">
        <v>14</v>
      </c>
      <c r="J55" s="80" t="s">
        <v>14</v>
      </c>
      <c r="K55" s="80" t="s">
        <v>14</v>
      </c>
      <c r="L55" s="80" t="s">
        <v>14</v>
      </c>
      <c r="M55" s="80" t="s">
        <v>14</v>
      </c>
      <c r="N55" s="80" t="s">
        <v>14</v>
      </c>
      <c r="O55" s="80" t="s">
        <v>14</v>
      </c>
      <c r="P55" s="80" t="s">
        <v>14</v>
      </c>
      <c r="Q55" s="80" t="s">
        <v>14</v>
      </c>
      <c r="R55" s="80" t="s">
        <v>14</v>
      </c>
      <c r="S55" s="80" t="s">
        <v>14</v>
      </c>
      <c r="T55" s="80" t="s">
        <v>14</v>
      </c>
      <c r="U55" s="80" t="s">
        <v>14</v>
      </c>
      <c r="V55" s="80" t="s">
        <v>14</v>
      </c>
      <c r="W55" s="80"/>
      <c r="X55" s="129" t="s">
        <v>14</v>
      </c>
      <c r="Y55" s="129" t="s">
        <v>14</v>
      </c>
      <c r="Z55" s="129" t="s">
        <v>14</v>
      </c>
      <c r="AA55" s="129" t="s">
        <v>14</v>
      </c>
      <c r="AB55" s="129" t="s">
        <v>14</v>
      </c>
    </row>
    <row r="56" spans="2:28" x14ac:dyDescent="0.2">
      <c r="B56" s="89" t="s">
        <v>273</v>
      </c>
      <c r="C56" s="80">
        <v>-74814</v>
      </c>
      <c r="D56" s="80">
        <v>-5431</v>
      </c>
      <c r="E56" s="80">
        <v>-78062.928758260212</v>
      </c>
      <c r="F56" s="80">
        <v>-3603.0712417397881</v>
      </c>
      <c r="G56" s="80">
        <v>-85488</v>
      </c>
      <c r="H56" s="80">
        <v>-9306</v>
      </c>
      <c r="I56" s="80">
        <v>-93509</v>
      </c>
      <c r="J56" s="80">
        <v>-6391</v>
      </c>
      <c r="K56" s="80">
        <v>-116654</v>
      </c>
      <c r="L56" s="80">
        <v>-6427</v>
      </c>
      <c r="M56" s="80">
        <v>-90738</v>
      </c>
      <c r="N56" s="80">
        <v>-3926</v>
      </c>
      <c r="O56" s="80">
        <v>-96865</v>
      </c>
      <c r="P56" s="80">
        <v>-14649</v>
      </c>
      <c r="Q56" s="80">
        <v>-98282</v>
      </c>
      <c r="R56" s="80">
        <v>-16950</v>
      </c>
      <c r="S56" s="80">
        <v>-115887</v>
      </c>
      <c r="T56" s="80">
        <v>-17262</v>
      </c>
      <c r="U56" s="80">
        <v>-121079</v>
      </c>
      <c r="V56" s="80">
        <v>-17112</v>
      </c>
      <c r="W56" s="80"/>
      <c r="X56" s="80">
        <v>-161911</v>
      </c>
      <c r="Y56" s="80">
        <v>-194694</v>
      </c>
      <c r="Z56" s="80">
        <v>-217745</v>
      </c>
      <c r="AA56" s="80">
        <v>-226746</v>
      </c>
      <c r="AB56" s="129">
        <v>-271340</v>
      </c>
    </row>
    <row r="57" spans="2:28" x14ac:dyDescent="0.2">
      <c r="B57" s="89" t="s">
        <v>274</v>
      </c>
      <c r="C57" s="80">
        <v>-4986</v>
      </c>
      <c r="D57" s="80">
        <v>-3201.0063100000007</v>
      </c>
      <c r="E57" s="80">
        <v>-3475</v>
      </c>
      <c r="F57" s="80">
        <v>-28811.993689999999</v>
      </c>
      <c r="G57" s="80">
        <v>-13311</v>
      </c>
      <c r="H57" s="80">
        <v>-6794</v>
      </c>
      <c r="I57" s="80">
        <v>-14628</v>
      </c>
      <c r="J57" s="80">
        <v>-8079</v>
      </c>
      <c r="K57" s="80">
        <v>-36973</v>
      </c>
      <c r="L57" s="80">
        <v>-30465</v>
      </c>
      <c r="M57" s="80">
        <v>-6327</v>
      </c>
      <c r="N57" s="80">
        <v>-11080</v>
      </c>
      <c r="O57" s="80">
        <v>-39421</v>
      </c>
      <c r="P57" s="80">
        <v>-21014</v>
      </c>
      <c r="Q57" s="80">
        <v>-5134</v>
      </c>
      <c r="R57" s="80">
        <v>-22135</v>
      </c>
      <c r="S57" s="80">
        <v>-9884</v>
      </c>
      <c r="T57" s="80">
        <v>-29516</v>
      </c>
      <c r="U57" s="80">
        <v>-26526</v>
      </c>
      <c r="V57" s="80">
        <v>-9054</v>
      </c>
      <c r="W57" s="80"/>
      <c r="X57" s="80">
        <v>-40474</v>
      </c>
      <c r="Y57" s="80">
        <v>-42812</v>
      </c>
      <c r="Z57" s="80">
        <v>-84845</v>
      </c>
      <c r="AA57" s="80">
        <v>-87704</v>
      </c>
      <c r="AB57" s="129">
        <v>-74980</v>
      </c>
    </row>
    <row r="58" spans="2:28" x14ac:dyDescent="0.2">
      <c r="B58" s="175" t="s">
        <v>275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129"/>
    </row>
    <row r="59" spans="2:28" x14ac:dyDescent="0.2">
      <c r="B59" s="175" t="s">
        <v>276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129"/>
    </row>
    <row r="60" spans="2:28" x14ac:dyDescent="0.2">
      <c r="B60" s="175" t="s">
        <v>277</v>
      </c>
      <c r="C60" s="85">
        <v>-65618</v>
      </c>
      <c r="D60" s="85">
        <v>87253.321591357555</v>
      </c>
      <c r="E60" s="85">
        <v>-6465.0290937667014</v>
      </c>
      <c r="F60" s="85">
        <v>111518.70750240918</v>
      </c>
      <c r="G60" s="85">
        <v>-29844</v>
      </c>
      <c r="H60" s="85">
        <v>119145</v>
      </c>
      <c r="I60" s="85">
        <v>24539</v>
      </c>
      <c r="J60" s="85">
        <v>124592</v>
      </c>
      <c r="K60" s="85">
        <f t="shared" ref="K60:R60" si="0">SUM(K5:K36,K39:K45,K48:K57)</f>
        <v>-257056</v>
      </c>
      <c r="L60" s="85">
        <f t="shared" si="0"/>
        <v>244875</v>
      </c>
      <c r="M60" s="85">
        <f t="shared" si="0"/>
        <v>-59398.999999999985</v>
      </c>
      <c r="N60" s="85">
        <f t="shared" si="0"/>
        <v>119311</v>
      </c>
      <c r="O60" s="85">
        <f t="shared" si="0"/>
        <v>40950</v>
      </c>
      <c r="P60" s="85">
        <f t="shared" si="0"/>
        <v>106796</v>
      </c>
      <c r="Q60" s="85">
        <f t="shared" si="0"/>
        <v>262693</v>
      </c>
      <c r="R60" s="85">
        <f t="shared" si="0"/>
        <v>105762</v>
      </c>
      <c r="S60" s="85">
        <v>-98418</v>
      </c>
      <c r="T60" s="85">
        <v>246091</v>
      </c>
      <c r="U60" s="85">
        <v>166510</v>
      </c>
      <c r="V60" s="85">
        <v>127433</v>
      </c>
      <c r="W60" s="80"/>
      <c r="X60" s="85">
        <v>126689.00000000003</v>
      </c>
      <c r="Y60" s="85">
        <v>238432</v>
      </c>
      <c r="Z60" s="85">
        <v>47731.000000000015</v>
      </c>
      <c r="AA60" s="85">
        <f>SUM(O60:R60)</f>
        <v>516201</v>
      </c>
      <c r="AB60" s="85">
        <v>441616</v>
      </c>
    </row>
    <row r="61" spans="2:28" x14ac:dyDescent="0.2">
      <c r="B61" s="82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129"/>
    </row>
    <row r="62" spans="2:28" x14ac:dyDescent="0.2">
      <c r="B62" s="79" t="s">
        <v>203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129"/>
    </row>
    <row r="63" spans="2:28" x14ac:dyDescent="0.2">
      <c r="B63" s="89" t="s">
        <v>278</v>
      </c>
      <c r="C63" s="80">
        <v>-26454</v>
      </c>
      <c r="D63" s="80">
        <v>-23244.294999999998</v>
      </c>
      <c r="E63" s="80">
        <v>-19969.657999999996</v>
      </c>
      <c r="F63" s="80">
        <v>-29531.047000000006</v>
      </c>
      <c r="G63" s="80">
        <v>-47023</v>
      </c>
      <c r="H63" s="80">
        <v>-71522</v>
      </c>
      <c r="I63" s="80">
        <v>-54420</v>
      </c>
      <c r="J63" s="80">
        <v>-129679</v>
      </c>
      <c r="K63" s="80">
        <v>-95781</v>
      </c>
      <c r="L63" s="80">
        <v>-136553</v>
      </c>
      <c r="M63" s="80">
        <v>-120090</v>
      </c>
      <c r="N63" s="80">
        <v>-181642</v>
      </c>
      <c r="O63" s="80">
        <v>-28625</v>
      </c>
      <c r="P63" s="80">
        <v>-87086</v>
      </c>
      <c r="Q63" s="80">
        <v>-98717</v>
      </c>
      <c r="R63" s="80">
        <v>-66530</v>
      </c>
      <c r="S63" s="80">
        <v>-45435</v>
      </c>
      <c r="T63" s="80">
        <v>-57861</v>
      </c>
      <c r="U63" s="80">
        <v>-62290</v>
      </c>
      <c r="V63" s="80">
        <v>-108388</v>
      </c>
      <c r="W63" s="80"/>
      <c r="X63" s="80">
        <v>-99199</v>
      </c>
      <c r="Y63" s="80">
        <v>-302644</v>
      </c>
      <c r="Z63" s="80">
        <v>-534066</v>
      </c>
      <c r="AA63" s="80">
        <v>-280958</v>
      </c>
      <c r="AB63" s="80">
        <v>-273974</v>
      </c>
    </row>
    <row r="64" spans="2:28" x14ac:dyDescent="0.2">
      <c r="B64" s="89" t="s">
        <v>205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W64" s="80"/>
      <c r="X64" s="80">
        <v>0</v>
      </c>
      <c r="Y64" s="80">
        <v>0</v>
      </c>
      <c r="Z64" s="80">
        <v>0</v>
      </c>
      <c r="AA64" s="80">
        <v>0</v>
      </c>
      <c r="AB64" s="80">
        <v>0</v>
      </c>
    </row>
    <row r="65" spans="2:28" x14ac:dyDescent="0.2">
      <c r="B65" s="89" t="s">
        <v>279</v>
      </c>
      <c r="C65" s="80">
        <v>-147031</v>
      </c>
      <c r="D65" s="80">
        <v>-636754.06402000005</v>
      </c>
      <c r="E65" s="80">
        <v>-462362.88619999995</v>
      </c>
      <c r="F65" s="80">
        <v>-444855.04978</v>
      </c>
      <c r="G65" s="80">
        <v>-245325</v>
      </c>
      <c r="H65" s="80">
        <v>-569901</v>
      </c>
      <c r="I65" s="80">
        <v>-693169</v>
      </c>
      <c r="J65" s="80">
        <v>-599464</v>
      </c>
      <c r="K65" s="80">
        <v>-758093</v>
      </c>
      <c r="L65" s="80">
        <v>-434690.63779000007</v>
      </c>
      <c r="M65" s="80">
        <v>-367154.36220999993</v>
      </c>
      <c r="N65" s="80">
        <v>-1088889</v>
      </c>
      <c r="O65" s="80">
        <v>0</v>
      </c>
      <c r="P65" s="80">
        <v>-1193587</v>
      </c>
      <c r="Q65" s="80">
        <v>-328342</v>
      </c>
      <c r="R65" s="80">
        <v>-177090</v>
      </c>
      <c r="S65" s="80">
        <v>-212965</v>
      </c>
      <c r="T65" s="80">
        <v>-308365</v>
      </c>
      <c r="U65" s="80">
        <v>-119995</v>
      </c>
      <c r="V65" s="80">
        <v>-90733</v>
      </c>
      <c r="W65" s="80"/>
      <c r="X65" s="80">
        <v>-1691003</v>
      </c>
      <c r="Y65" s="80">
        <v>-2107859</v>
      </c>
      <c r="Z65" s="80">
        <v>-2648827</v>
      </c>
      <c r="AA65" s="80">
        <v>-1699019</v>
      </c>
      <c r="AB65" s="129">
        <v>-732058</v>
      </c>
    </row>
    <row r="66" spans="2:28" x14ac:dyDescent="0.2">
      <c r="B66" s="89" t="s">
        <v>280</v>
      </c>
      <c r="C66" s="80">
        <v>405552</v>
      </c>
      <c r="D66" s="80">
        <v>519687.12871665601</v>
      </c>
      <c r="E66" s="80">
        <v>480487.43972425605</v>
      </c>
      <c r="F66" s="80">
        <v>376343.43155908794</v>
      </c>
      <c r="G66" s="80">
        <v>433408</v>
      </c>
      <c r="H66" s="80">
        <v>480410</v>
      </c>
      <c r="I66" s="80">
        <v>698775</v>
      </c>
      <c r="J66" s="80">
        <v>813624</v>
      </c>
      <c r="K66" s="80">
        <v>798756</v>
      </c>
      <c r="L66" s="80">
        <v>912493.3997500001</v>
      </c>
      <c r="M66" s="80">
        <v>455323.6002499999</v>
      </c>
      <c r="N66" s="80">
        <v>756570</v>
      </c>
      <c r="O66" s="80">
        <v>256949</v>
      </c>
      <c r="P66" s="80">
        <v>1028944</v>
      </c>
      <c r="Q66" s="80">
        <v>479133</v>
      </c>
      <c r="R66" s="80">
        <v>179490</v>
      </c>
      <c r="S66" s="80">
        <v>277721</v>
      </c>
      <c r="T66" s="80">
        <v>253380</v>
      </c>
      <c r="U66" s="80">
        <v>280030</v>
      </c>
      <c r="V66" s="80">
        <v>75448</v>
      </c>
      <c r="W66" s="80"/>
      <c r="X66" s="80">
        <v>1782070</v>
      </c>
      <c r="Y66" s="80">
        <v>2426217</v>
      </c>
      <c r="Z66" s="80">
        <v>2923143</v>
      </c>
      <c r="AA66" s="80">
        <v>1944516</v>
      </c>
      <c r="AB66" s="129">
        <v>886579</v>
      </c>
    </row>
    <row r="67" spans="2:28" x14ac:dyDescent="0.2">
      <c r="B67" s="89" t="s">
        <v>281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25574</v>
      </c>
      <c r="J67" s="80">
        <v>-25574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/>
      <c r="X67" s="80">
        <v>0</v>
      </c>
      <c r="Y67" s="80">
        <v>0</v>
      </c>
      <c r="Z67" s="80">
        <v>0</v>
      </c>
      <c r="AA67" s="80">
        <v>0</v>
      </c>
      <c r="AB67" s="129">
        <v>0</v>
      </c>
    </row>
    <row r="68" spans="2:28" outlineLevel="1" x14ac:dyDescent="0.2">
      <c r="B68" s="89" t="s">
        <v>282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2718</v>
      </c>
      <c r="S68" s="80">
        <v>0</v>
      </c>
      <c r="T68" s="80">
        <v>0</v>
      </c>
      <c r="U68" s="80">
        <v>0</v>
      </c>
      <c r="V68" s="80">
        <v>20447</v>
      </c>
      <c r="W68" s="80"/>
      <c r="X68" s="80">
        <v>0</v>
      </c>
      <c r="Y68" s="80">
        <v>0</v>
      </c>
      <c r="Z68" s="80">
        <v>0</v>
      </c>
      <c r="AA68" s="80">
        <v>2718</v>
      </c>
      <c r="AB68" s="80">
        <v>20447</v>
      </c>
    </row>
    <row r="69" spans="2:28" outlineLevel="1" x14ac:dyDescent="0.2">
      <c r="B69" s="89" t="s">
        <v>283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-468201</v>
      </c>
      <c r="M69" s="80">
        <v>12046</v>
      </c>
      <c r="N69" s="80">
        <v>456155</v>
      </c>
      <c r="O69" s="80">
        <v>0</v>
      </c>
      <c r="P69" s="80">
        <v>0</v>
      </c>
      <c r="Q69" s="80">
        <v>0</v>
      </c>
      <c r="R69" s="80">
        <v>0</v>
      </c>
      <c r="S69" s="80">
        <v>0</v>
      </c>
      <c r="T69" s="80">
        <v>0</v>
      </c>
      <c r="U69" s="80">
        <v>0</v>
      </c>
      <c r="V69" s="80">
        <v>0</v>
      </c>
      <c r="W69" s="80"/>
      <c r="X69" s="80">
        <v>0</v>
      </c>
      <c r="Y69" s="80">
        <v>0</v>
      </c>
      <c r="Z69" s="80">
        <v>0</v>
      </c>
      <c r="AA69" s="80">
        <v>0</v>
      </c>
      <c r="AB69" s="129">
        <v>0</v>
      </c>
    </row>
    <row r="70" spans="2:28" x14ac:dyDescent="0.2">
      <c r="B70" s="89" t="s">
        <v>284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0</v>
      </c>
      <c r="V70" s="80">
        <v>0</v>
      </c>
      <c r="W70" s="80"/>
      <c r="X70" s="80">
        <v>0</v>
      </c>
      <c r="Y70" s="80">
        <v>0</v>
      </c>
      <c r="Z70" s="80">
        <v>0</v>
      </c>
      <c r="AA70" s="80">
        <v>0</v>
      </c>
      <c r="AB70" s="80">
        <v>0</v>
      </c>
    </row>
    <row r="71" spans="2:28" x14ac:dyDescent="0.2">
      <c r="B71" s="89" t="s">
        <v>208</v>
      </c>
      <c r="C71" s="80">
        <v>0</v>
      </c>
      <c r="D71" s="80">
        <v>0</v>
      </c>
      <c r="E71" s="80">
        <v>0</v>
      </c>
      <c r="F71" s="80">
        <v>2406</v>
      </c>
      <c r="G71" s="80">
        <v>6316</v>
      </c>
      <c r="H71" s="80">
        <v>0</v>
      </c>
      <c r="I71" s="80">
        <v>0</v>
      </c>
      <c r="J71" s="80">
        <v>523</v>
      </c>
      <c r="K71" s="80">
        <v>0</v>
      </c>
      <c r="L71" s="80">
        <v>0</v>
      </c>
      <c r="M71" s="80">
        <v>2762</v>
      </c>
      <c r="N71" s="80">
        <v>2911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2529</v>
      </c>
      <c r="V71" s="80">
        <v>9348</v>
      </c>
      <c r="W71" s="80"/>
      <c r="X71" s="80">
        <v>2406</v>
      </c>
      <c r="Y71" s="80">
        <v>6839</v>
      </c>
      <c r="Z71" s="80">
        <v>5673</v>
      </c>
      <c r="AA71" s="80">
        <v>0</v>
      </c>
      <c r="AB71" s="129">
        <v>11877</v>
      </c>
    </row>
    <row r="72" spans="2:28" x14ac:dyDescent="0.2">
      <c r="B72" s="89" t="s">
        <v>285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-4145</v>
      </c>
      <c r="J72" s="80">
        <v>325</v>
      </c>
      <c r="K72" s="80">
        <v>1213</v>
      </c>
      <c r="L72" s="80">
        <v>-4224</v>
      </c>
      <c r="M72" s="80">
        <v>3011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161</v>
      </c>
      <c r="V72" s="80">
        <v>0</v>
      </c>
      <c r="W72" s="80"/>
      <c r="X72" s="80">
        <v>0</v>
      </c>
      <c r="Y72" s="80">
        <v>-3820</v>
      </c>
      <c r="Z72" s="80">
        <v>0</v>
      </c>
      <c r="AA72" s="80">
        <v>0</v>
      </c>
      <c r="AB72" s="129">
        <v>161</v>
      </c>
    </row>
    <row r="73" spans="2:28" x14ac:dyDescent="0.2">
      <c r="B73" s="89" t="s">
        <v>286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/>
      <c r="X73" s="80">
        <v>0</v>
      </c>
      <c r="Y73" s="80">
        <v>0</v>
      </c>
      <c r="Z73" s="80">
        <v>0</v>
      </c>
      <c r="AA73" s="80">
        <v>0</v>
      </c>
      <c r="AB73" s="129">
        <v>0</v>
      </c>
    </row>
    <row r="74" spans="2:28" x14ac:dyDescent="0.2">
      <c r="B74" s="89" t="s">
        <v>287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/>
      <c r="X74" s="80">
        <v>0</v>
      </c>
      <c r="Y74" s="80">
        <v>0</v>
      </c>
      <c r="Z74" s="80">
        <v>0</v>
      </c>
      <c r="AA74" s="80">
        <v>0</v>
      </c>
      <c r="AB74" s="129">
        <v>0</v>
      </c>
    </row>
    <row r="75" spans="2:28" x14ac:dyDescent="0.2">
      <c r="B75" s="89" t="s">
        <v>288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-12046</v>
      </c>
      <c r="N75" s="80">
        <v>-456155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/>
      <c r="X75" s="80">
        <v>0</v>
      </c>
      <c r="Y75" s="80">
        <v>0</v>
      </c>
      <c r="Z75" s="80">
        <v>-468201</v>
      </c>
      <c r="AA75" s="80">
        <v>0</v>
      </c>
      <c r="AB75" s="129">
        <v>0</v>
      </c>
    </row>
    <row r="76" spans="2:28" x14ac:dyDescent="0.2">
      <c r="B76" s="89" t="s">
        <v>289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/>
      <c r="X76" s="80">
        <v>0</v>
      </c>
      <c r="Y76" s="80">
        <v>0</v>
      </c>
      <c r="Z76" s="80">
        <v>0</v>
      </c>
      <c r="AA76" s="80">
        <v>0</v>
      </c>
      <c r="AB76" s="129">
        <v>0</v>
      </c>
    </row>
    <row r="77" spans="2:28" x14ac:dyDescent="0.2">
      <c r="B77" s="89" t="s">
        <v>290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/>
      <c r="X77" s="80">
        <v>0</v>
      </c>
      <c r="Y77" s="80">
        <v>0</v>
      </c>
      <c r="Z77" s="80">
        <v>0</v>
      </c>
      <c r="AA77" s="80">
        <v>0</v>
      </c>
      <c r="AB77" s="129">
        <v>0</v>
      </c>
    </row>
    <row r="78" spans="2:28" outlineLevel="1" x14ac:dyDescent="0.2">
      <c r="B78" s="89" t="s">
        <v>291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0">
        <v>-18721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80">
        <v>0</v>
      </c>
      <c r="W78" s="80"/>
      <c r="X78" s="80">
        <v>0</v>
      </c>
      <c r="Y78" s="80">
        <v>0</v>
      </c>
      <c r="Z78" s="80">
        <v>-18721</v>
      </c>
      <c r="AA78" s="80">
        <v>0</v>
      </c>
      <c r="AB78" s="129">
        <v>0</v>
      </c>
    </row>
    <row r="79" spans="2:28" outlineLevel="1" x14ac:dyDescent="0.2">
      <c r="B79" s="176" t="s">
        <v>292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129"/>
    </row>
    <row r="80" spans="2:28" outlineLevel="1" x14ac:dyDescent="0.2">
      <c r="B80" s="175" t="s">
        <v>293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129"/>
    </row>
    <row r="81" spans="2:28" x14ac:dyDescent="0.2">
      <c r="B81" s="175" t="s">
        <v>209</v>
      </c>
      <c r="C81" s="85">
        <v>232067</v>
      </c>
      <c r="D81" s="85">
        <v>-140311.23030334408</v>
      </c>
      <c r="E81" s="85">
        <v>-1845.104475743894</v>
      </c>
      <c r="F81" s="85">
        <v>-95636.66522091208</v>
      </c>
      <c r="G81" s="85">
        <v>147376</v>
      </c>
      <c r="H81" s="85">
        <v>-161013</v>
      </c>
      <c r="I81" s="85">
        <v>-27385</v>
      </c>
      <c r="J81" s="85">
        <v>59755</v>
      </c>
      <c r="K81" s="85">
        <f t="shared" ref="K81:R81" si="1">SUM(K67:K78)</f>
        <v>1213</v>
      </c>
      <c r="L81" s="85">
        <f t="shared" si="1"/>
        <v>-472425</v>
      </c>
      <c r="M81" s="85">
        <f t="shared" si="1"/>
        <v>5773</v>
      </c>
      <c r="N81" s="85">
        <f t="shared" si="1"/>
        <v>-15810</v>
      </c>
      <c r="O81" s="85">
        <f t="shared" si="1"/>
        <v>0</v>
      </c>
      <c r="P81" s="85">
        <f t="shared" si="1"/>
        <v>0</v>
      </c>
      <c r="Q81" s="85">
        <f t="shared" si="1"/>
        <v>0</v>
      </c>
      <c r="R81" s="85">
        <f t="shared" si="1"/>
        <v>2718</v>
      </c>
      <c r="S81" s="85">
        <v>19321</v>
      </c>
      <c r="T81" s="85">
        <v>-112846</v>
      </c>
      <c r="U81" s="85">
        <v>100435</v>
      </c>
      <c r="V81" s="85">
        <v>-93878</v>
      </c>
      <c r="W81" s="80"/>
      <c r="X81" s="85">
        <v>-5726.0000000000582</v>
      </c>
      <c r="Y81" s="85">
        <v>18733</v>
      </c>
      <c r="Z81" s="85">
        <v>-740999</v>
      </c>
      <c r="AA81" s="85">
        <v>-32743</v>
      </c>
      <c r="AB81" s="147">
        <v>-86968</v>
      </c>
    </row>
    <row r="82" spans="2:28" x14ac:dyDescent="0.2">
      <c r="B82" s="86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129"/>
    </row>
    <row r="83" spans="2:28" x14ac:dyDescent="0.2">
      <c r="B83" s="79" t="s">
        <v>210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22"/>
      <c r="Z83" s="22"/>
      <c r="AA83" s="22"/>
      <c r="AB83" s="129"/>
    </row>
    <row r="84" spans="2:28" x14ac:dyDescent="0.2">
      <c r="B84" s="92" t="s">
        <v>211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0"/>
      <c r="X84" s="80">
        <v>0</v>
      </c>
      <c r="Y84" s="80">
        <v>0</v>
      </c>
      <c r="Z84" s="80">
        <v>0</v>
      </c>
      <c r="AA84" s="80">
        <v>0</v>
      </c>
      <c r="AB84" s="80">
        <v>0</v>
      </c>
    </row>
    <row r="85" spans="2:28" x14ac:dyDescent="0.2">
      <c r="B85" s="89" t="s">
        <v>294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51786</v>
      </c>
      <c r="J85" s="80">
        <v>0</v>
      </c>
      <c r="K85" s="80">
        <v>2848650</v>
      </c>
      <c r="L85" s="80">
        <v>0</v>
      </c>
      <c r="M85" s="80">
        <v>0</v>
      </c>
      <c r="N85" s="80">
        <v>380000</v>
      </c>
      <c r="O85" s="80">
        <v>0</v>
      </c>
      <c r="P85" s="80">
        <v>19801</v>
      </c>
      <c r="Q85" s="80">
        <v>499999</v>
      </c>
      <c r="R85" s="80">
        <v>0</v>
      </c>
      <c r="S85" s="80">
        <v>0</v>
      </c>
      <c r="T85" s="80">
        <v>17691</v>
      </c>
      <c r="U85" s="80" t="s">
        <v>14</v>
      </c>
      <c r="V85" s="129">
        <v>228</v>
      </c>
      <c r="W85" s="80"/>
      <c r="X85" s="80">
        <v>0</v>
      </c>
      <c r="Y85" s="80">
        <v>51786</v>
      </c>
      <c r="Z85" s="80">
        <v>3228650</v>
      </c>
      <c r="AA85" s="80">
        <v>519800</v>
      </c>
      <c r="AB85" s="129">
        <v>17919</v>
      </c>
    </row>
    <row r="86" spans="2:28" outlineLevel="1" x14ac:dyDescent="0.2">
      <c r="B86" s="89" t="s">
        <v>295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-113441</v>
      </c>
      <c r="M86" s="80">
        <v>0</v>
      </c>
      <c r="N86" s="80">
        <v>-10934</v>
      </c>
      <c r="O86" s="80">
        <v>0</v>
      </c>
      <c r="P86" s="80">
        <v>-251</v>
      </c>
      <c r="Q86" s="80">
        <v>-3786</v>
      </c>
      <c r="R86" s="80">
        <v>0</v>
      </c>
      <c r="S86" s="80">
        <v>0</v>
      </c>
      <c r="T86" s="80">
        <v>0</v>
      </c>
      <c r="U86" s="80" t="s">
        <v>14</v>
      </c>
      <c r="V86" s="129">
        <v>-228</v>
      </c>
      <c r="W86" s="80"/>
      <c r="X86" s="80">
        <v>0</v>
      </c>
      <c r="Y86" s="80">
        <v>0</v>
      </c>
      <c r="Z86" s="80">
        <v>-124375</v>
      </c>
      <c r="AA86" s="80">
        <v>-4037</v>
      </c>
      <c r="AB86" s="129">
        <v>-228</v>
      </c>
    </row>
    <row r="87" spans="2:28" outlineLevel="1" x14ac:dyDescent="0.2">
      <c r="B87" s="92" t="s">
        <v>141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 t="s">
        <v>14</v>
      </c>
      <c r="V87" s="129">
        <v>0</v>
      </c>
      <c r="W87" s="80"/>
      <c r="X87" s="80">
        <v>0</v>
      </c>
      <c r="Y87" s="80">
        <v>0</v>
      </c>
      <c r="Z87" s="80">
        <v>0</v>
      </c>
      <c r="AA87" s="80">
        <v>0</v>
      </c>
      <c r="AB87" s="129">
        <v>0</v>
      </c>
    </row>
    <row r="88" spans="2:28" outlineLevel="1" x14ac:dyDescent="0.2">
      <c r="B88" s="92" t="s">
        <v>296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80">
        <v>-18141</v>
      </c>
      <c r="L88" s="80">
        <v>0</v>
      </c>
      <c r="M88" s="80">
        <v>0</v>
      </c>
      <c r="N88" s="80">
        <v>0</v>
      </c>
      <c r="O88" s="80">
        <v>-20054</v>
      </c>
      <c r="P88" s="80">
        <v>0</v>
      </c>
      <c r="Q88" s="80">
        <v>0</v>
      </c>
      <c r="R88" s="80">
        <v>0</v>
      </c>
      <c r="S88" s="80">
        <v>-21176</v>
      </c>
      <c r="T88" s="80">
        <v>0</v>
      </c>
      <c r="U88" s="80" t="s">
        <v>14</v>
      </c>
      <c r="V88" s="129"/>
      <c r="W88" s="80"/>
      <c r="X88" s="80">
        <v>0</v>
      </c>
      <c r="Y88" s="80">
        <v>0</v>
      </c>
      <c r="Z88" s="80">
        <v>-18141</v>
      </c>
      <c r="AA88" s="80">
        <v>-20054</v>
      </c>
      <c r="AB88" s="129">
        <v>-21176</v>
      </c>
    </row>
    <row r="89" spans="2:28" x14ac:dyDescent="0.2">
      <c r="B89" s="92" t="s">
        <v>297</v>
      </c>
      <c r="C89" s="80">
        <v>-1671</v>
      </c>
      <c r="D89" s="80">
        <v>-1670.824008560262</v>
      </c>
      <c r="E89" s="80">
        <v>-2782.2442498317359</v>
      </c>
      <c r="F89" s="80">
        <v>-1891.9317416080021</v>
      </c>
      <c r="G89" s="80">
        <v>-2573</v>
      </c>
      <c r="H89" s="80">
        <v>-1562</v>
      </c>
      <c r="I89" s="80">
        <v>-2906</v>
      </c>
      <c r="J89" s="80">
        <v>-9991</v>
      </c>
      <c r="K89" s="80">
        <v>-5882</v>
      </c>
      <c r="L89" s="80">
        <v>-39732</v>
      </c>
      <c r="M89" s="80">
        <v>-27474</v>
      </c>
      <c r="N89" s="80">
        <v>-8837</v>
      </c>
      <c r="O89" s="80">
        <v>-13352</v>
      </c>
      <c r="P89" s="80">
        <v>-14158</v>
      </c>
      <c r="Q89" s="80">
        <v>-20864</v>
      </c>
      <c r="R89" s="80">
        <v>-23423</v>
      </c>
      <c r="S89" s="80">
        <v>-9686</v>
      </c>
      <c r="T89" s="80">
        <v>-15378</v>
      </c>
      <c r="U89" s="80">
        <v>-13818</v>
      </c>
      <c r="V89" s="129">
        <v>-11875</v>
      </c>
      <c r="W89" s="80"/>
      <c r="X89" s="80">
        <v>-8016</v>
      </c>
      <c r="Y89" s="80">
        <v>-17032</v>
      </c>
      <c r="Z89" s="80">
        <v>-81925</v>
      </c>
      <c r="AA89" s="80">
        <v>-71797</v>
      </c>
      <c r="AB89" s="129">
        <v>-50757</v>
      </c>
    </row>
    <row r="90" spans="2:28" outlineLevel="1" x14ac:dyDescent="0.2">
      <c r="B90" s="89" t="s">
        <v>217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0</v>
      </c>
      <c r="L90" s="80">
        <v>0</v>
      </c>
      <c r="M90" s="80">
        <v>0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  <c r="S90" s="80">
        <v>0</v>
      </c>
      <c r="T90" s="80">
        <v>0</v>
      </c>
      <c r="U90" s="80" t="s">
        <v>14</v>
      </c>
      <c r="V90" s="129">
        <v>0</v>
      </c>
      <c r="W90" s="80"/>
      <c r="X90" s="80">
        <v>0</v>
      </c>
      <c r="Y90" s="80">
        <v>0</v>
      </c>
      <c r="Z90" s="80">
        <v>0</v>
      </c>
      <c r="AA90" s="80">
        <v>0</v>
      </c>
      <c r="AB90" s="129">
        <v>0</v>
      </c>
    </row>
    <row r="91" spans="2:28" x14ac:dyDescent="0.2">
      <c r="B91" s="89" t="s">
        <v>298</v>
      </c>
      <c r="C91" s="80">
        <v>-21108</v>
      </c>
      <c r="D91" s="80">
        <v>-22266</v>
      </c>
      <c r="E91" s="80">
        <v>-12587.212543781548</v>
      </c>
      <c r="F91" s="80">
        <v>-13171.787456218452</v>
      </c>
      <c r="G91" s="80">
        <v>-13988</v>
      </c>
      <c r="H91" s="80">
        <v>-7384</v>
      </c>
      <c r="I91" s="80">
        <v>-1478</v>
      </c>
      <c r="J91" s="80">
        <v>-9656</v>
      </c>
      <c r="K91" s="80">
        <v>-2439267</v>
      </c>
      <c r="L91" s="80">
        <v>-14627</v>
      </c>
      <c r="M91" s="80">
        <v>-14503</v>
      </c>
      <c r="N91" s="80">
        <v>-15211</v>
      </c>
      <c r="O91" s="80">
        <v>-14413</v>
      </c>
      <c r="P91" s="80">
        <v>-13829</v>
      </c>
      <c r="Q91" s="80">
        <v>-14328</v>
      </c>
      <c r="R91" s="80">
        <v>-14356</v>
      </c>
      <c r="S91" s="80">
        <v>-14391</v>
      </c>
      <c r="T91" s="80">
        <v>-13747</v>
      </c>
      <c r="U91" s="80">
        <v>-13565</v>
      </c>
      <c r="V91" s="129">
        <v>-13767</v>
      </c>
      <c r="W91" s="80"/>
      <c r="X91" s="80">
        <v>-69133</v>
      </c>
      <c r="Y91" s="80">
        <v>-32506</v>
      </c>
      <c r="Z91" s="80">
        <v>-2483608</v>
      </c>
      <c r="AA91" s="80">
        <v>-56926</v>
      </c>
      <c r="AB91" s="129">
        <v>-55470</v>
      </c>
    </row>
    <row r="92" spans="2:28" x14ac:dyDescent="0.2">
      <c r="B92" s="93" t="s">
        <v>299</v>
      </c>
      <c r="C92" s="80">
        <v>0</v>
      </c>
      <c r="D92" s="80">
        <v>-2626</v>
      </c>
      <c r="E92" s="80">
        <v>2626</v>
      </c>
      <c r="F92" s="80">
        <v>-808</v>
      </c>
      <c r="G92" s="80">
        <v>0</v>
      </c>
      <c r="H92" s="80">
        <v>-4604</v>
      </c>
      <c r="I92" s="80">
        <v>-51</v>
      </c>
      <c r="J92" s="80">
        <v>5086</v>
      </c>
      <c r="K92" s="80">
        <v>2078</v>
      </c>
      <c r="L92" s="80">
        <v>-2078</v>
      </c>
      <c r="M92" s="80">
        <v>0</v>
      </c>
      <c r="N92" s="80">
        <v>0</v>
      </c>
      <c r="O92" s="80">
        <v>0</v>
      </c>
      <c r="P92" s="80">
        <v>0</v>
      </c>
      <c r="Q92" s="80">
        <v>-5242</v>
      </c>
      <c r="R92" s="80">
        <v>-1357</v>
      </c>
      <c r="S92" s="80">
        <v>-2361</v>
      </c>
      <c r="T92" s="80">
        <v>0</v>
      </c>
      <c r="U92" s="80" t="s">
        <v>14</v>
      </c>
      <c r="V92" s="129">
        <v>0</v>
      </c>
      <c r="W92" s="80"/>
      <c r="X92" s="80">
        <v>-808</v>
      </c>
      <c r="Y92" s="80">
        <v>431</v>
      </c>
      <c r="Z92" s="80">
        <v>0</v>
      </c>
      <c r="AA92" s="80">
        <v>-6599</v>
      </c>
      <c r="AB92" s="129">
        <v>-2361</v>
      </c>
    </row>
    <row r="93" spans="2:28" x14ac:dyDescent="0.2">
      <c r="B93" s="91" t="s">
        <v>300</v>
      </c>
      <c r="C93" s="80">
        <v>0</v>
      </c>
      <c r="D93" s="80">
        <v>-135798</v>
      </c>
      <c r="E93" s="80">
        <v>0</v>
      </c>
      <c r="F93" s="80">
        <v>-65</v>
      </c>
      <c r="G93" s="80">
        <v>0</v>
      </c>
      <c r="H93" s="80">
        <v>-4359</v>
      </c>
      <c r="I93" s="80">
        <v>0</v>
      </c>
      <c r="J93" s="80">
        <v>2398</v>
      </c>
      <c r="K93" s="80">
        <v>0</v>
      </c>
      <c r="L93" s="80">
        <v>0</v>
      </c>
      <c r="M93" s="80">
        <v>0</v>
      </c>
      <c r="N93" s="80">
        <v>0</v>
      </c>
      <c r="O93" s="80">
        <v>0</v>
      </c>
      <c r="P93" s="80">
        <v>0</v>
      </c>
      <c r="Q93" s="80">
        <v>0</v>
      </c>
      <c r="R93" s="80">
        <v>0</v>
      </c>
      <c r="S93" s="80">
        <v>0</v>
      </c>
      <c r="T93" s="80">
        <v>0</v>
      </c>
      <c r="U93" s="80" t="s">
        <v>14</v>
      </c>
      <c r="V93" s="129">
        <v>0</v>
      </c>
      <c r="W93" s="80"/>
      <c r="X93" s="80">
        <v>-135863</v>
      </c>
      <c r="Y93" s="80">
        <v>-1961</v>
      </c>
      <c r="Z93" s="80">
        <v>0</v>
      </c>
      <c r="AA93" s="80">
        <v>0</v>
      </c>
      <c r="AB93" s="129">
        <v>0</v>
      </c>
    </row>
    <row r="94" spans="2:28" x14ac:dyDescent="0.2">
      <c r="B94" s="91" t="s">
        <v>219</v>
      </c>
      <c r="C94" s="80">
        <v>0</v>
      </c>
      <c r="D94" s="80">
        <v>0</v>
      </c>
      <c r="E94" s="80">
        <v>0</v>
      </c>
      <c r="F94" s="80">
        <v>0</v>
      </c>
      <c r="G94" s="80">
        <v>-19189</v>
      </c>
      <c r="H94" s="80">
        <v>-52575</v>
      </c>
      <c r="I94" s="80">
        <v>-28337</v>
      </c>
      <c r="J94" s="80">
        <v>0</v>
      </c>
      <c r="K94" s="80">
        <v>0</v>
      </c>
      <c r="L94" s="80">
        <v>0</v>
      </c>
      <c r="M94" s="80">
        <v>0</v>
      </c>
      <c r="N94" s="80">
        <v>0</v>
      </c>
      <c r="O94" s="80">
        <v>0</v>
      </c>
      <c r="P94" s="80">
        <v>0</v>
      </c>
      <c r="Q94" s="80">
        <v>-361971</v>
      </c>
      <c r="R94" s="80">
        <v>-139407</v>
      </c>
      <c r="S94" s="80">
        <v>0</v>
      </c>
      <c r="T94" s="80">
        <v>0</v>
      </c>
      <c r="U94" s="80" t="s">
        <v>14</v>
      </c>
      <c r="V94" s="129">
        <v>0</v>
      </c>
      <c r="W94" s="80"/>
      <c r="X94" s="80">
        <v>0</v>
      </c>
      <c r="Y94" s="80">
        <v>-100101</v>
      </c>
      <c r="Z94" s="80">
        <v>0</v>
      </c>
      <c r="AA94" s="80">
        <v>-501378</v>
      </c>
      <c r="AB94" s="129">
        <v>0</v>
      </c>
    </row>
    <row r="95" spans="2:28" outlineLevel="1" x14ac:dyDescent="0.2">
      <c r="B95" s="91" t="s">
        <v>220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  <c r="H95" s="80">
        <v>0</v>
      </c>
      <c r="I95" s="80">
        <v>0</v>
      </c>
      <c r="J95" s="80">
        <v>0</v>
      </c>
      <c r="K95" s="80">
        <v>-1610</v>
      </c>
      <c r="L95" s="80">
        <v>1610</v>
      </c>
      <c r="M95" s="80">
        <v>-9163</v>
      </c>
      <c r="N95" s="80">
        <v>7205</v>
      </c>
      <c r="O95" s="80">
        <v>0</v>
      </c>
      <c r="P95" s="80">
        <v>388</v>
      </c>
      <c r="Q95" s="80">
        <v>-173</v>
      </c>
      <c r="R95" s="80">
        <v>194</v>
      </c>
      <c r="S95" s="80">
        <v>141</v>
      </c>
      <c r="T95" s="80">
        <v>269</v>
      </c>
      <c r="U95" s="80">
        <v>-410</v>
      </c>
      <c r="V95" s="129">
        <v>0</v>
      </c>
      <c r="W95" s="80"/>
      <c r="X95" s="80">
        <v>0</v>
      </c>
      <c r="Y95" s="80">
        <v>0</v>
      </c>
      <c r="Z95" s="80">
        <v>-1958</v>
      </c>
      <c r="AA95" s="80">
        <v>409</v>
      </c>
      <c r="AB95" s="129">
        <v>0</v>
      </c>
    </row>
    <row r="96" spans="2:28" s="130" customFormat="1" outlineLevel="1" x14ac:dyDescent="0.2">
      <c r="B96" s="91" t="s">
        <v>272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0">
        <v>0</v>
      </c>
      <c r="Q96" s="80">
        <v>0</v>
      </c>
      <c r="R96" s="80">
        <v>0</v>
      </c>
      <c r="S96" s="80">
        <v>0</v>
      </c>
      <c r="T96" s="129"/>
      <c r="U96" s="129"/>
      <c r="V96" s="129">
        <v>226</v>
      </c>
      <c r="W96" s="80"/>
      <c r="X96" s="80">
        <v>0</v>
      </c>
      <c r="Y96" s="80">
        <v>0</v>
      </c>
      <c r="Z96" s="80">
        <v>0</v>
      </c>
      <c r="AA96" s="80">
        <v>0</v>
      </c>
      <c r="AB96" s="129">
        <v>226</v>
      </c>
    </row>
    <row r="97" spans="1:28" s="130" customFormat="1" outlineLevel="1" x14ac:dyDescent="0.2">
      <c r="B97" s="176" t="s">
        <v>301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129"/>
      <c r="U97" s="129"/>
      <c r="V97" s="129"/>
      <c r="W97" s="80"/>
      <c r="X97" s="80"/>
      <c r="Y97" s="80"/>
      <c r="Z97" s="80"/>
      <c r="AA97" s="80"/>
      <c r="AB97" s="129"/>
    </row>
    <row r="98" spans="1:28" s="130" customFormat="1" outlineLevel="1" x14ac:dyDescent="0.2">
      <c r="B98" s="176" t="s">
        <v>302</v>
      </c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129"/>
      <c r="U98" s="129"/>
      <c r="V98" s="129"/>
      <c r="W98" s="80"/>
      <c r="X98" s="80"/>
      <c r="Y98" s="80"/>
      <c r="Z98" s="80"/>
      <c r="AA98" s="80"/>
      <c r="AB98" s="129"/>
    </row>
    <row r="99" spans="1:28" x14ac:dyDescent="0.2">
      <c r="B99" s="176" t="s">
        <v>303</v>
      </c>
      <c r="C99" s="85">
        <v>-22779</v>
      </c>
      <c r="D99" s="85">
        <v>-162360.82400856027</v>
      </c>
      <c r="E99" s="85">
        <v>-12743.456793613284</v>
      </c>
      <c r="F99" s="85">
        <v>-15936.719197826453</v>
      </c>
      <c r="G99" s="85">
        <v>-35750</v>
      </c>
      <c r="H99" s="85">
        <v>-70484</v>
      </c>
      <c r="I99" s="85">
        <v>19014</v>
      </c>
      <c r="J99" s="85">
        <v>-12163</v>
      </c>
      <c r="K99" s="85">
        <f t="shared" ref="K99:Q99" si="2">SUM(K85:K95)</f>
        <v>385828</v>
      </c>
      <c r="L99" s="85">
        <f t="shared" si="2"/>
        <v>-168268</v>
      </c>
      <c r="M99" s="85">
        <f t="shared" si="2"/>
        <v>-51140</v>
      </c>
      <c r="N99" s="85">
        <f t="shared" si="2"/>
        <v>352223</v>
      </c>
      <c r="O99" s="85">
        <f t="shared" si="2"/>
        <v>-47819</v>
      </c>
      <c r="P99" s="85">
        <f t="shared" si="2"/>
        <v>-8049</v>
      </c>
      <c r="Q99" s="85">
        <f t="shared" si="2"/>
        <v>93635</v>
      </c>
      <c r="R99" s="85">
        <v>-178349</v>
      </c>
      <c r="S99" s="85">
        <v>-47473</v>
      </c>
      <c r="T99" s="85">
        <v>-11165</v>
      </c>
      <c r="U99" s="85">
        <v>-27793</v>
      </c>
      <c r="V99" s="147">
        <f>AB99-U99-T99-S99</f>
        <v>-25416</v>
      </c>
      <c r="W99" s="80"/>
      <c r="X99" s="85">
        <v>-213820.00000000003</v>
      </c>
      <c r="Y99" s="85">
        <v>-99383</v>
      </c>
      <c r="Z99" s="85">
        <v>518643</v>
      </c>
      <c r="AA99" s="85">
        <v>-140582</v>
      </c>
      <c r="AB99" s="85">
        <v>-111847</v>
      </c>
    </row>
    <row r="100" spans="1:28" x14ac:dyDescent="0.2">
      <c r="B100" s="82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129"/>
    </row>
    <row r="101" spans="1:28" x14ac:dyDescent="0.2">
      <c r="B101" s="81" t="s">
        <v>223</v>
      </c>
      <c r="C101" s="80">
        <v>4450</v>
      </c>
      <c r="D101" s="80">
        <v>-4007</v>
      </c>
      <c r="E101" s="80">
        <v>9826.3679311227461</v>
      </c>
      <c r="F101" s="80">
        <v>-7913.3679311227461</v>
      </c>
      <c r="G101" s="80">
        <v>22677.929565580998</v>
      </c>
      <c r="H101" s="80">
        <v>-15358.890407270053</v>
      </c>
      <c r="I101" s="80">
        <v>3192.3892229756748</v>
      </c>
      <c r="J101" s="80">
        <v>1388.5716187133803</v>
      </c>
      <c r="K101" s="80">
        <v>14572</v>
      </c>
      <c r="L101" s="80">
        <v>-20568.572358817502</v>
      </c>
      <c r="M101" s="80">
        <v>29158.572358817502</v>
      </c>
      <c r="N101" s="80">
        <v>13069</v>
      </c>
      <c r="O101" s="80">
        <v>-33185</v>
      </c>
      <c r="P101" s="80">
        <v>12187</v>
      </c>
      <c r="Q101" s="80">
        <v>-31744</v>
      </c>
      <c r="R101" s="80">
        <v>36437</v>
      </c>
      <c r="S101" s="80">
        <v>-6341</v>
      </c>
      <c r="T101" s="80">
        <v>13539</v>
      </c>
      <c r="U101" s="80">
        <v>5387</v>
      </c>
      <c r="V101" s="80">
        <f>AB101-U101-T101-S101</f>
        <v>6988</v>
      </c>
      <c r="W101" s="80"/>
      <c r="X101" s="80">
        <v>2356</v>
      </c>
      <c r="Y101" s="80">
        <v>11900</v>
      </c>
      <c r="Z101" s="80">
        <v>36231</v>
      </c>
      <c r="AA101" s="80">
        <v>-16159</v>
      </c>
      <c r="AB101" s="129">
        <v>19573</v>
      </c>
    </row>
    <row r="102" spans="1:28" x14ac:dyDescent="0.2">
      <c r="B102" s="82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</row>
    <row r="103" spans="1:28" ht="15" x14ac:dyDescent="0.25">
      <c r="A103" s="84" t="s">
        <v>32</v>
      </c>
      <c r="B103" s="79" t="s">
        <v>224</v>
      </c>
      <c r="C103" s="85">
        <v>148120</v>
      </c>
      <c r="D103" s="85">
        <v>-219425.7327205468</v>
      </c>
      <c r="E103" s="85">
        <v>-11227.222432001134</v>
      </c>
      <c r="F103" s="85">
        <v>-7968.0448474521036</v>
      </c>
      <c r="G103" s="85">
        <v>104459.929565581</v>
      </c>
      <c r="H103" s="85">
        <v>-127710.89040727005</v>
      </c>
      <c r="I103" s="85">
        <v>19360.389222975675</v>
      </c>
      <c r="J103" s="85">
        <v>173572.57161871338</v>
      </c>
      <c r="K103" s="85">
        <f t="shared" ref="K103:R103" si="3">K99+K101+K81+K60</f>
        <v>144557</v>
      </c>
      <c r="L103" s="85">
        <f t="shared" si="3"/>
        <v>-416386.57235881756</v>
      </c>
      <c r="M103" s="85">
        <f t="shared" si="3"/>
        <v>-75607.427641182483</v>
      </c>
      <c r="N103" s="85">
        <f t="shared" si="3"/>
        <v>468793</v>
      </c>
      <c r="O103" s="85">
        <f t="shared" si="3"/>
        <v>-40054</v>
      </c>
      <c r="P103" s="85">
        <f t="shared" si="3"/>
        <v>110934</v>
      </c>
      <c r="Q103" s="85">
        <f t="shared" si="3"/>
        <v>324584</v>
      </c>
      <c r="R103" s="85">
        <f t="shared" si="3"/>
        <v>-33432</v>
      </c>
      <c r="S103" s="85">
        <v>-132911</v>
      </c>
      <c r="T103" s="85">
        <v>135619</v>
      </c>
      <c r="U103" s="85">
        <v>244539</v>
      </c>
      <c r="V103" s="85">
        <v>15127</v>
      </c>
      <c r="W103" s="80"/>
      <c r="X103" s="85">
        <v>-90501.000000000029</v>
      </c>
      <c r="Y103" s="85">
        <v>169682</v>
      </c>
      <c r="Z103" s="85">
        <v>-138394</v>
      </c>
      <c r="AA103" s="85">
        <v>326571</v>
      </c>
      <c r="AB103" s="85">
        <v>262374</v>
      </c>
    </row>
    <row r="104" spans="1:28" ht="15" x14ac:dyDescent="0.25">
      <c r="A104" s="84"/>
      <c r="B104" s="82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129"/>
    </row>
    <row r="105" spans="1:28" ht="15" x14ac:dyDescent="0.25">
      <c r="A105" s="84"/>
      <c r="B105" s="81" t="s">
        <v>225</v>
      </c>
      <c r="C105" s="80">
        <v>135667</v>
      </c>
      <c r="D105" s="80">
        <f>C108</f>
        <v>283787</v>
      </c>
      <c r="E105" s="80">
        <f t="shared" ref="E105:R105" si="4">D108</f>
        <v>64361</v>
      </c>
      <c r="F105" s="80">
        <f t="shared" si="4"/>
        <v>53132</v>
      </c>
      <c r="G105" s="80">
        <f t="shared" si="4"/>
        <v>45166</v>
      </c>
      <c r="H105" s="80">
        <f t="shared" si="4"/>
        <v>149626</v>
      </c>
      <c r="I105" s="80">
        <f t="shared" si="4"/>
        <v>21915</v>
      </c>
      <c r="J105" s="80">
        <f t="shared" si="4"/>
        <v>41275</v>
      </c>
      <c r="K105" s="80">
        <f t="shared" si="4"/>
        <v>214848</v>
      </c>
      <c r="L105" s="80">
        <f>K108</f>
        <v>304696</v>
      </c>
      <c r="M105" s="80">
        <f t="shared" si="4"/>
        <v>229150</v>
      </c>
      <c r="N105" s="80">
        <f t="shared" si="4"/>
        <v>121622</v>
      </c>
      <c r="O105" s="80">
        <f t="shared" si="4"/>
        <v>76454</v>
      </c>
      <c r="P105" s="80">
        <f t="shared" si="4"/>
        <v>264724</v>
      </c>
      <c r="Q105" s="80">
        <f t="shared" si="4"/>
        <v>123929</v>
      </c>
      <c r="R105" s="80">
        <f t="shared" si="4"/>
        <v>500587</v>
      </c>
      <c r="S105" s="80">
        <v>401545</v>
      </c>
      <c r="T105" s="80">
        <v>0</v>
      </c>
      <c r="U105" s="80">
        <v>0</v>
      </c>
      <c r="V105" s="80" t="s">
        <v>14</v>
      </c>
      <c r="W105" s="80"/>
      <c r="X105" s="80">
        <v>135667</v>
      </c>
      <c r="Y105" s="80">
        <v>45166</v>
      </c>
      <c r="Z105" s="80">
        <v>121622</v>
      </c>
      <c r="AA105" s="80">
        <v>965694</v>
      </c>
      <c r="AB105" s="129">
        <v>401545</v>
      </c>
    </row>
    <row r="106" spans="1:28" ht="15" x14ac:dyDescent="0.25">
      <c r="A106" s="84"/>
      <c r="B106" s="177" t="s">
        <v>304</v>
      </c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129"/>
    </row>
    <row r="107" spans="1:28" ht="15" x14ac:dyDescent="0.25">
      <c r="A107" s="84"/>
      <c r="B107" s="177" t="s">
        <v>305</v>
      </c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129"/>
    </row>
    <row r="108" spans="1:28" ht="15" x14ac:dyDescent="0.25">
      <c r="A108" s="84" t="s">
        <v>33</v>
      </c>
      <c r="B108" s="81" t="s">
        <v>226</v>
      </c>
      <c r="C108" s="80">
        <v>283787</v>
      </c>
      <c r="D108" s="80">
        <v>64361</v>
      </c>
      <c r="E108" s="80">
        <v>53132</v>
      </c>
      <c r="F108" s="80">
        <v>45166</v>
      </c>
      <c r="G108" s="80">
        <v>149626</v>
      </c>
      <c r="H108" s="80">
        <v>21915</v>
      </c>
      <c r="I108" s="80">
        <v>41275</v>
      </c>
      <c r="J108" s="80">
        <v>214848</v>
      </c>
      <c r="K108" s="80">
        <v>304696</v>
      </c>
      <c r="L108" s="80">
        <v>229150</v>
      </c>
      <c r="M108" s="80">
        <v>121622</v>
      </c>
      <c r="N108" s="80">
        <v>76454</v>
      </c>
      <c r="O108" s="80">
        <v>264724</v>
      </c>
      <c r="P108" s="80">
        <v>123929</v>
      </c>
      <c r="Q108" s="80">
        <v>500587</v>
      </c>
      <c r="R108" s="80">
        <v>401545</v>
      </c>
      <c r="S108" s="80">
        <v>268634</v>
      </c>
      <c r="T108" s="80">
        <v>135619</v>
      </c>
      <c r="U108" s="80">
        <v>244539</v>
      </c>
      <c r="V108" s="80">
        <f>AB108-U108-T108-S108</f>
        <v>15127</v>
      </c>
      <c r="W108" s="80"/>
      <c r="X108" s="80">
        <v>45166</v>
      </c>
      <c r="Y108" s="80">
        <v>214848</v>
      </c>
      <c r="Z108" s="80">
        <v>76454</v>
      </c>
      <c r="AA108" s="80">
        <v>1290785</v>
      </c>
      <c r="AB108" s="129">
        <v>663919</v>
      </c>
    </row>
    <row r="109" spans="1:28" ht="15" x14ac:dyDescent="0.25">
      <c r="A109" s="84" t="s">
        <v>34</v>
      </c>
      <c r="B109" s="79" t="s">
        <v>227</v>
      </c>
      <c r="C109" s="85">
        <v>148120</v>
      </c>
      <c r="D109" s="85">
        <v>-219426</v>
      </c>
      <c r="E109" s="85">
        <v>-11229</v>
      </c>
      <c r="F109" s="85">
        <v>-7966</v>
      </c>
      <c r="G109" s="85">
        <v>104460</v>
      </c>
      <c r="H109" s="85">
        <v>-127711</v>
      </c>
      <c r="I109" s="85">
        <v>19360</v>
      </c>
      <c r="J109" s="85">
        <v>173573</v>
      </c>
      <c r="K109" s="85">
        <f t="shared" ref="K109:M109" si="5">K108-K105</f>
        <v>89848</v>
      </c>
      <c r="L109" s="85">
        <f t="shared" si="5"/>
        <v>-75546</v>
      </c>
      <c r="M109" s="85">
        <f t="shared" si="5"/>
        <v>-107528</v>
      </c>
      <c r="N109" s="85">
        <f>N108-N105</f>
        <v>-45168</v>
      </c>
      <c r="O109" s="85">
        <f>O108-O105</f>
        <v>188270</v>
      </c>
      <c r="P109" s="85">
        <f>P108-P105</f>
        <v>-140795</v>
      </c>
      <c r="Q109" s="85">
        <f>Q108-Q105</f>
        <v>376658</v>
      </c>
      <c r="R109" s="85">
        <f>R108-R105</f>
        <v>-99042</v>
      </c>
      <c r="S109" s="85">
        <v>-132911</v>
      </c>
      <c r="T109" s="85">
        <v>135619</v>
      </c>
      <c r="U109" s="85">
        <v>244539</v>
      </c>
      <c r="V109" s="85">
        <f>AB109-U109-T109-S109</f>
        <v>15127</v>
      </c>
      <c r="W109" s="80"/>
      <c r="X109" s="85">
        <v>-90501</v>
      </c>
      <c r="Y109" s="85">
        <v>169682</v>
      </c>
      <c r="Z109" s="85">
        <v>-45168</v>
      </c>
      <c r="AA109" s="85">
        <v>325091</v>
      </c>
      <c r="AB109" s="85">
        <v>262374</v>
      </c>
    </row>
    <row r="110" spans="1:28" x14ac:dyDescent="0.2">
      <c r="C110" s="83"/>
      <c r="D110" s="83"/>
      <c r="E110" s="83"/>
      <c r="F110" s="83"/>
      <c r="G110" s="83"/>
      <c r="H110" s="83"/>
      <c r="I110" s="83"/>
      <c r="J110" s="83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X110" s="87"/>
      <c r="Y110" s="87"/>
      <c r="Z110" s="87"/>
      <c r="AA110" s="87"/>
      <c r="AB110" s="130"/>
    </row>
    <row r="111" spans="1:28" s="122" customFormat="1" x14ac:dyDescent="0.2">
      <c r="B111" s="123"/>
      <c r="C111" s="124"/>
      <c r="D111" s="124"/>
      <c r="E111" s="124"/>
      <c r="F111" s="124"/>
      <c r="G111" s="124"/>
      <c r="H111" s="124"/>
      <c r="I111" s="124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X111" s="124"/>
      <c r="Y111" s="124"/>
      <c r="Z111" s="124"/>
      <c r="AA111" s="124"/>
      <c r="AB111" s="131"/>
    </row>
    <row r="112" spans="1:28" x14ac:dyDescent="0.2">
      <c r="AB112" s="130"/>
    </row>
    <row r="113" spans="3:28" x14ac:dyDescent="0.2">
      <c r="AB113" s="130"/>
    </row>
    <row r="114" spans="3:28" x14ac:dyDescent="0.2"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X114" s="77"/>
      <c r="Y114" s="77"/>
      <c r="Z114" s="77"/>
      <c r="AA114" s="77"/>
      <c r="AB114" s="130"/>
    </row>
    <row r="115" spans="3:28" x14ac:dyDescent="0.2"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X115" s="77"/>
      <c r="Y115" s="77"/>
      <c r="Z115" s="77"/>
      <c r="AA115" s="77"/>
      <c r="AB115" s="130"/>
    </row>
    <row r="116" spans="3:28" x14ac:dyDescent="0.2"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X116" s="77"/>
      <c r="Y116" s="77"/>
      <c r="Z116" s="77"/>
      <c r="AA116" s="77"/>
      <c r="AB116" s="130"/>
    </row>
    <row r="117" spans="3:28" x14ac:dyDescent="0.2">
      <c r="AB117" s="130"/>
    </row>
    <row r="118" spans="3:28" x14ac:dyDescent="0.2">
      <c r="AB118" s="130"/>
    </row>
    <row r="119" spans="3:28" x14ac:dyDescent="0.2">
      <c r="AB119" s="130"/>
    </row>
    <row r="120" spans="3:28" x14ac:dyDescent="0.2">
      <c r="AB120" s="130"/>
    </row>
    <row r="121" spans="3:28" x14ac:dyDescent="0.2">
      <c r="AB121" s="130"/>
    </row>
    <row r="122" spans="3:28" x14ac:dyDescent="0.2">
      <c r="AB122" s="130"/>
    </row>
  </sheetData>
  <autoFilter ref="A3:AB109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117"/>
  <sheetViews>
    <sheetView showGridLines="0" zoomScale="70" zoomScaleNormal="70" workbookViewId="0">
      <selection activeCell="F33" sqref="F33"/>
    </sheetView>
  </sheetViews>
  <sheetFormatPr defaultRowHeight="15" x14ac:dyDescent="0.25"/>
  <cols>
    <col min="2" max="3" width="34.140625" customWidth="1"/>
    <col min="5" max="6" width="31.140625" customWidth="1"/>
  </cols>
  <sheetData>
    <row r="3" spans="2:6" x14ac:dyDescent="0.25">
      <c r="B3" t="s">
        <v>55</v>
      </c>
      <c r="C3" t="s">
        <v>2</v>
      </c>
      <c r="E3" t="s">
        <v>55</v>
      </c>
      <c r="F3" t="s">
        <v>2</v>
      </c>
    </row>
    <row r="4" spans="2:6" ht="17.25" thickBot="1" x14ac:dyDescent="0.3">
      <c r="B4" s="5" t="s">
        <v>31</v>
      </c>
      <c r="C4" s="5" t="s">
        <v>56</v>
      </c>
      <c r="E4" s="5" t="s">
        <v>57</v>
      </c>
      <c r="F4" s="5" t="s">
        <v>57</v>
      </c>
    </row>
    <row r="5" spans="2:6" ht="16.5" x14ac:dyDescent="0.3">
      <c r="B5" s="6" t="s">
        <v>58</v>
      </c>
      <c r="C5" s="6" t="s">
        <v>9</v>
      </c>
      <c r="E5" s="6" t="s">
        <v>59</v>
      </c>
      <c r="F5" s="6" t="s">
        <v>25</v>
      </c>
    </row>
    <row r="6" spans="2:6" ht="16.5" x14ac:dyDescent="0.3">
      <c r="B6" s="8" t="s">
        <v>60</v>
      </c>
      <c r="C6" s="8" t="s">
        <v>10</v>
      </c>
      <c r="E6" s="8" t="s">
        <v>61</v>
      </c>
      <c r="F6" s="8" t="s">
        <v>62</v>
      </c>
    </row>
    <row r="7" spans="2:6" ht="16.5" x14ac:dyDescent="0.3">
      <c r="B7" s="8" t="s">
        <v>63</v>
      </c>
      <c r="C7" s="8" t="s">
        <v>11</v>
      </c>
      <c r="E7" s="8" t="s">
        <v>64</v>
      </c>
      <c r="F7" s="8" t="s">
        <v>65</v>
      </c>
    </row>
    <row r="8" spans="2:6" ht="16.5" x14ac:dyDescent="0.3">
      <c r="B8" s="8" t="s">
        <v>12</v>
      </c>
      <c r="C8" s="10" t="s">
        <v>12</v>
      </c>
      <c r="E8" s="8" t="s">
        <v>66</v>
      </c>
      <c r="F8" s="8" t="s">
        <v>66</v>
      </c>
    </row>
    <row r="9" spans="2:6" ht="16.5" x14ac:dyDescent="0.3">
      <c r="B9" s="2" t="s">
        <v>67</v>
      </c>
      <c r="C9" s="2" t="s">
        <v>13</v>
      </c>
      <c r="E9" s="6" t="s">
        <v>68</v>
      </c>
      <c r="F9" s="6" t="s">
        <v>28</v>
      </c>
    </row>
    <row r="10" spans="2:6" ht="16.5" x14ac:dyDescent="0.3">
      <c r="B10" s="8" t="s">
        <v>67</v>
      </c>
      <c r="C10" s="8" t="s">
        <v>13</v>
      </c>
      <c r="E10" s="8" t="s">
        <v>69</v>
      </c>
      <c r="F10" s="8" t="s">
        <v>70</v>
      </c>
    </row>
    <row r="11" spans="2:6" ht="16.5" x14ac:dyDescent="0.3">
      <c r="B11" s="8" t="s">
        <v>63</v>
      </c>
      <c r="C11" s="8" t="s">
        <v>11</v>
      </c>
      <c r="E11" s="8" t="s">
        <v>61</v>
      </c>
      <c r="F11" s="8" t="s">
        <v>62</v>
      </c>
    </row>
    <row r="12" spans="2:6" ht="16.5" x14ac:dyDescent="0.3">
      <c r="B12" s="2" t="s">
        <v>71</v>
      </c>
      <c r="C12" s="2" t="s">
        <v>15</v>
      </c>
      <c r="E12" s="8" t="s">
        <v>64</v>
      </c>
      <c r="F12" s="8" t="s">
        <v>65</v>
      </c>
    </row>
    <row r="13" spans="2:6" ht="16.5" x14ac:dyDescent="0.3">
      <c r="B13" s="2" t="s">
        <v>72</v>
      </c>
      <c r="C13" s="2" t="s">
        <v>16</v>
      </c>
      <c r="E13" s="8" t="s">
        <v>73</v>
      </c>
      <c r="F13" s="8" t="s">
        <v>18</v>
      </c>
    </row>
    <row r="14" spans="2:6" ht="16.5" x14ac:dyDescent="0.3">
      <c r="B14" s="2" t="s">
        <v>74</v>
      </c>
      <c r="C14" s="2" t="s">
        <v>17</v>
      </c>
      <c r="E14" s="8" t="s">
        <v>75</v>
      </c>
      <c r="F14" s="8" t="s">
        <v>75</v>
      </c>
    </row>
    <row r="15" spans="2:6" ht="16.5" x14ac:dyDescent="0.3">
      <c r="B15" s="2" t="s">
        <v>73</v>
      </c>
      <c r="C15" s="2" t="s">
        <v>18</v>
      </c>
      <c r="E15" s="6" t="s">
        <v>76</v>
      </c>
      <c r="F15" s="6" t="s">
        <v>27</v>
      </c>
    </row>
    <row r="16" spans="2:6" ht="16.5" x14ac:dyDescent="0.3">
      <c r="B16" s="6" t="s">
        <v>19</v>
      </c>
      <c r="C16" s="6" t="s">
        <v>19</v>
      </c>
      <c r="E16" s="8" t="s">
        <v>77</v>
      </c>
      <c r="F16" s="8" t="s">
        <v>78</v>
      </c>
    </row>
    <row r="17" spans="2:6" ht="17.25" thickBot="1" x14ac:dyDescent="0.35">
      <c r="B17" s="12" t="s">
        <v>79</v>
      </c>
      <c r="C17" s="12" t="s">
        <v>20</v>
      </c>
      <c r="E17" s="8" t="s">
        <v>73</v>
      </c>
      <c r="F17" s="8" t="s">
        <v>18</v>
      </c>
    </row>
    <row r="18" spans="2:6" ht="17.25" thickTop="1" x14ac:dyDescent="0.3">
      <c r="B18" s="2" t="s">
        <v>12</v>
      </c>
      <c r="C18" s="2" t="str">
        <f>B18</f>
        <v>Hedge Accounting</v>
      </c>
      <c r="E18" s="6" t="s">
        <v>80</v>
      </c>
      <c r="F18" s="6" t="s">
        <v>29</v>
      </c>
    </row>
    <row r="19" spans="2:6" ht="16.5" x14ac:dyDescent="0.3">
      <c r="B19" s="2" t="s">
        <v>74</v>
      </c>
      <c r="C19" s="2" t="s">
        <v>17</v>
      </c>
      <c r="E19" s="8" t="s">
        <v>64</v>
      </c>
      <c r="F19" s="8" t="s">
        <v>65</v>
      </c>
    </row>
    <row r="20" spans="2:6" ht="16.5" x14ac:dyDescent="0.3">
      <c r="B20" s="2" t="s">
        <v>81</v>
      </c>
      <c r="C20" s="2" t="s">
        <v>21</v>
      </c>
      <c r="E20" s="8" t="s">
        <v>82</v>
      </c>
      <c r="F20" s="8" t="s">
        <v>83</v>
      </c>
    </row>
    <row r="21" spans="2:6" ht="16.5" x14ac:dyDescent="0.3">
      <c r="B21" s="6" t="s">
        <v>84</v>
      </c>
      <c r="C21" s="6" t="s">
        <v>22</v>
      </c>
    </row>
    <row r="22" spans="2:6" ht="15.75" thickBot="1" x14ac:dyDescent="0.3">
      <c r="B22" s="12" t="s">
        <v>79</v>
      </c>
      <c r="C22" s="12" t="s">
        <v>20</v>
      </c>
    </row>
    <row r="23" spans="2:6" ht="17.25" thickTop="1" x14ac:dyDescent="0.3">
      <c r="B23" s="2" t="s">
        <v>85</v>
      </c>
      <c r="C23" s="2" t="s">
        <v>23</v>
      </c>
    </row>
    <row r="24" spans="2:6" ht="16.5" x14ac:dyDescent="0.3">
      <c r="B24" s="6" t="s">
        <v>86</v>
      </c>
      <c r="C24" s="6" t="s">
        <v>24</v>
      </c>
    </row>
    <row r="25" spans="2:6" ht="15.75" thickBot="1" x14ac:dyDescent="0.3">
      <c r="B25" s="12" t="s">
        <v>79</v>
      </c>
      <c r="C25" s="12" t="s">
        <v>20</v>
      </c>
    </row>
    <row r="26" spans="2:6" ht="17.25" thickTop="1" x14ac:dyDescent="0.3">
      <c r="B26" s="2"/>
      <c r="C26" s="2"/>
    </row>
    <row r="27" spans="2:6" ht="16.5" x14ac:dyDescent="0.3">
      <c r="B27" s="2"/>
      <c r="C27" s="2"/>
    </row>
    <row r="28" spans="2:6" ht="17.25" thickBot="1" x14ac:dyDescent="0.3">
      <c r="B28" s="5" t="s">
        <v>59</v>
      </c>
      <c r="C28" s="5" t="s">
        <v>25</v>
      </c>
    </row>
    <row r="29" spans="2:6" ht="16.5" x14ac:dyDescent="0.3">
      <c r="B29" s="6" t="s">
        <v>58</v>
      </c>
      <c r="C29" s="6" t="s">
        <v>9</v>
      </c>
    </row>
    <row r="30" spans="2:6" ht="16.5" x14ac:dyDescent="0.3">
      <c r="B30" s="8" t="s">
        <v>60</v>
      </c>
      <c r="C30" s="8" t="s">
        <v>10</v>
      </c>
    </row>
    <row r="31" spans="2:6" ht="16.5" x14ac:dyDescent="0.3">
      <c r="B31" s="8" t="s">
        <v>26</v>
      </c>
      <c r="C31" s="8" t="s">
        <v>26</v>
      </c>
    </row>
    <row r="32" spans="2:6" ht="16.5" x14ac:dyDescent="0.3">
      <c r="B32" s="2" t="s">
        <v>67</v>
      </c>
      <c r="C32" s="2" t="s">
        <v>13</v>
      </c>
    </row>
    <row r="33" spans="2:3" ht="16.5" x14ac:dyDescent="0.3">
      <c r="B33" s="8" t="s">
        <v>67</v>
      </c>
      <c r="C33" s="8" t="s">
        <v>13</v>
      </c>
    </row>
    <row r="34" spans="2:3" ht="16.5" x14ac:dyDescent="0.3">
      <c r="B34" s="8" t="s">
        <v>26</v>
      </c>
      <c r="C34" s="8" t="s">
        <v>26</v>
      </c>
    </row>
    <row r="35" spans="2:3" ht="16.5" x14ac:dyDescent="0.3">
      <c r="B35" s="2" t="s">
        <v>71</v>
      </c>
      <c r="C35" s="2" t="s">
        <v>15</v>
      </c>
    </row>
    <row r="36" spans="2:3" ht="16.5" x14ac:dyDescent="0.3">
      <c r="B36" s="2" t="s">
        <v>72</v>
      </c>
      <c r="C36" s="2" t="s">
        <v>16</v>
      </c>
    </row>
    <row r="37" spans="2:3" ht="16.5" x14ac:dyDescent="0.3">
      <c r="B37" s="2" t="s">
        <v>73</v>
      </c>
      <c r="C37" s="2" t="s">
        <v>18</v>
      </c>
    </row>
    <row r="38" spans="2:3" ht="16.5" x14ac:dyDescent="0.3">
      <c r="B38" s="6" t="s">
        <v>19</v>
      </c>
      <c r="C38" s="6" t="s">
        <v>19</v>
      </c>
    </row>
    <row r="39" spans="2:3" ht="15.75" thickBot="1" x14ac:dyDescent="0.3">
      <c r="B39" s="12" t="s">
        <v>79</v>
      </c>
      <c r="C39" s="12" t="s">
        <v>20</v>
      </c>
    </row>
    <row r="40" spans="2:3" ht="17.25" thickTop="1" x14ac:dyDescent="0.3">
      <c r="B40" s="2" t="s">
        <v>81</v>
      </c>
      <c r="C40" s="2" t="s">
        <v>21</v>
      </c>
    </row>
    <row r="41" spans="2:3" ht="16.5" x14ac:dyDescent="0.3">
      <c r="B41" s="6" t="s">
        <v>84</v>
      </c>
      <c r="C41" s="6" t="s">
        <v>22</v>
      </c>
    </row>
    <row r="42" spans="2:3" ht="15.75" thickBot="1" x14ac:dyDescent="0.3">
      <c r="B42" s="12" t="s">
        <v>79</v>
      </c>
      <c r="C42" s="12" t="s">
        <v>20</v>
      </c>
    </row>
    <row r="43" spans="2:3" ht="17.25" thickTop="1" x14ac:dyDescent="0.3">
      <c r="B43" s="2"/>
      <c r="C43" s="2"/>
    </row>
    <row r="44" spans="2:3" ht="16.5" x14ac:dyDescent="0.3">
      <c r="B44" s="2"/>
      <c r="C44" s="2"/>
    </row>
    <row r="45" spans="2:3" ht="16.5" x14ac:dyDescent="0.3">
      <c r="B45" s="2"/>
      <c r="C45" s="2"/>
    </row>
    <row r="46" spans="2:3" ht="17.25" thickBot="1" x14ac:dyDescent="0.3">
      <c r="B46" s="5" t="s">
        <v>76</v>
      </c>
      <c r="C46" s="5" t="s">
        <v>27</v>
      </c>
    </row>
    <row r="47" spans="2:3" ht="16.5" x14ac:dyDescent="0.3">
      <c r="B47" s="6" t="s">
        <v>58</v>
      </c>
      <c r="C47" s="6" t="s">
        <v>9</v>
      </c>
    </row>
    <row r="48" spans="2:3" ht="16.5" x14ac:dyDescent="0.3">
      <c r="B48" s="8" t="s">
        <v>60</v>
      </c>
      <c r="C48" s="8" t="s">
        <v>10</v>
      </c>
    </row>
    <row r="49" spans="2:3" ht="16.5" x14ac:dyDescent="0.3">
      <c r="B49" s="8" t="s">
        <v>12</v>
      </c>
      <c r="C49" s="10" t="s">
        <v>12</v>
      </c>
    </row>
    <row r="50" spans="2:3" ht="16.5" x14ac:dyDescent="0.3">
      <c r="B50" s="2" t="s">
        <v>67</v>
      </c>
      <c r="C50" s="2" t="s">
        <v>13</v>
      </c>
    </row>
    <row r="51" spans="2:3" ht="16.5" x14ac:dyDescent="0.3">
      <c r="B51" s="8" t="s">
        <v>67</v>
      </c>
      <c r="C51" s="8" t="s">
        <v>13</v>
      </c>
    </row>
    <row r="52" spans="2:3" ht="16.5" x14ac:dyDescent="0.3">
      <c r="B52" s="2" t="s">
        <v>71</v>
      </c>
      <c r="C52" s="2" t="s">
        <v>15</v>
      </c>
    </row>
    <row r="53" spans="2:3" ht="16.5" x14ac:dyDescent="0.3">
      <c r="B53" s="2" t="s">
        <v>72</v>
      </c>
      <c r="C53" s="2" t="s">
        <v>16</v>
      </c>
    </row>
    <row r="54" spans="2:3" ht="16.5" x14ac:dyDescent="0.3">
      <c r="B54" s="2" t="s">
        <v>73</v>
      </c>
      <c r="C54" s="2" t="s">
        <v>18</v>
      </c>
    </row>
    <row r="55" spans="2:3" ht="16.5" x14ac:dyDescent="0.3">
      <c r="B55" s="6" t="s">
        <v>19</v>
      </c>
      <c r="C55" s="6" t="s">
        <v>19</v>
      </c>
    </row>
    <row r="56" spans="2:3" ht="15.75" thickBot="1" x14ac:dyDescent="0.3">
      <c r="B56" s="12" t="s">
        <v>79</v>
      </c>
      <c r="C56" s="12" t="s">
        <v>20</v>
      </c>
    </row>
    <row r="57" spans="2:3" ht="17.25" thickTop="1" x14ac:dyDescent="0.3">
      <c r="B57" s="2" t="s">
        <v>12</v>
      </c>
      <c r="C57" s="2" t="str">
        <f>B57</f>
        <v>Hedge Accounting</v>
      </c>
    </row>
    <row r="58" spans="2:3" ht="16.5" x14ac:dyDescent="0.3">
      <c r="B58" s="2" t="s">
        <v>81</v>
      </c>
      <c r="C58" s="2" t="s">
        <v>21</v>
      </c>
    </row>
    <row r="59" spans="2:3" ht="16.5" x14ac:dyDescent="0.3">
      <c r="B59" s="6" t="s">
        <v>84</v>
      </c>
      <c r="C59" s="6" t="s">
        <v>22</v>
      </c>
    </row>
    <row r="60" spans="2:3" ht="15.75" thickBot="1" x14ac:dyDescent="0.3">
      <c r="B60" s="12" t="s">
        <v>79</v>
      </c>
      <c r="C60" s="12" t="s">
        <v>20</v>
      </c>
    </row>
    <row r="61" spans="2:3" ht="17.25" thickTop="1" x14ac:dyDescent="0.3">
      <c r="B61" s="2"/>
      <c r="C61" s="2"/>
    </row>
    <row r="62" spans="2:3" ht="16.5" x14ac:dyDescent="0.3">
      <c r="B62" s="2"/>
      <c r="C62" s="2"/>
    </row>
    <row r="63" spans="2:3" ht="16.5" x14ac:dyDescent="0.3">
      <c r="B63" s="2"/>
      <c r="C63" s="2"/>
    </row>
    <row r="64" spans="2:3" ht="17.25" thickBot="1" x14ac:dyDescent="0.3">
      <c r="B64" s="5" t="s">
        <v>68</v>
      </c>
      <c r="C64" s="5" t="s">
        <v>28</v>
      </c>
    </row>
    <row r="65" spans="2:3" ht="16.5" x14ac:dyDescent="0.3">
      <c r="B65" s="6" t="s">
        <v>58</v>
      </c>
      <c r="C65" s="6" t="s">
        <v>9</v>
      </c>
    </row>
    <row r="66" spans="2:3" ht="16.5" x14ac:dyDescent="0.3">
      <c r="B66" s="8" t="s">
        <v>60</v>
      </c>
      <c r="C66" s="8" t="s">
        <v>10</v>
      </c>
    </row>
    <row r="67" spans="2:3" ht="16.5" x14ac:dyDescent="0.3">
      <c r="B67" s="8" t="s">
        <v>12</v>
      </c>
      <c r="C67" s="10" t="s">
        <v>12</v>
      </c>
    </row>
    <row r="68" spans="2:3" ht="16.5" x14ac:dyDescent="0.3">
      <c r="B68" s="2" t="s">
        <v>67</v>
      </c>
      <c r="C68" s="2" t="s">
        <v>13</v>
      </c>
    </row>
    <row r="69" spans="2:3" ht="16.5" x14ac:dyDescent="0.3">
      <c r="B69" s="8" t="s">
        <v>67</v>
      </c>
      <c r="C69" s="8" t="s">
        <v>13</v>
      </c>
    </row>
    <row r="70" spans="2:3" ht="16.5" x14ac:dyDescent="0.3">
      <c r="B70" s="2" t="s">
        <v>71</v>
      </c>
      <c r="C70" s="2" t="s">
        <v>15</v>
      </c>
    </row>
    <row r="71" spans="2:3" ht="16.5" x14ac:dyDescent="0.3">
      <c r="B71" s="2" t="s">
        <v>72</v>
      </c>
      <c r="C71" s="2" t="s">
        <v>16</v>
      </c>
    </row>
    <row r="72" spans="2:3" ht="16.5" x14ac:dyDescent="0.3">
      <c r="B72" s="2" t="s">
        <v>74</v>
      </c>
      <c r="C72" s="2" t="s">
        <v>17</v>
      </c>
    </row>
    <row r="73" spans="2:3" ht="16.5" x14ac:dyDescent="0.3">
      <c r="B73" s="2" t="s">
        <v>73</v>
      </c>
      <c r="C73" s="2" t="s">
        <v>18</v>
      </c>
    </row>
    <row r="74" spans="2:3" ht="16.5" x14ac:dyDescent="0.3">
      <c r="B74" s="6" t="s">
        <v>19</v>
      </c>
      <c r="C74" s="6" t="s">
        <v>19</v>
      </c>
    </row>
    <row r="75" spans="2:3" ht="15.75" thickBot="1" x14ac:dyDescent="0.3">
      <c r="B75" s="12" t="s">
        <v>79</v>
      </c>
      <c r="C75" s="12" t="s">
        <v>20</v>
      </c>
    </row>
    <row r="76" spans="2:3" ht="17.25" thickTop="1" x14ac:dyDescent="0.3">
      <c r="B76" s="2" t="s">
        <v>12</v>
      </c>
      <c r="C76" s="2" t="str">
        <f>B76</f>
        <v>Hedge Accounting</v>
      </c>
    </row>
    <row r="77" spans="2:3" ht="16.5" x14ac:dyDescent="0.3">
      <c r="B77" s="2" t="s">
        <v>74</v>
      </c>
      <c r="C77" s="2" t="s">
        <v>17</v>
      </c>
    </row>
    <row r="78" spans="2:3" ht="16.5" x14ac:dyDescent="0.3">
      <c r="B78" s="2" t="s">
        <v>81</v>
      </c>
      <c r="C78" s="2" t="s">
        <v>21</v>
      </c>
    </row>
    <row r="79" spans="2:3" ht="16.5" x14ac:dyDescent="0.3">
      <c r="B79" s="6" t="s">
        <v>84</v>
      </c>
      <c r="C79" s="6" t="s">
        <v>22</v>
      </c>
    </row>
    <row r="80" spans="2:3" ht="15.75" thickBot="1" x14ac:dyDescent="0.3">
      <c r="B80" s="12" t="s">
        <v>79</v>
      </c>
      <c r="C80" s="12" t="s">
        <v>20</v>
      </c>
    </row>
    <row r="81" spans="2:3" ht="17.25" thickTop="1" x14ac:dyDescent="0.3">
      <c r="B81" s="2" t="s">
        <v>85</v>
      </c>
      <c r="C81" s="2" t="s">
        <v>23</v>
      </c>
    </row>
    <row r="82" spans="2:3" ht="16.5" x14ac:dyDescent="0.3">
      <c r="B82" s="6" t="s">
        <v>86</v>
      </c>
      <c r="C82" s="6" t="s">
        <v>24</v>
      </c>
    </row>
    <row r="83" spans="2:3" ht="15.75" thickBot="1" x14ac:dyDescent="0.3">
      <c r="B83" s="12" t="s">
        <v>79</v>
      </c>
      <c r="C83" s="12" t="s">
        <v>20</v>
      </c>
    </row>
    <row r="84" spans="2:3" ht="17.25" thickTop="1" x14ac:dyDescent="0.3">
      <c r="B84" s="2"/>
      <c r="C84" s="2"/>
    </row>
    <row r="85" spans="2:3" ht="16.5" x14ac:dyDescent="0.3">
      <c r="B85" s="2"/>
      <c r="C85" s="2"/>
    </row>
    <row r="86" spans="2:3" ht="16.5" x14ac:dyDescent="0.3">
      <c r="B86" s="2"/>
      <c r="C86" s="2"/>
    </row>
    <row r="87" spans="2:3" ht="17.25" thickBot="1" x14ac:dyDescent="0.3">
      <c r="B87" s="5" t="s">
        <v>80</v>
      </c>
      <c r="C87" s="5" t="s">
        <v>29</v>
      </c>
    </row>
    <row r="88" spans="2:3" ht="16.5" x14ac:dyDescent="0.3">
      <c r="B88" s="6" t="s">
        <v>58</v>
      </c>
      <c r="C88" s="6" t="s">
        <v>9</v>
      </c>
    </row>
    <row r="89" spans="2:3" ht="16.5" x14ac:dyDescent="0.3">
      <c r="B89" s="8" t="s">
        <v>60</v>
      </c>
      <c r="C89" s="8" t="s">
        <v>10</v>
      </c>
    </row>
    <row r="90" spans="2:3" ht="16.5" x14ac:dyDescent="0.3">
      <c r="B90" s="2" t="s">
        <v>67</v>
      </c>
      <c r="C90" s="2" t="s">
        <v>13</v>
      </c>
    </row>
    <row r="91" spans="2:3" ht="16.5" x14ac:dyDescent="0.3">
      <c r="B91" s="8" t="s">
        <v>67</v>
      </c>
      <c r="C91" s="8" t="s">
        <v>13</v>
      </c>
    </row>
    <row r="92" spans="2:3" ht="16.5" x14ac:dyDescent="0.3">
      <c r="B92" s="2" t="s">
        <v>71</v>
      </c>
      <c r="C92" s="2" t="s">
        <v>15</v>
      </c>
    </row>
    <row r="93" spans="2:3" ht="16.5" x14ac:dyDescent="0.3">
      <c r="B93" s="2" t="s">
        <v>72</v>
      </c>
      <c r="C93" s="2" t="s">
        <v>16</v>
      </c>
    </row>
    <row r="94" spans="2:3" ht="16.5" x14ac:dyDescent="0.3">
      <c r="B94" s="2" t="s">
        <v>73</v>
      </c>
      <c r="C94" s="2" t="s">
        <v>18</v>
      </c>
    </row>
    <row r="95" spans="2:3" ht="16.5" x14ac:dyDescent="0.3">
      <c r="B95" s="6" t="s">
        <v>19</v>
      </c>
      <c r="C95" s="6" t="s">
        <v>19</v>
      </c>
    </row>
    <row r="96" spans="2:3" ht="15.75" thickBot="1" x14ac:dyDescent="0.3">
      <c r="B96" s="12" t="s">
        <v>79</v>
      </c>
      <c r="C96" s="12" t="s">
        <v>20</v>
      </c>
    </row>
    <row r="97" spans="2:3" ht="17.25" thickTop="1" x14ac:dyDescent="0.3">
      <c r="B97" s="2" t="s">
        <v>81</v>
      </c>
      <c r="C97" s="2" t="s">
        <v>21</v>
      </c>
    </row>
    <row r="98" spans="2:3" ht="16.5" x14ac:dyDescent="0.3">
      <c r="B98" s="6" t="s">
        <v>84</v>
      </c>
      <c r="C98" s="6" t="s">
        <v>22</v>
      </c>
    </row>
    <row r="99" spans="2:3" ht="15.75" thickBot="1" x14ac:dyDescent="0.3">
      <c r="B99" s="12" t="s">
        <v>79</v>
      </c>
      <c r="C99" s="12" t="s">
        <v>20</v>
      </c>
    </row>
    <row r="100" spans="2:3" ht="17.25" thickTop="1" x14ac:dyDescent="0.3">
      <c r="B100" s="2"/>
      <c r="C100" s="2"/>
    </row>
    <row r="101" spans="2:3" ht="16.5" x14ac:dyDescent="0.3">
      <c r="B101" s="2"/>
      <c r="C101" s="2"/>
    </row>
    <row r="102" spans="2:3" ht="16.5" x14ac:dyDescent="0.3">
      <c r="B102" s="2"/>
      <c r="C102" s="2"/>
    </row>
    <row r="103" spans="2:3" ht="17.25" thickBot="1" x14ac:dyDescent="0.3">
      <c r="B103" s="5" t="s">
        <v>87</v>
      </c>
      <c r="C103" s="5" t="s">
        <v>87</v>
      </c>
    </row>
    <row r="104" spans="2:3" ht="16.5" x14ac:dyDescent="0.3">
      <c r="B104" s="6" t="s">
        <v>58</v>
      </c>
      <c r="C104" s="6" t="s">
        <v>9</v>
      </c>
    </row>
    <row r="105" spans="2:3" ht="16.5" x14ac:dyDescent="0.3">
      <c r="B105" s="8" t="s">
        <v>60</v>
      </c>
      <c r="C105" s="8" t="s">
        <v>10</v>
      </c>
    </row>
    <row r="106" spans="2:3" ht="16.5" x14ac:dyDescent="0.3">
      <c r="B106" s="2" t="s">
        <v>67</v>
      </c>
      <c r="C106" s="2" t="s">
        <v>13</v>
      </c>
    </row>
    <row r="107" spans="2:3" ht="16.5" x14ac:dyDescent="0.3">
      <c r="B107" s="8" t="s">
        <v>67</v>
      </c>
      <c r="C107" s="8" t="s">
        <v>13</v>
      </c>
    </row>
    <row r="108" spans="2:3" ht="16.5" x14ac:dyDescent="0.3">
      <c r="B108" s="2" t="s">
        <v>71</v>
      </c>
      <c r="C108" s="2" t="s">
        <v>15</v>
      </c>
    </row>
    <row r="109" spans="2:3" ht="16.5" x14ac:dyDescent="0.3">
      <c r="B109" s="2" t="s">
        <v>72</v>
      </c>
      <c r="C109" s="2" t="s">
        <v>16</v>
      </c>
    </row>
    <row r="110" spans="2:3" ht="16.5" x14ac:dyDescent="0.3">
      <c r="B110" s="2" t="s">
        <v>74</v>
      </c>
      <c r="C110" s="2" t="s">
        <v>17</v>
      </c>
    </row>
    <row r="111" spans="2:3" ht="16.5" x14ac:dyDescent="0.3">
      <c r="B111" s="2" t="s">
        <v>73</v>
      </c>
      <c r="C111" s="2" t="s">
        <v>18</v>
      </c>
    </row>
    <row r="112" spans="2:3" ht="16.5" x14ac:dyDescent="0.3">
      <c r="B112" s="6" t="s">
        <v>19</v>
      </c>
      <c r="C112" s="6" t="s">
        <v>19</v>
      </c>
    </row>
    <row r="113" spans="2:3" ht="15.75" thickBot="1" x14ac:dyDescent="0.3">
      <c r="B113" s="12" t="s">
        <v>79</v>
      </c>
      <c r="C113" s="12" t="s">
        <v>20</v>
      </c>
    </row>
    <row r="114" spans="2:3" ht="17.25" thickTop="1" x14ac:dyDescent="0.3">
      <c r="B114" s="2" t="s">
        <v>81</v>
      </c>
      <c r="C114" s="2" t="s">
        <v>21</v>
      </c>
    </row>
    <row r="115" spans="2:3" ht="16.5" x14ac:dyDescent="0.3">
      <c r="B115" s="6" t="s">
        <v>84</v>
      </c>
      <c r="C115" s="6" t="s">
        <v>22</v>
      </c>
    </row>
    <row r="116" spans="2:3" ht="15.75" thickBot="1" x14ac:dyDescent="0.3">
      <c r="B116" s="12" t="s">
        <v>79</v>
      </c>
      <c r="C116" s="12" t="s">
        <v>20</v>
      </c>
    </row>
    <row r="117" spans="2: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P20"/>
  <sheetViews>
    <sheetView showGridLines="0" zoomScale="90" zoomScaleNormal="90" workbookViewId="0">
      <pane xSplit="2" topLeftCell="C1" activePane="topRight" state="frozen"/>
      <selection pane="topRight" activeCell="B6" sqref="B6"/>
    </sheetView>
  </sheetViews>
  <sheetFormatPr defaultColWidth="8.85546875" defaultRowHeight="16.5" x14ac:dyDescent="0.3"/>
  <cols>
    <col min="1" max="1" width="3" style="2" customWidth="1"/>
    <col min="2" max="2" width="31.140625" style="2" customWidth="1"/>
    <col min="3" max="16" width="8.85546875" style="2" customWidth="1"/>
    <col min="17" max="32" width="9.5703125" style="2" customWidth="1"/>
    <col min="33" max="33" width="8.85546875" style="2"/>
    <col min="34" max="38" width="10.140625" style="2" customWidth="1"/>
    <col min="39" max="16384" width="8.85546875" style="2"/>
  </cols>
  <sheetData>
    <row r="1" spans="1:42" x14ac:dyDescent="0.3">
      <c r="A1" s="1"/>
      <c r="B1" s="4"/>
      <c r="C1" s="3"/>
      <c r="D1" s="3"/>
      <c r="E1" s="3"/>
      <c r="F1" s="3"/>
      <c r="G1" s="3"/>
      <c r="H1" s="3"/>
      <c r="I1" s="3"/>
      <c r="J1" s="3"/>
      <c r="K1" s="3"/>
    </row>
    <row r="2" spans="1:42" x14ac:dyDescent="0.3">
      <c r="A2" s="1"/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H2" s="16"/>
      <c r="AI2" s="16"/>
      <c r="AJ2" s="16"/>
      <c r="AK2" s="16"/>
      <c r="AL2" s="16"/>
      <c r="AM2" s="16"/>
      <c r="AN2" s="16"/>
      <c r="AO2" s="16"/>
    </row>
    <row r="3" spans="1:42" x14ac:dyDescent="0.3">
      <c r="A3" s="1"/>
      <c r="B3" s="4"/>
      <c r="C3" s="3"/>
      <c r="D3" s="3"/>
      <c r="E3" s="3"/>
      <c r="F3" s="3"/>
      <c r="G3" s="3"/>
      <c r="H3" s="3"/>
      <c r="I3" s="3"/>
      <c r="J3" s="3"/>
      <c r="K3" s="3"/>
    </row>
    <row r="4" spans="1:42" s="6" customFormat="1" ht="17.25" thickBot="1" x14ac:dyDescent="0.35">
      <c r="A4" s="65"/>
      <c r="B4" s="17" t="str">
        <f>INDEX(Control!$E$3:$F$116,ROW(B4)-2,MATCH(EBITDA!$C$4,Control!$B$3:$C$3,0))</f>
        <v>Volume (kt)</v>
      </c>
      <c r="C4" s="18" t="str">
        <f>IF(LEFT($G$4,2)="1T","1T18","1Q18")</f>
        <v>1Q18</v>
      </c>
      <c r="D4" s="18" t="str">
        <f>IF(LEFT($G$4,2)="1T","2T18","2Q18")</f>
        <v>2Q18</v>
      </c>
      <c r="E4" s="18" t="str">
        <f>IF(LEFT($G$4,2)="1T","3T18","3Q18")</f>
        <v>3Q18</v>
      </c>
      <c r="F4" s="18" t="str">
        <f>IF(LEFT($G$4,2)="1T","4T18","4Q18")</f>
        <v>4Q18</v>
      </c>
      <c r="G4" s="18" t="str">
        <f>EBITDA!C6</f>
        <v>1Q19</v>
      </c>
      <c r="H4" s="18" t="str">
        <f>EBITDA!D6</f>
        <v>2Q19</v>
      </c>
      <c r="I4" s="18" t="str">
        <f>EBITDA!E6</f>
        <v>3Q19</v>
      </c>
      <c r="J4" s="18" t="str">
        <f>EBITDA!F6</f>
        <v>4Q19</v>
      </c>
      <c r="K4" s="18" t="str">
        <f>EBITDA!G6</f>
        <v>1Q20</v>
      </c>
      <c r="L4" s="18" t="str">
        <f>EBITDA!H6</f>
        <v>2Q20</v>
      </c>
      <c r="M4" s="18" t="str">
        <f>EBITDA!I6</f>
        <v>3Q20</v>
      </c>
      <c r="N4" s="18" t="str">
        <f>EBITDA!J6</f>
        <v>4Q20</v>
      </c>
      <c r="O4" s="18" t="str">
        <f>EBITDA!K6</f>
        <v>1Q21</v>
      </c>
      <c r="P4" s="18" t="str">
        <f>EBITDA!L6</f>
        <v>2Q21</v>
      </c>
      <c r="Q4" s="18" t="str">
        <f>EBITDA!M6</f>
        <v>3Q21</v>
      </c>
      <c r="R4" s="18" t="str">
        <f>EBITDA!N6</f>
        <v>4Q21</v>
      </c>
      <c r="S4" s="18" t="str">
        <f>EBITDA!O6</f>
        <v>1Q22</v>
      </c>
      <c r="T4" s="18" t="str">
        <f>EBITDA!P6</f>
        <v>2Q22</v>
      </c>
      <c r="U4" s="18" t="str">
        <f>EBITDA!Q6</f>
        <v>3Q22</v>
      </c>
      <c r="V4" s="18" t="str">
        <f>EBITDA!R6</f>
        <v>4Q22</v>
      </c>
      <c r="W4" s="18" t="str">
        <f>EBITDA!S6</f>
        <v>1Q23</v>
      </c>
      <c r="X4" s="18" t="str">
        <f>EBITDA!T6</f>
        <v>2Q23</v>
      </c>
      <c r="Y4" s="18" t="str">
        <f>EBITDA!U6</f>
        <v>3Q23</v>
      </c>
      <c r="Z4" s="18" t="str">
        <f>EBITDA!V6</f>
        <v>4Q23</v>
      </c>
      <c r="AA4" s="18" t="str">
        <f>EBITDA!W6</f>
        <v>1Q24</v>
      </c>
      <c r="AB4" s="18" t="str">
        <f>EBITDA!X6</f>
        <v>2Q24</v>
      </c>
      <c r="AC4" s="18" t="str">
        <f>EBITDA!Y6</f>
        <v>3Q24</v>
      </c>
      <c r="AD4" s="18" t="str">
        <f>EBITDA!Z6</f>
        <v>4Q24</v>
      </c>
      <c r="AE4" s="18" t="str">
        <f>EBITDA!AA6</f>
        <v>1Q25</v>
      </c>
      <c r="AF4" s="18" t="str">
        <f>EBITDA!AB6</f>
        <v>2Q25</v>
      </c>
      <c r="AH4" s="66">
        <v>2018</v>
      </c>
      <c r="AI4" s="66">
        <v>2019</v>
      </c>
      <c r="AJ4" s="66">
        <v>2020</v>
      </c>
      <c r="AK4" s="64">
        <v>2021</v>
      </c>
      <c r="AL4" s="64">
        <v>2022</v>
      </c>
      <c r="AM4" s="64">
        <v>2023</v>
      </c>
      <c r="AN4" s="64">
        <v>2024</v>
      </c>
      <c r="AO4" s="64">
        <v>2025</v>
      </c>
    </row>
    <row r="5" spans="1:42" x14ac:dyDescent="0.3">
      <c r="B5" s="6" t="str">
        <f>INDEX(Control!$E$3:$F$116,ROW(B5)-2,MATCH(EBITDA!$C$4,Control!$B$3:$C$3,0))</f>
        <v>North Corridor</v>
      </c>
      <c r="C5" s="13">
        <f>SUM(C6:C8)</f>
        <v>513.376713</v>
      </c>
      <c r="D5" s="13">
        <f t="shared" ref="D5:R5" si="0">SUM(D6:D8)</f>
        <v>1105.9087079999999</v>
      </c>
      <c r="E5" s="13">
        <f t="shared" si="0"/>
        <v>1197.4353640000002</v>
      </c>
      <c r="F5" s="13">
        <f t="shared" si="0"/>
        <v>743.71120100000007</v>
      </c>
      <c r="G5" s="13">
        <f t="shared" si="0"/>
        <v>963.06323999999995</v>
      </c>
      <c r="H5" s="13">
        <f t="shared" si="0"/>
        <v>1104.72498</v>
      </c>
      <c r="I5" s="13">
        <f t="shared" si="0"/>
        <v>1595.4731100000001</v>
      </c>
      <c r="J5" s="13">
        <f t="shared" si="0"/>
        <v>674.177412</v>
      </c>
      <c r="K5" s="13">
        <f t="shared" si="0"/>
        <v>1413.4486900000004</v>
      </c>
      <c r="L5" s="13">
        <f t="shared" si="0"/>
        <v>2079.7927159999999</v>
      </c>
      <c r="M5" s="13">
        <f t="shared" si="0"/>
        <v>1958.1253479999996</v>
      </c>
      <c r="N5" s="13">
        <f t="shared" si="0"/>
        <v>879.7244300000001</v>
      </c>
      <c r="O5" s="13">
        <f t="shared" si="0"/>
        <v>1386.8519369999995</v>
      </c>
      <c r="P5" s="13">
        <f t="shared" si="0"/>
        <v>1833.2238430000004</v>
      </c>
      <c r="Q5" s="13">
        <f t="shared" si="0"/>
        <v>1199.899079</v>
      </c>
      <c r="R5" s="13">
        <f t="shared" si="0"/>
        <v>949.211589</v>
      </c>
      <c r="S5" s="13">
        <f t="shared" ref="S5:T5" si="1">SUM(S6:S8)</f>
        <v>1638.4669769999998</v>
      </c>
      <c r="T5" s="13">
        <f t="shared" si="1"/>
        <v>2179.1813990000001</v>
      </c>
      <c r="U5" s="13">
        <f t="shared" ref="U5" si="2">SUM(U6:U8)</f>
        <v>2417</v>
      </c>
      <c r="V5" s="13">
        <f t="shared" ref="V5" si="3">SUM(V6:V8)</f>
        <v>1499.15292</v>
      </c>
      <c r="W5" s="13">
        <v>2013.9388739999999</v>
      </c>
      <c r="X5" s="13">
        <v>2197.4471149999999</v>
      </c>
      <c r="Y5" s="13">
        <v>2325.1774660000001</v>
      </c>
      <c r="Z5" s="13">
        <v>888.61886300000003</v>
      </c>
      <c r="AA5" s="13">
        <v>2090.8519110000002</v>
      </c>
      <c r="AB5" s="13">
        <v>2067.2825330000001</v>
      </c>
      <c r="AC5" s="13">
        <v>1962.1290059999999</v>
      </c>
      <c r="AD5" s="13">
        <v>506.41845900000101</v>
      </c>
      <c r="AE5" s="13">
        <v>1867.3244599999996</v>
      </c>
      <c r="AF5" s="13">
        <v>2203.6667539999999</v>
      </c>
      <c r="AH5" s="13">
        <v>3560.4319860000005</v>
      </c>
      <c r="AI5" s="13">
        <v>4337.4387420000003</v>
      </c>
      <c r="AJ5" s="13">
        <v>6331.0911840000008</v>
      </c>
      <c r="AK5" s="13">
        <v>5369.1864480000004</v>
      </c>
      <c r="AL5" s="13">
        <v>7733.8012959999996</v>
      </c>
      <c r="AM5" s="13">
        <v>7425.1823180000001</v>
      </c>
      <c r="AN5" s="13">
        <v>6626.6819090000017</v>
      </c>
      <c r="AO5" s="13">
        <f>SUM(AE5:AF5)</f>
        <v>4070.9912139999997</v>
      </c>
    </row>
    <row r="6" spans="1:42" x14ac:dyDescent="0.3">
      <c r="B6" s="8" t="str">
        <f>INDEX(Control!$E$3:$F$116,ROW(B6)-2,MATCH(EBITDA!$C$4,Control!$B$3:$C$3,0))</f>
        <v>Grains</v>
      </c>
      <c r="C6" s="14">
        <v>500.37006000000002</v>
      </c>
      <c r="D6" s="14">
        <v>772.82811000000004</v>
      </c>
      <c r="E6" s="14">
        <v>1036.2882400000001</v>
      </c>
      <c r="F6" s="14">
        <v>611.66106000000002</v>
      </c>
      <c r="G6" s="14">
        <v>777.19600000000003</v>
      </c>
      <c r="H6" s="14">
        <v>832.73099999999999</v>
      </c>
      <c r="I6" s="14">
        <v>1351.9665200000002</v>
      </c>
      <c r="J6" s="14">
        <v>565.34108000000003</v>
      </c>
      <c r="K6" s="14">
        <v>1161.7867300000005</v>
      </c>
      <c r="L6" s="14">
        <v>1611.2918579999998</v>
      </c>
      <c r="M6" s="14">
        <v>1677.2220499999996</v>
      </c>
      <c r="N6" s="14">
        <v>694.43253100000015</v>
      </c>
      <c r="O6" s="14">
        <v>1085.5942549999995</v>
      </c>
      <c r="P6" s="14">
        <v>1277.4406250000004</v>
      </c>
      <c r="Q6" s="14">
        <v>852.70947999999999</v>
      </c>
      <c r="R6" s="14">
        <v>639.06481000000008</v>
      </c>
      <c r="S6" s="14">
        <v>1257.2588799999999</v>
      </c>
      <c r="T6" s="14">
        <v>1529.462577</v>
      </c>
      <c r="U6" s="14">
        <v>1745</v>
      </c>
      <c r="V6" s="14">
        <v>1151.354145</v>
      </c>
      <c r="W6" s="14">
        <v>1474.385976</v>
      </c>
      <c r="X6" s="14">
        <v>1764.568309</v>
      </c>
      <c r="Y6" s="14">
        <v>1708.9055920000001</v>
      </c>
      <c r="Z6" s="14">
        <v>434.8913</v>
      </c>
      <c r="AA6" s="14">
        <v>1673.847587</v>
      </c>
      <c r="AB6" s="14">
        <v>1483.1106090000001</v>
      </c>
      <c r="AC6" s="14">
        <v>1378.754412</v>
      </c>
      <c r="AD6" s="14">
        <v>344.93293</v>
      </c>
      <c r="AE6" s="14">
        <v>1333.8719479999995</v>
      </c>
      <c r="AF6" s="14">
        <v>1483.9138929999999</v>
      </c>
      <c r="AH6" s="14">
        <v>2921.1474700000003</v>
      </c>
      <c r="AI6" s="14">
        <v>3527.2346000000007</v>
      </c>
      <c r="AJ6" s="14">
        <v>5144.7331690000001</v>
      </c>
      <c r="AK6" s="14">
        <v>3854.8091700000004</v>
      </c>
      <c r="AL6" s="14">
        <v>5683.0756019999999</v>
      </c>
      <c r="AM6" s="14">
        <v>5382.7511770000001</v>
      </c>
      <c r="AN6" s="14">
        <v>4880.6455379999998</v>
      </c>
      <c r="AO6" s="14">
        <f t="shared" ref="AO6:AO20" si="4">SUM(AE6:AF6)</f>
        <v>2817.7858409999994</v>
      </c>
    </row>
    <row r="7" spans="1:42" x14ac:dyDescent="0.3">
      <c r="B7" s="8" t="str">
        <f>INDEX(Control!$E$3:$F$116,ROW(B7)-2,MATCH(EBITDA!$C$4,Control!$B$3:$C$3,0))</f>
        <v>Fertilizers</v>
      </c>
      <c r="C7" s="14">
        <v>3.3256930000000002</v>
      </c>
      <c r="D7" s="14">
        <v>140.47992799999997</v>
      </c>
      <c r="E7" s="14">
        <v>99.358124000000004</v>
      </c>
      <c r="F7" s="14">
        <v>129.54614100000001</v>
      </c>
      <c r="G7" s="14">
        <v>68.197239999999994</v>
      </c>
      <c r="H7" s="14">
        <v>93.983000000000004</v>
      </c>
      <c r="I7" s="14">
        <v>71.123680000000007</v>
      </c>
      <c r="J7" s="14">
        <v>108.06033199999999</v>
      </c>
      <c r="K7" s="14">
        <v>40.622805</v>
      </c>
      <c r="L7" s="14">
        <v>59.984858000000003</v>
      </c>
      <c r="M7" s="14">
        <v>10.164298</v>
      </c>
      <c r="N7" s="14">
        <v>131.01089899999999</v>
      </c>
      <c r="O7" s="14">
        <v>67.053681999999995</v>
      </c>
      <c r="P7" s="14">
        <v>108.562473</v>
      </c>
      <c r="Q7" s="14">
        <v>122.96450400000002</v>
      </c>
      <c r="R7" s="14">
        <v>135.55977899999999</v>
      </c>
      <c r="S7" s="14">
        <v>58.694866999999995</v>
      </c>
      <c r="T7" s="14">
        <v>44.983764000000001</v>
      </c>
      <c r="U7" s="14">
        <v>83</v>
      </c>
      <c r="V7" s="14">
        <v>92.430622</v>
      </c>
      <c r="W7" s="14">
        <v>148.286674</v>
      </c>
      <c r="X7" s="14">
        <v>103.12292600000001</v>
      </c>
      <c r="Y7" s="14">
        <v>99.483467000000005</v>
      </c>
      <c r="Z7" s="14">
        <v>59</v>
      </c>
      <c r="AA7" s="14">
        <v>88.097999999999999</v>
      </c>
      <c r="AB7" s="14">
        <v>164.46</v>
      </c>
      <c r="AC7" s="14">
        <v>136.07077699999999</v>
      </c>
      <c r="AD7" s="14">
        <v>114.609677</v>
      </c>
      <c r="AE7" s="14">
        <v>121.297162</v>
      </c>
      <c r="AF7" s="14">
        <v>143.83192099999999</v>
      </c>
      <c r="AH7" s="14">
        <v>372.70988599999998</v>
      </c>
      <c r="AI7" s="14">
        <v>341.36425199999996</v>
      </c>
      <c r="AJ7" s="14">
        <v>241.78286</v>
      </c>
      <c r="AK7" s="14">
        <v>434.14043800000002</v>
      </c>
      <c r="AL7" s="14">
        <v>279.10925299999997</v>
      </c>
      <c r="AM7" s="14">
        <v>409.89306700000003</v>
      </c>
      <c r="AN7" s="14">
        <v>503.23845400000005</v>
      </c>
      <c r="AO7" s="14">
        <f t="shared" si="4"/>
        <v>265.12908299999998</v>
      </c>
    </row>
    <row r="8" spans="1:42" x14ac:dyDescent="0.3">
      <c r="B8" s="8" t="str">
        <f>INDEX(Control!$E$3:$F$116,ROW(B8)-2,MATCH(EBITDA!$C$4,Control!$B$3:$C$3,0))</f>
        <v>RodoTUP</v>
      </c>
      <c r="C8" s="14">
        <v>9.6809600000000007</v>
      </c>
      <c r="D8" s="14">
        <v>192.60067000000001</v>
      </c>
      <c r="E8" s="14">
        <v>61.789000000000001</v>
      </c>
      <c r="F8" s="14">
        <v>2.504</v>
      </c>
      <c r="G8" s="14">
        <v>117.67</v>
      </c>
      <c r="H8" s="14">
        <v>178.01098000000002</v>
      </c>
      <c r="I8" s="14">
        <v>172.38290999999998</v>
      </c>
      <c r="J8" s="14">
        <v>0.77600000000000002</v>
      </c>
      <c r="K8" s="14">
        <v>211.03915499999999</v>
      </c>
      <c r="L8" s="14">
        <v>408.51600000000002</v>
      </c>
      <c r="M8" s="14">
        <v>270.73899999999998</v>
      </c>
      <c r="N8" s="14">
        <v>54.280999999999999</v>
      </c>
      <c r="O8" s="14">
        <v>234.20400000000001</v>
      </c>
      <c r="P8" s="14">
        <v>447.22074500000002</v>
      </c>
      <c r="Q8" s="14">
        <v>224.22509500000001</v>
      </c>
      <c r="R8" s="14">
        <v>174.58699999999999</v>
      </c>
      <c r="S8" s="14">
        <v>322.51322999999996</v>
      </c>
      <c r="T8" s="14">
        <v>604.73505799999998</v>
      </c>
      <c r="U8" s="14">
        <v>589</v>
      </c>
      <c r="V8" s="14">
        <v>255.36815299999998</v>
      </c>
      <c r="W8" s="14">
        <v>391.26622400000002</v>
      </c>
      <c r="X8" s="14">
        <v>329.75587999999999</v>
      </c>
      <c r="Y8" s="14">
        <v>516.78840700000001</v>
      </c>
      <c r="Z8" s="14">
        <v>394.79799300000002</v>
      </c>
      <c r="AA8" s="14">
        <v>328.90632399999998</v>
      </c>
      <c r="AB8" s="14">
        <v>419.71192400000001</v>
      </c>
      <c r="AC8" s="14">
        <v>447.30381699999998</v>
      </c>
      <c r="AD8" s="14">
        <v>46.875852000001402</v>
      </c>
      <c r="AE8" s="14">
        <v>412.15535</v>
      </c>
      <c r="AF8" s="14">
        <v>575.92093999999997</v>
      </c>
      <c r="AH8" s="14">
        <v>266.57463000000001</v>
      </c>
      <c r="AI8" s="14">
        <v>468.83989000000003</v>
      </c>
      <c r="AJ8" s="14">
        <v>944.575155</v>
      </c>
      <c r="AK8" s="14">
        <v>1080.23684</v>
      </c>
      <c r="AL8" s="14">
        <v>1771.6164409999999</v>
      </c>
      <c r="AM8" s="14">
        <v>1632.6085040000003</v>
      </c>
      <c r="AN8" s="14">
        <v>1242.7979170000015</v>
      </c>
      <c r="AO8" s="14">
        <f t="shared" si="4"/>
        <v>988.07628999999997</v>
      </c>
      <c r="AP8" s="151"/>
    </row>
    <row r="9" spans="1:42" x14ac:dyDescent="0.3">
      <c r="B9" s="6" t="str">
        <f>INDEX(Control!$E$3:$F$116,ROW(B9)-2,MATCH(EBITDA!$C$4,Control!$B$3:$C$3,0))</f>
        <v>South Corridor</v>
      </c>
      <c r="C9" s="13">
        <f>SUM(C10:C14)</f>
        <v>609.39061889999994</v>
      </c>
      <c r="D9" s="13">
        <f t="shared" ref="D9:R9" si="5">SUM(D10:D14)</f>
        <v>846.70262159999993</v>
      </c>
      <c r="E9" s="13">
        <f t="shared" si="5"/>
        <v>774.66526440000007</v>
      </c>
      <c r="F9" s="13">
        <f t="shared" si="5"/>
        <v>628.58779625</v>
      </c>
      <c r="G9" s="13">
        <f t="shared" si="5"/>
        <v>747.47679560000006</v>
      </c>
      <c r="H9" s="13">
        <f t="shared" si="5"/>
        <v>943.58641599999999</v>
      </c>
      <c r="I9" s="13">
        <f t="shared" si="5"/>
        <v>969.10443880000003</v>
      </c>
      <c r="J9" s="13">
        <f t="shared" si="5"/>
        <v>418.66261709999992</v>
      </c>
      <c r="K9" s="13">
        <f t="shared" si="5"/>
        <v>631.82336948163265</v>
      </c>
      <c r="L9" s="13">
        <f t="shared" si="5"/>
        <v>945.68604952247188</v>
      </c>
      <c r="M9" s="13">
        <f t="shared" si="5"/>
        <v>797.61185579999994</v>
      </c>
      <c r="N9" s="13">
        <f t="shared" si="5"/>
        <v>423.75352039999996</v>
      </c>
      <c r="O9" s="13">
        <f t="shared" si="5"/>
        <v>675.81521700000008</v>
      </c>
      <c r="P9" s="13">
        <f t="shared" si="5"/>
        <v>1274.7288606499999</v>
      </c>
      <c r="Q9" s="13">
        <f t="shared" si="5"/>
        <v>1087.9682829999999</v>
      </c>
      <c r="R9" s="13">
        <f t="shared" si="5"/>
        <v>515.76132010000003</v>
      </c>
      <c r="S9" s="13">
        <f t="shared" ref="S9:T9" si="6">SUM(S10:S14)</f>
        <v>1051.5826966000002</v>
      </c>
      <c r="T9" s="13">
        <f t="shared" si="6"/>
        <v>1705.9783428000001</v>
      </c>
      <c r="U9" s="13">
        <f t="shared" ref="U9" si="7">SUM(U10:U14)</f>
        <v>1429.484901533333</v>
      </c>
      <c r="V9" s="13">
        <f t="shared" ref="V9" si="8">SUM(V10:V14)</f>
        <v>926.06742340000005</v>
      </c>
      <c r="W9" s="13">
        <v>1249.7585118</v>
      </c>
      <c r="X9" s="13">
        <v>1754.7091069647099</v>
      </c>
      <c r="Y9" s="13">
        <v>1702.78810284</v>
      </c>
      <c r="Z9" s="13">
        <v>1208.6064897000001</v>
      </c>
      <c r="AA9" s="13">
        <v>702.68754700000011</v>
      </c>
      <c r="AB9" s="13">
        <v>1010.1791820000001</v>
      </c>
      <c r="AC9" s="13">
        <v>608.75918200000001</v>
      </c>
      <c r="AD9" s="13">
        <v>446.158208</v>
      </c>
      <c r="AE9" s="13">
        <v>1085.039055</v>
      </c>
      <c r="AF9" s="13">
        <v>1416.1959999999999</v>
      </c>
      <c r="AH9" s="13">
        <v>2859.3463011499998</v>
      </c>
      <c r="AI9" s="13">
        <v>3078.8302675</v>
      </c>
      <c r="AJ9" s="13">
        <v>2798.8747952041044</v>
      </c>
      <c r="AK9" s="13">
        <v>3554.27368075</v>
      </c>
      <c r="AL9" s="13">
        <v>5113.1133643333333</v>
      </c>
      <c r="AM9" s="13">
        <v>5915.8622113047095</v>
      </c>
      <c r="AN9" s="13">
        <v>2767.7841189999999</v>
      </c>
      <c r="AO9" s="13">
        <f t="shared" si="4"/>
        <v>2501.2350550000001</v>
      </c>
    </row>
    <row r="10" spans="1:42" x14ac:dyDescent="0.3">
      <c r="B10" s="8" t="str">
        <f>INDEX(Control!$E$3:$F$116,ROW(B10)-2,MATCH(EBITDA!$C$4,Control!$B$3:$C$3,0))</f>
        <v>Iron Ore</v>
      </c>
      <c r="C10" s="14">
        <v>169.81399999999999</v>
      </c>
      <c r="D10" s="14">
        <v>143.31399999999999</v>
      </c>
      <c r="E10" s="14">
        <v>157.85300000000001</v>
      </c>
      <c r="F10" s="14">
        <v>203.15100000000001</v>
      </c>
      <c r="G10" s="14">
        <v>118.34</v>
      </c>
      <c r="H10" s="14">
        <v>166.41399999999999</v>
      </c>
      <c r="I10" s="14">
        <v>139.68799999999999</v>
      </c>
      <c r="J10" s="14">
        <v>0</v>
      </c>
      <c r="K10" s="14">
        <v>123.405</v>
      </c>
      <c r="L10" s="14">
        <v>220.90100000000001</v>
      </c>
      <c r="M10" s="14">
        <v>199.255</v>
      </c>
      <c r="N10" s="14">
        <v>17.841999999999999</v>
      </c>
      <c r="O10" s="14">
        <v>385.67200000000003</v>
      </c>
      <c r="P10" s="14">
        <v>662.64800000000002</v>
      </c>
      <c r="Q10" s="14">
        <v>513.88900000000001</v>
      </c>
      <c r="R10" s="14">
        <v>85.352000000000004</v>
      </c>
      <c r="S10" s="14">
        <v>644.23992800000008</v>
      </c>
      <c r="T10" s="14">
        <v>1087.0429999999999</v>
      </c>
      <c r="U10" s="14">
        <v>817.55363999999997</v>
      </c>
      <c r="V10" s="14">
        <v>604.00406999999996</v>
      </c>
      <c r="W10" s="14">
        <v>809.77020000000005</v>
      </c>
      <c r="X10" s="14">
        <v>1094.5409999999999</v>
      </c>
      <c r="Y10" s="14">
        <v>930.72699999999998</v>
      </c>
      <c r="Z10" s="14">
        <v>560.44200000000001</v>
      </c>
      <c r="AA10" s="14">
        <v>467.86900000000003</v>
      </c>
      <c r="AB10" s="14">
        <v>620.14788499999997</v>
      </c>
      <c r="AC10" s="14">
        <v>240.046751</v>
      </c>
      <c r="AD10" s="14">
        <v>200.500112</v>
      </c>
      <c r="AE10" s="14">
        <v>853.62280999999996</v>
      </c>
      <c r="AF10" s="14">
        <v>1020.4891869999999</v>
      </c>
      <c r="AH10" s="14">
        <v>674.13200000000006</v>
      </c>
      <c r="AI10" s="14">
        <v>424.44200000000001</v>
      </c>
      <c r="AJ10" s="14">
        <v>561.40300000000002</v>
      </c>
      <c r="AK10" s="14">
        <v>1647.5610000000004</v>
      </c>
      <c r="AL10" s="14">
        <v>3152.8406380000001</v>
      </c>
      <c r="AM10" s="14">
        <v>3395.4802</v>
      </c>
      <c r="AN10" s="14">
        <v>1528.563748</v>
      </c>
      <c r="AO10" s="14">
        <f t="shared" si="4"/>
        <v>1874.111997</v>
      </c>
    </row>
    <row r="11" spans="1:42" x14ac:dyDescent="0.3">
      <c r="B11" s="8" t="str">
        <f>INDEX(Control!$E$3:$F$116,ROW(B11)-2,MATCH(EBITDA!$C$4,Control!$B$3:$C$3,0))</f>
        <v>Grains</v>
      </c>
      <c r="C11" s="14">
        <v>252.26501099999999</v>
      </c>
      <c r="D11" s="14">
        <v>398.35769799999997</v>
      </c>
      <c r="E11" s="14">
        <v>221.73492300000001</v>
      </c>
      <c r="F11" s="14">
        <v>0</v>
      </c>
      <c r="G11" s="14">
        <v>314.54494900000003</v>
      </c>
      <c r="H11" s="14">
        <v>300.069321</v>
      </c>
      <c r="I11" s="14">
        <v>225.00018699999998</v>
      </c>
      <c r="J11" s="14">
        <v>109.04209439999998</v>
      </c>
      <c r="K11" s="14">
        <v>250.68895499999999</v>
      </c>
      <c r="L11" s="14">
        <v>376.60776900000002</v>
      </c>
      <c r="M11" s="14">
        <v>316.67472900000001</v>
      </c>
      <c r="N11" s="14">
        <v>114.04181</v>
      </c>
      <c r="O11" s="14">
        <v>107.580485</v>
      </c>
      <c r="P11" s="14">
        <v>288.6655669999999</v>
      </c>
      <c r="Q11" s="14">
        <v>319.54587699999996</v>
      </c>
      <c r="R11" s="14">
        <v>142.97892499999998</v>
      </c>
      <c r="S11" s="14">
        <v>144.72867200000002</v>
      </c>
      <c r="T11" s="14">
        <v>199.90441499999997</v>
      </c>
      <c r="U11" s="14">
        <v>248.03860599999999</v>
      </c>
      <c r="V11" s="14">
        <v>108.219458</v>
      </c>
      <c r="W11" s="14">
        <v>155.07128499999999</v>
      </c>
      <c r="X11" s="14">
        <v>273.312389</v>
      </c>
      <c r="Y11" s="14">
        <v>332.06870400000003</v>
      </c>
      <c r="Z11" s="14">
        <v>291.12203499999998</v>
      </c>
      <c r="AA11" s="14">
        <v>205.19430700000004</v>
      </c>
      <c r="AB11" s="14">
        <v>344.532399</v>
      </c>
      <c r="AC11" s="14">
        <v>309.28070399999996</v>
      </c>
      <c r="AD11" s="14">
        <v>143.86092699999998</v>
      </c>
      <c r="AE11" s="14">
        <v>185.04304500000003</v>
      </c>
      <c r="AF11" s="14">
        <v>290.04342099999997</v>
      </c>
      <c r="AH11" s="14">
        <v>872.35763199999997</v>
      </c>
      <c r="AI11" s="14">
        <v>948.65655140000001</v>
      </c>
      <c r="AJ11" s="14">
        <v>1058.0132630000001</v>
      </c>
      <c r="AK11" s="14">
        <v>858.77085399999987</v>
      </c>
      <c r="AL11" s="14">
        <v>700.89115100000004</v>
      </c>
      <c r="AM11" s="14">
        <v>1051.5744129999998</v>
      </c>
      <c r="AN11" s="14">
        <v>1002.8683369999999</v>
      </c>
      <c r="AO11" s="14">
        <f t="shared" si="4"/>
        <v>475.08646599999997</v>
      </c>
    </row>
    <row r="12" spans="1:42" x14ac:dyDescent="0.3">
      <c r="B12" s="8" t="str">
        <f>INDEX(Control!$E$3:$F$116,ROW(B12)-2,MATCH(EBITDA!$C$4,Control!$B$3:$C$3,0))</f>
        <v>Fertilizers</v>
      </c>
      <c r="C12" s="14">
        <v>0</v>
      </c>
      <c r="D12" s="14">
        <v>43.291029999999999</v>
      </c>
      <c r="E12" s="14">
        <v>96.144845000000004</v>
      </c>
      <c r="F12" s="14">
        <v>98.515684999999991</v>
      </c>
      <c r="G12" s="14">
        <v>0</v>
      </c>
      <c r="H12" s="14">
        <v>68.027456999999998</v>
      </c>
      <c r="I12" s="14">
        <v>71.693653999999995</v>
      </c>
      <c r="J12" s="14">
        <v>43.841135999999999</v>
      </c>
      <c r="K12" s="14">
        <v>20.161356000000001</v>
      </c>
      <c r="L12" s="14">
        <v>37.783009</v>
      </c>
      <c r="M12" s="14">
        <v>42.608039999999995</v>
      </c>
      <c r="N12" s="14">
        <v>43.846213999999989</v>
      </c>
      <c r="O12" s="14">
        <v>8.6958510000000011</v>
      </c>
      <c r="P12" s="14">
        <v>17.953486999999999</v>
      </c>
      <c r="Q12" s="14">
        <v>6.4139899999999992</v>
      </c>
      <c r="R12" s="14">
        <v>69.501016000000007</v>
      </c>
      <c r="S12" s="14">
        <v>7.6233699999999995</v>
      </c>
      <c r="T12" s="14">
        <v>10.823840000000001</v>
      </c>
      <c r="U12" s="14">
        <v>69.390630000000002</v>
      </c>
      <c r="V12" s="14">
        <v>45.325312000000004</v>
      </c>
      <c r="W12" s="14">
        <v>54.264257999999998</v>
      </c>
      <c r="X12" s="14">
        <v>67.427350000000004</v>
      </c>
      <c r="Y12" s="14">
        <v>51.718153999999998</v>
      </c>
      <c r="Z12" s="14">
        <v>84.331657000000007</v>
      </c>
      <c r="AA12" s="14">
        <v>29.624240000000004</v>
      </c>
      <c r="AB12" s="14">
        <v>45.498898000000004</v>
      </c>
      <c r="AC12" s="14">
        <v>59.431727000000002</v>
      </c>
      <c r="AD12" s="14">
        <v>101.79716900000001</v>
      </c>
      <c r="AE12" s="14">
        <v>46.373199999999997</v>
      </c>
      <c r="AF12" s="14">
        <v>105.66339199999999</v>
      </c>
      <c r="AH12" s="14">
        <v>237.95156</v>
      </c>
      <c r="AI12" s="14">
        <v>183.56224700000001</v>
      </c>
      <c r="AJ12" s="14">
        <v>144.398619</v>
      </c>
      <c r="AK12" s="14">
        <v>102.56434400000001</v>
      </c>
      <c r="AL12" s="14">
        <v>133.163152</v>
      </c>
      <c r="AM12" s="14">
        <v>257.74141900000001</v>
      </c>
      <c r="AN12" s="14">
        <v>236.352034</v>
      </c>
      <c r="AO12" s="14">
        <f t="shared" si="4"/>
        <v>152.03659199999998</v>
      </c>
    </row>
    <row r="13" spans="1:42" x14ac:dyDescent="0.3">
      <c r="B13" s="8" t="str">
        <f>INDEX(Control!$E$3:$F$116,ROW(B13)-2,MATCH(EBITDA!$C$4,Control!$B$3:$C$3,0))</f>
        <v>Others</v>
      </c>
      <c r="C13" s="14">
        <v>12.014129000000001</v>
      </c>
      <c r="D13" s="14">
        <v>54.572227999999996</v>
      </c>
      <c r="E13" s="14">
        <v>93.373014999999981</v>
      </c>
      <c r="F13" s="14">
        <v>133.708</v>
      </c>
      <c r="G13" s="14">
        <v>161.51599800000002</v>
      </c>
      <c r="H13" s="14">
        <v>124.100323</v>
      </c>
      <c r="I13" s="14">
        <v>238.94600600000001</v>
      </c>
      <c r="J13" s="14">
        <v>98.868098000000003</v>
      </c>
      <c r="K13" s="14">
        <v>61.962676081632672</v>
      </c>
      <c r="L13" s="14">
        <v>2.48726</v>
      </c>
      <c r="M13" s="14">
        <v>6.2266700000000004</v>
      </c>
      <c r="N13" s="14">
        <v>54.899525000000004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14.820075000000003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H13" s="14">
        <v>293.667372</v>
      </c>
      <c r="AI13" s="14">
        <v>623.43042500000013</v>
      </c>
      <c r="AJ13" s="14">
        <v>125.57613108163267</v>
      </c>
      <c r="AK13" s="14">
        <v>0</v>
      </c>
      <c r="AL13" s="14">
        <v>14.820075000000003</v>
      </c>
      <c r="AM13" s="14">
        <v>0</v>
      </c>
      <c r="AN13" s="14">
        <v>0</v>
      </c>
      <c r="AO13" s="14">
        <f t="shared" si="4"/>
        <v>0</v>
      </c>
    </row>
    <row r="14" spans="1:42" x14ac:dyDescent="0.3">
      <c r="B14" s="8" t="str">
        <f>INDEX(Control!$E$3:$F$116,ROW(B14)-2,MATCH(EBITDA!$C$4,Control!$B$3:$C$3,0))</f>
        <v>Joint-Ventures (% HBSA)</v>
      </c>
      <c r="C14" s="14">
        <v>175.29747889999999</v>
      </c>
      <c r="D14" s="14">
        <v>207.16766560000002</v>
      </c>
      <c r="E14" s="14">
        <v>205.55948139999998</v>
      </c>
      <c r="F14" s="14">
        <v>193.21311124999997</v>
      </c>
      <c r="G14" s="14">
        <v>153.0758486</v>
      </c>
      <c r="H14" s="14">
        <v>284.97531500000002</v>
      </c>
      <c r="I14" s="14">
        <v>293.77659180000001</v>
      </c>
      <c r="J14" s="14">
        <v>166.91128869999994</v>
      </c>
      <c r="K14" s="14">
        <v>175.6053824</v>
      </c>
      <c r="L14" s="14">
        <v>307.90701152247192</v>
      </c>
      <c r="M14" s="14">
        <v>232.84741679999999</v>
      </c>
      <c r="N14" s="14">
        <v>193.12397139999999</v>
      </c>
      <c r="O14" s="14">
        <v>173.86688100000001</v>
      </c>
      <c r="P14" s="14">
        <v>305.46180664999997</v>
      </c>
      <c r="Q14" s="14">
        <v>248.119416</v>
      </c>
      <c r="R14" s="14">
        <v>217.92937910000003</v>
      </c>
      <c r="S14" s="14">
        <v>254.99072659999999</v>
      </c>
      <c r="T14" s="14">
        <v>393.38701280000004</v>
      </c>
      <c r="U14" s="14">
        <v>294.50202553333298</v>
      </c>
      <c r="V14" s="14">
        <v>168.51858339999998</v>
      </c>
      <c r="W14" s="14">
        <v>230.65276879999999</v>
      </c>
      <c r="X14" s="14">
        <v>319.42836796470601</v>
      </c>
      <c r="Y14" s="14">
        <v>388.27424483999999</v>
      </c>
      <c r="Z14" s="14">
        <v>272.7107977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H14" s="14">
        <v>781.23773715000004</v>
      </c>
      <c r="AI14" s="14">
        <v>898.7390441</v>
      </c>
      <c r="AJ14" s="14">
        <v>909.48378212247189</v>
      </c>
      <c r="AK14" s="14">
        <v>945.37748275000001</v>
      </c>
      <c r="AL14" s="14">
        <v>1111.3983483333329</v>
      </c>
      <c r="AM14" s="14">
        <v>1211.0661793047061</v>
      </c>
      <c r="AN14" s="14">
        <v>0</v>
      </c>
      <c r="AO14" s="14">
        <f t="shared" si="4"/>
        <v>0</v>
      </c>
    </row>
    <row r="15" spans="1:42" x14ac:dyDescent="0.3">
      <c r="B15" s="6" t="str">
        <f>INDEX(Control!$E$3:$F$116,ROW(B15)-2,MATCH(EBITDA!$C$4,Control!$B$3:$C$3,0))</f>
        <v>Coastal Navigation</v>
      </c>
      <c r="C15" s="13">
        <f>SUM(C16:C17)</f>
        <v>854.26400000000001</v>
      </c>
      <c r="D15" s="13">
        <f t="shared" ref="D15:R15" si="9">SUM(D16:D17)</f>
        <v>467.31200000000001</v>
      </c>
      <c r="E15" s="13">
        <f t="shared" si="9"/>
        <v>779.32299999999998</v>
      </c>
      <c r="F15" s="13">
        <f t="shared" si="9"/>
        <v>735.47399999999993</v>
      </c>
      <c r="G15" s="13">
        <f t="shared" si="9"/>
        <v>681.69042000000013</v>
      </c>
      <c r="H15" s="13">
        <f t="shared" si="9"/>
        <v>820.16552999999999</v>
      </c>
      <c r="I15" s="13">
        <f t="shared" si="9"/>
        <v>972.25004999999987</v>
      </c>
      <c r="J15" s="13">
        <f t="shared" si="9"/>
        <v>1198.7721899999999</v>
      </c>
      <c r="K15" s="13">
        <f t="shared" si="9"/>
        <v>1040.6108299999999</v>
      </c>
      <c r="L15" s="13">
        <f t="shared" si="9"/>
        <v>817.57574</v>
      </c>
      <c r="M15" s="13">
        <f t="shared" si="9"/>
        <v>1039.6507000000001</v>
      </c>
      <c r="N15" s="13">
        <f t="shared" si="9"/>
        <v>460.66030000000001</v>
      </c>
      <c r="O15" s="13">
        <f t="shared" si="9"/>
        <v>405.00799999999998</v>
      </c>
      <c r="P15" s="13">
        <f t="shared" si="9"/>
        <v>594.21451999999999</v>
      </c>
      <c r="Q15" s="13">
        <f t="shared" si="9"/>
        <v>819.44511</v>
      </c>
      <c r="R15" s="13">
        <f t="shared" si="9"/>
        <v>744.61001999999996</v>
      </c>
      <c r="S15" s="13">
        <f t="shared" ref="S15:T15" si="10">SUM(S16:S17)</f>
        <v>819.03551000000004</v>
      </c>
      <c r="T15" s="13">
        <f t="shared" si="10"/>
        <v>745.05200000000002</v>
      </c>
      <c r="U15" s="13">
        <f t="shared" ref="U15" si="11">SUM(U16:U17)</f>
        <v>821</v>
      </c>
      <c r="V15" s="13">
        <f t="shared" ref="V15" si="12">SUM(V16:V17)</f>
        <v>919.17458000000011</v>
      </c>
      <c r="W15" s="13">
        <v>782.27387999999996</v>
      </c>
      <c r="X15" s="13">
        <v>836.76400000000001</v>
      </c>
      <c r="Y15" s="13">
        <v>960.07399999999996</v>
      </c>
      <c r="Z15" s="13">
        <v>816.38199999999995</v>
      </c>
      <c r="AA15" s="13">
        <v>888.69500000000005</v>
      </c>
      <c r="AB15" s="13">
        <v>1044.242</v>
      </c>
      <c r="AC15" s="13">
        <v>912.16800000000001</v>
      </c>
      <c r="AD15" s="13">
        <v>710.42</v>
      </c>
      <c r="AE15" s="13">
        <v>769.35599999999999</v>
      </c>
      <c r="AF15" s="13">
        <v>871.51099999999997</v>
      </c>
      <c r="AH15" s="13">
        <v>2836.373</v>
      </c>
      <c r="AI15" s="13">
        <v>3672.8781899999999</v>
      </c>
      <c r="AJ15" s="13">
        <v>3358.49757</v>
      </c>
      <c r="AK15" s="13">
        <v>2563.27765</v>
      </c>
      <c r="AL15" s="13">
        <v>3304.2620900000002</v>
      </c>
      <c r="AM15" s="13">
        <v>3395.49388</v>
      </c>
      <c r="AN15" s="13">
        <v>3555.5250000000001</v>
      </c>
      <c r="AO15" s="13">
        <f t="shared" si="4"/>
        <v>1640.867</v>
      </c>
    </row>
    <row r="16" spans="1:42" x14ac:dyDescent="0.3">
      <c r="B16" s="8" t="str">
        <f>INDEX(Control!$E$3:$F$116,ROW(B16)-2,MATCH(EBITDA!$C$4,Control!$B$3:$C$3,0))</f>
        <v>Bauxite</v>
      </c>
      <c r="C16" s="14">
        <v>614.91200000000003</v>
      </c>
      <c r="D16" s="14">
        <v>446.10599999999999</v>
      </c>
      <c r="E16" s="14">
        <v>743.71299999999997</v>
      </c>
      <c r="F16" s="14">
        <v>572.46199999999999</v>
      </c>
      <c r="G16" s="14">
        <v>521.1774200000001</v>
      </c>
      <c r="H16" s="14">
        <v>744.81452999999999</v>
      </c>
      <c r="I16" s="14">
        <v>892.9700499999999</v>
      </c>
      <c r="J16" s="14">
        <v>1041.5301899999999</v>
      </c>
      <c r="K16" s="14">
        <v>1040.6108299999999</v>
      </c>
      <c r="L16" s="14">
        <v>817.57574</v>
      </c>
      <c r="M16" s="14">
        <v>1039.6507000000001</v>
      </c>
      <c r="N16" s="14">
        <v>460.66030000000001</v>
      </c>
      <c r="O16" s="14">
        <v>405.00799999999998</v>
      </c>
      <c r="P16" s="14">
        <v>594.21451999999999</v>
      </c>
      <c r="Q16" s="14">
        <v>819.44511</v>
      </c>
      <c r="R16" s="14">
        <v>744.61001999999996</v>
      </c>
      <c r="S16" s="14">
        <v>819.03551000000004</v>
      </c>
      <c r="T16" s="14">
        <v>745.05200000000002</v>
      </c>
      <c r="U16" s="14">
        <v>821</v>
      </c>
      <c r="V16" s="14">
        <v>919.17458000000011</v>
      </c>
      <c r="W16" s="14">
        <v>782.27387999999996</v>
      </c>
      <c r="X16" s="14">
        <v>836.76400000000001</v>
      </c>
      <c r="Y16" s="14">
        <v>960.07399999999996</v>
      </c>
      <c r="Z16" s="14">
        <v>816.38199999999995</v>
      </c>
      <c r="AA16" s="14">
        <v>888.69500000000005</v>
      </c>
      <c r="AB16" s="14">
        <v>1044.242</v>
      </c>
      <c r="AC16" s="14">
        <v>912.16800000000001</v>
      </c>
      <c r="AD16" s="14">
        <v>710.42</v>
      </c>
      <c r="AE16" s="14">
        <v>769.35599999999999</v>
      </c>
      <c r="AF16" s="14">
        <v>871.51099999999997</v>
      </c>
      <c r="AH16" s="14">
        <v>2377.1930000000002</v>
      </c>
      <c r="AI16" s="14">
        <v>3200.4921899999999</v>
      </c>
      <c r="AJ16" s="14">
        <v>3358.49757</v>
      </c>
      <c r="AK16" s="14">
        <v>2563.27765</v>
      </c>
      <c r="AL16" s="14">
        <v>3304.2620900000002</v>
      </c>
      <c r="AM16" s="14">
        <v>3395.49388</v>
      </c>
      <c r="AN16" s="14">
        <v>3555.5250000000001</v>
      </c>
      <c r="AO16" s="14">
        <f t="shared" si="4"/>
        <v>1640.867</v>
      </c>
    </row>
    <row r="17" spans="2:41" x14ac:dyDescent="0.3">
      <c r="B17" s="8" t="str">
        <f>INDEX(Control!$E$3:$F$116,ROW(B17)-2,MATCH(EBITDA!$C$4,Control!$B$3:$C$3,0))</f>
        <v>Others</v>
      </c>
      <c r="C17" s="14">
        <v>239.352</v>
      </c>
      <c r="D17" s="14">
        <v>21.206</v>
      </c>
      <c r="E17" s="14">
        <v>35.61</v>
      </c>
      <c r="F17" s="14">
        <v>163.012</v>
      </c>
      <c r="G17" s="14">
        <v>160.51300000000001</v>
      </c>
      <c r="H17" s="14">
        <v>75.350999999999999</v>
      </c>
      <c r="I17" s="14">
        <v>79.28</v>
      </c>
      <c r="J17" s="14">
        <v>157.24199999999999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H17" s="14">
        <v>459.18</v>
      </c>
      <c r="AI17" s="14">
        <v>472.38599999999997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f t="shared" si="4"/>
        <v>0</v>
      </c>
    </row>
    <row r="18" spans="2:41" x14ac:dyDescent="0.3">
      <c r="B18" s="6" t="str">
        <f>INDEX(Control!$E$3:$F$116,ROW(B18)-2,MATCH(EBITDA!$C$4,Control!$B$3:$C$3,0))</f>
        <v>Santos Terminal</v>
      </c>
      <c r="C18" s="13">
        <f>SUM(C19:C20)</f>
        <v>0</v>
      </c>
      <c r="D18" s="13">
        <f t="shared" ref="D18:R18" si="13">SUM(D19:D20)</f>
        <v>0</v>
      </c>
      <c r="E18" s="13">
        <f t="shared" si="13"/>
        <v>0</v>
      </c>
      <c r="F18" s="13">
        <f t="shared" si="13"/>
        <v>0</v>
      </c>
      <c r="G18" s="13">
        <f t="shared" si="13"/>
        <v>0</v>
      </c>
      <c r="H18" s="13">
        <f t="shared" si="13"/>
        <v>0</v>
      </c>
      <c r="I18" s="13">
        <f t="shared" si="13"/>
        <v>0</v>
      </c>
      <c r="J18" s="13">
        <f t="shared" si="13"/>
        <v>0</v>
      </c>
      <c r="K18" s="13">
        <f t="shared" si="13"/>
        <v>0</v>
      </c>
      <c r="L18" s="13">
        <f t="shared" si="13"/>
        <v>151.243065</v>
      </c>
      <c r="M18" s="13">
        <f t="shared" si="13"/>
        <v>249.22849600000001</v>
      </c>
      <c r="N18" s="13">
        <f t="shared" si="13"/>
        <v>227.53673800000001</v>
      </c>
      <c r="O18" s="13">
        <f t="shared" si="13"/>
        <v>269.41987700000004</v>
      </c>
      <c r="P18" s="13">
        <f t="shared" si="13"/>
        <v>62.697000000000003</v>
      </c>
      <c r="Q18" s="13">
        <f t="shared" si="13"/>
        <v>0</v>
      </c>
      <c r="R18" s="13">
        <f t="shared" si="13"/>
        <v>0</v>
      </c>
      <c r="S18" s="13">
        <f t="shared" ref="S18:T18" si="14">SUM(S19:S20)</f>
        <v>0</v>
      </c>
      <c r="T18" s="13">
        <f t="shared" si="14"/>
        <v>0</v>
      </c>
      <c r="U18" s="13">
        <f t="shared" ref="U18" si="15">SUM(U19:U20)</f>
        <v>128.34899100000001</v>
      </c>
      <c r="V18" s="13">
        <f t="shared" ref="V18" si="16">SUM(V19:V20)</f>
        <v>265.62073200000003</v>
      </c>
      <c r="W18" s="13">
        <v>314.40794499999998</v>
      </c>
      <c r="X18" s="13">
        <v>317.272066</v>
      </c>
      <c r="Y18" s="13">
        <v>358.36189200000001</v>
      </c>
      <c r="Z18" s="13">
        <v>462.05293599999999</v>
      </c>
      <c r="AA18" s="13">
        <v>352.18149799999998</v>
      </c>
      <c r="AB18" s="13">
        <v>353.09199999999998</v>
      </c>
      <c r="AC18" s="13">
        <v>497.63397650000002</v>
      </c>
      <c r="AD18" s="13">
        <v>510.55800149999999</v>
      </c>
      <c r="AE18" s="13">
        <v>439.71692999999999</v>
      </c>
      <c r="AF18" s="13">
        <v>430.84173199999998</v>
      </c>
      <c r="AH18" s="13">
        <v>0</v>
      </c>
      <c r="AI18" s="13">
        <v>0</v>
      </c>
      <c r="AJ18" s="13">
        <v>628.00829900000008</v>
      </c>
      <c r="AK18" s="13">
        <v>332.11687700000004</v>
      </c>
      <c r="AL18" s="13">
        <v>393.96972300000004</v>
      </c>
      <c r="AM18" s="13">
        <v>1452.0948389999999</v>
      </c>
      <c r="AN18" s="13">
        <v>1713.4654760000001</v>
      </c>
      <c r="AO18" s="13">
        <f t="shared" si="4"/>
        <v>870.55866199999991</v>
      </c>
    </row>
    <row r="19" spans="2:41" x14ac:dyDescent="0.3">
      <c r="B19" s="8" t="str">
        <f>INDEX(Control!$E$3:$F$116,ROW(B19)-2,MATCH(EBITDA!$C$4,Control!$B$3:$C$3,0))</f>
        <v>Fertilizers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151.243065</v>
      </c>
      <c r="M19" s="14">
        <v>249.22849600000001</v>
      </c>
      <c r="N19" s="14">
        <v>227.53673800000001</v>
      </c>
      <c r="O19" s="14">
        <v>269.41987700000004</v>
      </c>
      <c r="P19" s="14">
        <v>62.697000000000003</v>
      </c>
      <c r="Q19" s="14">
        <v>0</v>
      </c>
      <c r="R19" s="14">
        <v>0</v>
      </c>
      <c r="S19" s="14">
        <v>0</v>
      </c>
      <c r="T19" s="14">
        <v>0</v>
      </c>
      <c r="U19" s="14">
        <v>128.34899100000001</v>
      </c>
      <c r="V19" s="14">
        <v>265.62073200000003</v>
      </c>
      <c r="W19" s="14">
        <v>314.40794499999998</v>
      </c>
      <c r="X19" s="14">
        <v>317.272066</v>
      </c>
      <c r="Y19" s="14">
        <v>358.36189200000001</v>
      </c>
      <c r="Z19" s="14">
        <v>462.05293599999999</v>
      </c>
      <c r="AA19" s="14">
        <v>352.18149799999998</v>
      </c>
      <c r="AB19" s="14">
        <v>343.09199999999998</v>
      </c>
      <c r="AC19" s="14">
        <v>363.30397649999998</v>
      </c>
      <c r="AD19" s="14">
        <v>400.11600149999998</v>
      </c>
      <c r="AE19" s="14">
        <v>300.36192999999997</v>
      </c>
      <c r="AF19" s="14">
        <v>308.251732</v>
      </c>
      <c r="AH19" s="14">
        <v>0</v>
      </c>
      <c r="AI19" s="14">
        <v>0</v>
      </c>
      <c r="AJ19" s="14">
        <v>628.00829900000008</v>
      </c>
      <c r="AK19" s="14">
        <v>332.11687700000004</v>
      </c>
      <c r="AL19" s="14">
        <v>393.96972300000004</v>
      </c>
      <c r="AM19" s="14">
        <v>1452.0948389999999</v>
      </c>
      <c r="AN19" s="14">
        <v>1458.6934759999999</v>
      </c>
      <c r="AO19" s="14">
        <f t="shared" si="4"/>
        <v>608.61366199999998</v>
      </c>
    </row>
    <row r="20" spans="2:41" x14ac:dyDescent="0.3">
      <c r="B20" s="8" t="str">
        <f>INDEX(Control!$E$3:$F$116,ROW(B20)-2,MATCH(EBITDA!$C$4,Control!$B$3:$C$3,0))</f>
        <v>Salt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10</v>
      </c>
      <c r="AC20" s="14">
        <v>134.33000000000001</v>
      </c>
      <c r="AD20" s="14">
        <v>110.44199999999999</v>
      </c>
      <c r="AE20" s="14">
        <v>139.35499999999999</v>
      </c>
      <c r="AF20" s="14">
        <v>122.59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254.77199999999999</v>
      </c>
      <c r="AO20" s="14">
        <f t="shared" si="4"/>
        <v>261.94499999999999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G70"/>
  <sheetViews>
    <sheetView showGridLines="0" zoomScaleNormal="100" workbookViewId="0">
      <selection activeCell="I31" sqref="I31"/>
    </sheetView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BAC64-613C-4163-B241-6BD0ECDA7F84}">
  <sheetPr>
    <tabColor theme="9" tint="0.59999389629810485"/>
  </sheetPr>
  <dimension ref="A1:L85"/>
  <sheetViews>
    <sheetView showGridLines="0" zoomScale="90" zoomScaleNormal="90" workbookViewId="0">
      <pane xSplit="3" ySplit="2" topLeftCell="D3" activePane="bottomRight" state="frozen"/>
      <selection pane="topRight" activeCell="V35" sqref="V35"/>
      <selection pane="bottomLeft" activeCell="V35" sqref="V35"/>
      <selection pane="bottomRight" activeCell="B3" sqref="B3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9" width="13.5703125" style="41" customWidth="1"/>
    <col min="10" max="10" width="3.7109375" style="22" customWidth="1"/>
    <col min="11" max="12" width="14.7109375" style="23" customWidth="1"/>
    <col min="13" max="16384" width="9.140625" style="23"/>
  </cols>
  <sheetData>
    <row r="1" spans="2:12" x14ac:dyDescent="0.2">
      <c r="B1" s="19"/>
      <c r="C1" s="20"/>
      <c r="D1" s="95"/>
      <c r="E1" s="95"/>
      <c r="F1" s="95"/>
      <c r="G1" s="95"/>
      <c r="H1" s="95"/>
      <c r="I1" s="95"/>
    </row>
    <row r="2" spans="2:12" ht="15.75" customHeight="1" x14ac:dyDescent="0.25">
      <c r="B2" s="27" t="s">
        <v>31</v>
      </c>
      <c r="C2" s="27"/>
      <c r="D2" s="74" t="str">
        <f>EBITDA!W6</f>
        <v>1Q24</v>
      </c>
      <c r="E2" s="74" t="str">
        <f>EBITDA!X6</f>
        <v>2Q24</v>
      </c>
      <c r="F2" s="74" t="str">
        <f>EBITDA!Y6</f>
        <v>3Q24</v>
      </c>
      <c r="G2" s="74" t="str">
        <f>EBITDA!Z6</f>
        <v>4Q24</v>
      </c>
      <c r="H2" s="74" t="str">
        <f>EBITDA!AA6</f>
        <v>1Q25</v>
      </c>
      <c r="I2" s="74" t="str">
        <f>EBITDA!AB6</f>
        <v>2Q25</v>
      </c>
      <c r="J2" s="104"/>
      <c r="K2" s="74">
        <v>2024</v>
      </c>
      <c r="L2" s="74">
        <v>2025</v>
      </c>
    </row>
    <row r="3" spans="2:12" ht="15" x14ac:dyDescent="0.25">
      <c r="B3" s="28" t="s">
        <v>103</v>
      </c>
      <c r="C3" s="29"/>
      <c r="D3" s="30"/>
      <c r="E3" s="30"/>
      <c r="F3" s="30"/>
      <c r="G3" s="30"/>
      <c r="H3" s="30"/>
      <c r="I3" s="30"/>
      <c r="J3" s="30"/>
    </row>
    <row r="4" spans="2:12" x14ac:dyDescent="0.2">
      <c r="B4" s="31"/>
      <c r="C4" s="32"/>
      <c r="D4" s="33"/>
      <c r="E4" s="33"/>
      <c r="F4" s="33"/>
      <c r="G4" s="33"/>
      <c r="H4" s="33"/>
      <c r="I4" s="33"/>
      <c r="J4" s="33"/>
    </row>
    <row r="5" spans="2:12" x14ac:dyDescent="0.2">
      <c r="B5" s="34"/>
      <c r="C5" s="32"/>
      <c r="D5" s="33"/>
      <c r="E5" s="33"/>
      <c r="F5" s="33"/>
      <c r="G5" s="33"/>
      <c r="H5" s="33"/>
      <c r="I5" s="33"/>
      <c r="J5" s="33"/>
    </row>
    <row r="6" spans="2:12" x14ac:dyDescent="0.2">
      <c r="B6" s="31" t="s">
        <v>104</v>
      </c>
      <c r="C6" s="35"/>
      <c r="D6" s="35">
        <v>652963</v>
      </c>
      <c r="E6" s="35">
        <v>779184</v>
      </c>
      <c r="F6" s="35">
        <v>686989</v>
      </c>
      <c r="G6" s="35">
        <v>988450</v>
      </c>
      <c r="H6" s="35">
        <v>421332</v>
      </c>
      <c r="I6" s="35">
        <v>1106019</v>
      </c>
      <c r="J6" s="35"/>
      <c r="K6" s="136">
        <f>G6</f>
        <v>988450</v>
      </c>
      <c r="L6" s="136">
        <f>I6</f>
        <v>1106019</v>
      </c>
    </row>
    <row r="7" spans="2:12" x14ac:dyDescent="0.2">
      <c r="B7" s="31" t="s">
        <v>105</v>
      </c>
      <c r="C7" s="35"/>
      <c r="D7" s="144">
        <v>64426</v>
      </c>
      <c r="E7" s="144">
        <v>51587</v>
      </c>
      <c r="F7" s="126">
        <v>71397</v>
      </c>
      <c r="G7" s="126">
        <v>64826</v>
      </c>
      <c r="H7" s="144">
        <v>1677</v>
      </c>
      <c r="I7" s="144">
        <v>1729</v>
      </c>
      <c r="J7" s="35"/>
      <c r="K7" s="136">
        <f t="shared" ref="K7:K16" si="0">G7</f>
        <v>64826</v>
      </c>
      <c r="L7" s="136">
        <f t="shared" ref="L7:L16" si="1">I7</f>
        <v>1729</v>
      </c>
    </row>
    <row r="8" spans="2:12" x14ac:dyDescent="0.2">
      <c r="B8" s="31" t="s">
        <v>106</v>
      </c>
      <c r="C8" s="35"/>
      <c r="D8" s="136">
        <v>147959</v>
      </c>
      <c r="E8" s="136">
        <v>189940</v>
      </c>
      <c r="F8" s="35">
        <v>125086</v>
      </c>
      <c r="G8" s="35">
        <v>183606</v>
      </c>
      <c r="H8" s="136">
        <v>169638</v>
      </c>
      <c r="I8" s="136">
        <v>225850</v>
      </c>
      <c r="J8" s="35"/>
      <c r="K8" s="136">
        <f t="shared" si="0"/>
        <v>183606</v>
      </c>
      <c r="L8" s="136">
        <f t="shared" si="1"/>
        <v>225850</v>
      </c>
    </row>
    <row r="9" spans="2:12" x14ac:dyDescent="0.2">
      <c r="B9" s="31" t="s">
        <v>107</v>
      </c>
      <c r="C9" s="35"/>
      <c r="D9" s="136">
        <v>99403</v>
      </c>
      <c r="E9" s="136">
        <v>123576</v>
      </c>
      <c r="F9" s="35">
        <v>139018</v>
      </c>
      <c r="G9" s="35">
        <v>162438</v>
      </c>
      <c r="H9" s="136">
        <v>171184</v>
      </c>
      <c r="I9" s="136">
        <v>173300</v>
      </c>
      <c r="J9" s="35"/>
      <c r="K9" s="136">
        <f t="shared" si="0"/>
        <v>162438</v>
      </c>
      <c r="L9" s="136">
        <f t="shared" si="1"/>
        <v>173300</v>
      </c>
    </row>
    <row r="10" spans="2:12" x14ac:dyDescent="0.2">
      <c r="B10" s="31" t="s">
        <v>108</v>
      </c>
      <c r="C10" s="35"/>
      <c r="D10" s="136">
        <v>128466</v>
      </c>
      <c r="E10" s="136">
        <v>176245</v>
      </c>
      <c r="F10" s="35">
        <v>225580</v>
      </c>
      <c r="G10" s="35">
        <v>247397</v>
      </c>
      <c r="H10" s="136">
        <v>165918</v>
      </c>
      <c r="I10" s="136">
        <v>222035</v>
      </c>
      <c r="J10" s="35"/>
      <c r="K10" s="136">
        <f t="shared" si="0"/>
        <v>247397</v>
      </c>
      <c r="L10" s="136">
        <f t="shared" si="1"/>
        <v>222035</v>
      </c>
    </row>
    <row r="11" spans="2:12" x14ac:dyDescent="0.2">
      <c r="B11" s="31" t="s">
        <v>109</v>
      </c>
      <c r="C11" s="35"/>
      <c r="D11" s="136">
        <v>36058</v>
      </c>
      <c r="E11" s="136">
        <v>26187</v>
      </c>
      <c r="F11" s="35">
        <v>31383</v>
      </c>
      <c r="G11" s="35">
        <v>0</v>
      </c>
      <c r="H11" s="136">
        <v>14142</v>
      </c>
      <c r="I11" s="136">
        <v>0</v>
      </c>
      <c r="J11" s="35"/>
      <c r="K11" s="136">
        <f t="shared" si="0"/>
        <v>0</v>
      </c>
      <c r="L11" s="136">
        <f t="shared" si="1"/>
        <v>0</v>
      </c>
    </row>
    <row r="12" spans="2:12" x14ac:dyDescent="0.2">
      <c r="B12" s="31" t="s">
        <v>110</v>
      </c>
      <c r="C12" s="35"/>
      <c r="D12" s="136">
        <v>0</v>
      </c>
      <c r="E12" s="136">
        <v>0</v>
      </c>
      <c r="F12" s="35">
        <v>0</v>
      </c>
      <c r="G12" s="35">
        <v>0</v>
      </c>
      <c r="H12" s="136">
        <v>0</v>
      </c>
      <c r="I12" s="136">
        <v>104</v>
      </c>
      <c r="J12" s="35"/>
      <c r="K12" s="136">
        <f t="shared" si="0"/>
        <v>0</v>
      </c>
      <c r="L12" s="136">
        <f t="shared" si="1"/>
        <v>104</v>
      </c>
    </row>
    <row r="13" spans="2:12" x14ac:dyDescent="0.2">
      <c r="B13" s="31" t="s">
        <v>111</v>
      </c>
      <c r="C13" s="35"/>
      <c r="D13" s="136">
        <v>0</v>
      </c>
      <c r="E13" s="136">
        <v>0</v>
      </c>
      <c r="F13" s="35">
        <v>0</v>
      </c>
      <c r="G13" s="35">
        <v>0</v>
      </c>
      <c r="H13" s="136">
        <v>0</v>
      </c>
      <c r="I13" s="136">
        <v>0</v>
      </c>
      <c r="J13" s="35"/>
      <c r="K13" s="136">
        <f t="shared" si="0"/>
        <v>0</v>
      </c>
      <c r="L13" s="136">
        <f t="shared" si="1"/>
        <v>0</v>
      </c>
    </row>
    <row r="14" spans="2:12" x14ac:dyDescent="0.2">
      <c r="B14" s="23" t="s">
        <v>112</v>
      </c>
      <c r="D14" s="136">
        <v>0</v>
      </c>
      <c r="E14" s="136">
        <v>2705</v>
      </c>
      <c r="F14" s="35">
        <v>0</v>
      </c>
      <c r="G14" s="35">
        <v>0</v>
      </c>
      <c r="H14" s="136">
        <v>0</v>
      </c>
      <c r="I14" s="136">
        <v>0</v>
      </c>
      <c r="J14" s="35"/>
      <c r="K14" s="136">
        <f t="shared" si="0"/>
        <v>0</v>
      </c>
      <c r="L14" s="136">
        <f t="shared" si="1"/>
        <v>0</v>
      </c>
    </row>
    <row r="15" spans="2:12" ht="14.45" customHeight="1" x14ac:dyDescent="0.2">
      <c r="B15" s="31" t="s">
        <v>113</v>
      </c>
      <c r="C15" s="35"/>
      <c r="D15" s="137">
        <v>70762</v>
      </c>
      <c r="E15" s="137">
        <v>46124</v>
      </c>
      <c r="F15" s="38">
        <v>49577</v>
      </c>
      <c r="G15" s="38">
        <v>87852</v>
      </c>
      <c r="H15" s="137">
        <v>57467</v>
      </c>
      <c r="I15" s="137">
        <v>79893</v>
      </c>
      <c r="J15" s="38"/>
      <c r="K15" s="141">
        <f t="shared" si="0"/>
        <v>87852</v>
      </c>
      <c r="L15" s="141">
        <f t="shared" si="1"/>
        <v>79893</v>
      </c>
    </row>
    <row r="16" spans="2:12" ht="16.5" x14ac:dyDescent="0.2">
      <c r="B16" s="39" t="s">
        <v>114</v>
      </c>
      <c r="C16" s="35"/>
      <c r="D16" s="138">
        <v>1200037</v>
      </c>
      <c r="E16" s="138">
        <v>1395548</v>
      </c>
      <c r="F16" s="40">
        <v>1329030</v>
      </c>
      <c r="G16" s="40">
        <f>SUM(G6:G15)</f>
        <v>1734569</v>
      </c>
      <c r="H16" s="40">
        <f>SUM(H6:H15)</f>
        <v>1001358</v>
      </c>
      <c r="I16" s="40">
        <f>SUM(I6:I15)</f>
        <v>1808930</v>
      </c>
      <c r="J16" s="40"/>
      <c r="K16" s="138">
        <f t="shared" si="0"/>
        <v>1734569</v>
      </c>
      <c r="L16" s="138">
        <f t="shared" si="1"/>
        <v>1808930</v>
      </c>
    </row>
    <row r="17" spans="1:12" x14ac:dyDescent="0.2">
      <c r="D17" s="145"/>
      <c r="E17" s="145"/>
      <c r="H17" s="145"/>
      <c r="I17" s="145"/>
      <c r="J17" s="41"/>
      <c r="K17" s="142"/>
      <c r="L17" s="142"/>
    </row>
    <row r="19" spans="1:12" x14ac:dyDescent="0.2">
      <c r="D19" s="145"/>
      <c r="E19" s="145"/>
      <c r="H19" s="145"/>
      <c r="I19" s="145"/>
      <c r="J19" s="41"/>
      <c r="K19" s="142"/>
      <c r="L19" s="142"/>
    </row>
    <row r="20" spans="1:12" ht="14.25" customHeight="1" x14ac:dyDescent="0.2">
      <c r="B20" s="23" t="s">
        <v>115</v>
      </c>
      <c r="C20" s="35"/>
      <c r="D20" s="143">
        <v>16971</v>
      </c>
      <c r="E20" s="143">
        <v>17263</v>
      </c>
      <c r="F20" s="42">
        <v>17708</v>
      </c>
      <c r="G20" s="42">
        <v>18031</v>
      </c>
      <c r="H20" s="143">
        <v>18563</v>
      </c>
      <c r="I20" s="143">
        <v>19002</v>
      </c>
      <c r="J20" s="42"/>
      <c r="K20" s="143">
        <f t="shared" ref="K20:K33" si="2">G20</f>
        <v>18031</v>
      </c>
      <c r="L20" s="143">
        <f t="shared" ref="L20:L33" si="3">I20</f>
        <v>19002</v>
      </c>
    </row>
    <row r="21" spans="1:12" x14ac:dyDescent="0.2">
      <c r="A21" s="23"/>
      <c r="B21" s="31" t="s">
        <v>116</v>
      </c>
      <c r="C21" s="43"/>
      <c r="D21" s="136">
        <v>3200</v>
      </c>
      <c r="E21" s="136">
        <v>3200</v>
      </c>
      <c r="F21" s="35">
        <v>3200</v>
      </c>
      <c r="G21" s="35">
        <v>3200</v>
      </c>
      <c r="H21" s="136">
        <v>2400</v>
      </c>
      <c r="I21" s="136">
        <v>2400</v>
      </c>
      <c r="J21" s="35"/>
      <c r="K21" s="143">
        <f t="shared" si="2"/>
        <v>3200</v>
      </c>
      <c r="L21" s="143">
        <f t="shared" si="3"/>
        <v>2400</v>
      </c>
    </row>
    <row r="22" spans="1:12" x14ac:dyDescent="0.2">
      <c r="A22" s="23"/>
      <c r="B22" s="23" t="s">
        <v>117</v>
      </c>
      <c r="C22" s="43"/>
      <c r="D22" s="143">
        <v>5141</v>
      </c>
      <c r="E22" s="143">
        <v>5720</v>
      </c>
      <c r="F22" s="42">
        <v>5606</v>
      </c>
      <c r="G22" s="42">
        <v>6372</v>
      </c>
      <c r="H22" s="136">
        <v>5909</v>
      </c>
      <c r="I22" s="136">
        <v>5615</v>
      </c>
      <c r="J22" s="42"/>
      <c r="K22" s="143">
        <f t="shared" si="2"/>
        <v>6372</v>
      </c>
      <c r="L22" s="143">
        <f t="shared" si="3"/>
        <v>5615</v>
      </c>
    </row>
    <row r="23" spans="1:12" x14ac:dyDescent="0.2">
      <c r="A23" s="23"/>
      <c r="B23" s="23" t="s">
        <v>118</v>
      </c>
      <c r="D23" s="143">
        <v>102397</v>
      </c>
      <c r="E23" s="143">
        <v>91088</v>
      </c>
      <c r="F23" s="42">
        <v>84754</v>
      </c>
      <c r="G23" s="42">
        <v>85475</v>
      </c>
      <c r="H23" s="143">
        <v>87204</v>
      </c>
      <c r="I23" s="143">
        <v>89639</v>
      </c>
      <c r="J23" s="42"/>
      <c r="K23" s="143">
        <f t="shared" si="2"/>
        <v>85475</v>
      </c>
      <c r="L23" s="143">
        <f t="shared" si="3"/>
        <v>89639</v>
      </c>
    </row>
    <row r="24" spans="1:12" x14ac:dyDescent="0.2">
      <c r="B24" s="23" t="s">
        <v>119</v>
      </c>
      <c r="C24" s="43"/>
      <c r="D24" s="42">
        <v>0</v>
      </c>
      <c r="E24" s="42">
        <v>0</v>
      </c>
      <c r="F24" s="42">
        <v>0</v>
      </c>
      <c r="G24" s="42">
        <v>12490</v>
      </c>
      <c r="H24" s="143">
        <v>5204</v>
      </c>
      <c r="I24" s="143">
        <v>0</v>
      </c>
      <c r="J24" s="42"/>
      <c r="K24" s="143">
        <f t="shared" si="2"/>
        <v>12490</v>
      </c>
      <c r="L24" s="143">
        <f t="shared" si="3"/>
        <v>0</v>
      </c>
    </row>
    <row r="25" spans="1:12" x14ac:dyDescent="0.2">
      <c r="B25" s="23" t="s">
        <v>120</v>
      </c>
      <c r="D25" s="143">
        <v>116173</v>
      </c>
      <c r="E25" s="143">
        <v>136506</v>
      </c>
      <c r="F25" s="42">
        <v>122613</v>
      </c>
      <c r="G25" s="42">
        <v>164331</v>
      </c>
      <c r="H25" s="143">
        <v>158064</v>
      </c>
      <c r="I25" s="143">
        <v>131849</v>
      </c>
      <c r="J25" s="42"/>
      <c r="K25" s="143">
        <f t="shared" si="2"/>
        <v>164331</v>
      </c>
      <c r="L25" s="143">
        <f t="shared" si="3"/>
        <v>131849</v>
      </c>
    </row>
    <row r="26" spans="1:12" x14ac:dyDescent="0.2">
      <c r="B26" s="23" t="s">
        <v>121</v>
      </c>
      <c r="D26" s="143">
        <v>41838</v>
      </c>
      <c r="E26" s="143">
        <v>31251</v>
      </c>
      <c r="F26" s="42">
        <v>30696</v>
      </c>
      <c r="G26" s="42">
        <v>30696</v>
      </c>
      <c r="H26" s="143">
        <v>30700</v>
      </c>
      <c r="I26" s="143">
        <v>7</v>
      </c>
      <c r="J26" s="42"/>
      <c r="K26" s="143">
        <f t="shared" si="2"/>
        <v>30696</v>
      </c>
      <c r="L26" s="143">
        <f t="shared" si="3"/>
        <v>7</v>
      </c>
    </row>
    <row r="27" spans="1:12" x14ac:dyDescent="0.2">
      <c r="B27" s="23" t="s">
        <v>122</v>
      </c>
      <c r="D27" s="143">
        <v>20028</v>
      </c>
      <c r="E27" s="143">
        <v>40739</v>
      </c>
      <c r="F27" s="42">
        <v>41982</v>
      </c>
      <c r="G27" s="42">
        <v>0</v>
      </c>
      <c r="H27" s="143">
        <v>50258</v>
      </c>
      <c r="I27" s="143">
        <v>0</v>
      </c>
      <c r="J27" s="42"/>
      <c r="K27" s="143">
        <f t="shared" si="2"/>
        <v>0</v>
      </c>
      <c r="L27" s="143">
        <f t="shared" si="3"/>
        <v>0</v>
      </c>
    </row>
    <row r="28" spans="1:12" x14ac:dyDescent="0.2">
      <c r="B28" s="23" t="s">
        <v>123</v>
      </c>
      <c r="C28" s="35"/>
      <c r="D28" s="143">
        <v>62532</v>
      </c>
      <c r="E28" s="143">
        <v>79746</v>
      </c>
      <c r="F28" s="42">
        <v>90230</v>
      </c>
      <c r="G28" s="42">
        <v>142325</v>
      </c>
      <c r="H28" s="143">
        <v>104704</v>
      </c>
      <c r="I28" s="143">
        <v>170205</v>
      </c>
      <c r="J28" s="42"/>
      <c r="K28" s="143">
        <f t="shared" si="2"/>
        <v>142325</v>
      </c>
      <c r="L28" s="143">
        <f t="shared" si="3"/>
        <v>170205</v>
      </c>
    </row>
    <row r="29" spans="1:12" x14ac:dyDescent="0.2">
      <c r="B29" s="23" t="s">
        <v>124</v>
      </c>
      <c r="C29" s="35"/>
      <c r="D29" s="145">
        <v>103743</v>
      </c>
      <c r="E29" s="145">
        <v>125283</v>
      </c>
      <c r="F29" s="41">
        <v>128245</v>
      </c>
      <c r="G29" s="41">
        <v>135146</v>
      </c>
      <c r="H29" s="145">
        <v>87231</v>
      </c>
      <c r="I29" s="145">
        <v>49773</v>
      </c>
      <c r="J29" s="42"/>
      <c r="K29" s="143">
        <f t="shared" si="2"/>
        <v>135146</v>
      </c>
      <c r="L29" s="143">
        <f t="shared" si="3"/>
        <v>49773</v>
      </c>
    </row>
    <row r="30" spans="1:12" x14ac:dyDescent="0.2">
      <c r="B30" s="23" t="s">
        <v>125</v>
      </c>
      <c r="C30" s="35"/>
      <c r="D30" s="143">
        <v>3941789</v>
      </c>
      <c r="E30" s="143">
        <v>4154345</v>
      </c>
      <c r="F30" s="42">
        <v>4094706</v>
      </c>
      <c r="G30" s="42">
        <v>4293070</v>
      </c>
      <c r="H30" s="143">
        <v>4151693</v>
      </c>
      <c r="I30" s="143">
        <v>4064118</v>
      </c>
      <c r="J30" s="156"/>
      <c r="K30" s="143">
        <f t="shared" si="2"/>
        <v>4293070</v>
      </c>
      <c r="L30" s="143">
        <f t="shared" si="3"/>
        <v>4064118</v>
      </c>
    </row>
    <row r="31" spans="1:12" x14ac:dyDescent="0.2">
      <c r="B31" s="23" t="s">
        <v>126</v>
      </c>
      <c r="C31" s="35"/>
      <c r="D31" s="143">
        <v>319434</v>
      </c>
      <c r="E31" s="143">
        <v>309004</v>
      </c>
      <c r="F31" s="42">
        <v>305235</v>
      </c>
      <c r="G31" s="42">
        <v>229749</v>
      </c>
      <c r="H31" s="143">
        <v>301891</v>
      </c>
      <c r="I31" s="143">
        <v>225030</v>
      </c>
      <c r="J31" s="156"/>
      <c r="K31" s="143">
        <f t="shared" si="2"/>
        <v>229749</v>
      </c>
      <c r="L31" s="143">
        <f t="shared" si="3"/>
        <v>225030</v>
      </c>
    </row>
    <row r="32" spans="1:12" ht="16.5" x14ac:dyDescent="0.2">
      <c r="B32" s="23" t="s">
        <v>127</v>
      </c>
      <c r="C32" s="35"/>
      <c r="D32" s="137">
        <v>229418</v>
      </c>
      <c r="E32" s="137">
        <v>217168</v>
      </c>
      <c r="F32" s="38">
        <v>275860</v>
      </c>
      <c r="G32" s="38">
        <v>338585</v>
      </c>
      <c r="H32" s="137">
        <v>262516</v>
      </c>
      <c r="I32" s="137">
        <v>317401</v>
      </c>
      <c r="J32" s="38"/>
      <c r="K32" s="137">
        <f t="shared" si="2"/>
        <v>338585</v>
      </c>
      <c r="L32" s="137">
        <f t="shared" si="3"/>
        <v>317401</v>
      </c>
    </row>
    <row r="33" spans="2:12" ht="16.5" x14ac:dyDescent="0.2">
      <c r="B33" s="39" t="s">
        <v>128</v>
      </c>
      <c r="C33" s="35"/>
      <c r="D33" s="139">
        <v>4962664</v>
      </c>
      <c r="E33" s="139">
        <v>5211313</v>
      </c>
      <c r="F33" s="37">
        <v>5200835</v>
      </c>
      <c r="G33" s="37">
        <f>SUM(G20:G32)</f>
        <v>5459470</v>
      </c>
      <c r="H33" s="139">
        <f>SUM(H20:H32)</f>
        <v>5266337</v>
      </c>
      <c r="I33" s="139">
        <f>SUM(I20:I32)</f>
        <v>5075039</v>
      </c>
      <c r="J33" s="37"/>
      <c r="K33" s="139">
        <f t="shared" si="2"/>
        <v>5459470</v>
      </c>
      <c r="L33" s="139">
        <f t="shared" si="3"/>
        <v>5075039</v>
      </c>
    </row>
    <row r="34" spans="2:12" x14ac:dyDescent="0.2">
      <c r="D34" s="145"/>
      <c r="E34" s="145"/>
      <c r="H34" s="145"/>
      <c r="I34" s="145"/>
      <c r="J34" s="41"/>
      <c r="K34" s="142"/>
      <c r="L34" s="142"/>
    </row>
    <row r="35" spans="2:12" x14ac:dyDescent="0.2">
      <c r="D35" s="145"/>
      <c r="E35" s="145"/>
      <c r="H35" s="145"/>
      <c r="I35" s="145"/>
      <c r="J35" s="41"/>
      <c r="K35" s="142"/>
      <c r="L35" s="142"/>
    </row>
    <row r="36" spans="2:12" ht="16.5" x14ac:dyDescent="0.25">
      <c r="B36" s="45" t="s">
        <v>129</v>
      </c>
      <c r="C36" s="35"/>
      <c r="D36" s="140">
        <v>6162701</v>
      </c>
      <c r="E36" s="140">
        <v>6606861</v>
      </c>
      <c r="F36" s="46">
        <v>6529865</v>
      </c>
      <c r="G36" s="46">
        <f>SUM(G16,G33)</f>
        <v>7194039</v>
      </c>
      <c r="H36" s="46">
        <f>SUM(H16,H33)</f>
        <v>6267695</v>
      </c>
      <c r="I36" s="46">
        <f>SUM(I16,I33)</f>
        <v>6883969</v>
      </c>
      <c r="J36"/>
      <c r="K36" s="140">
        <f>G36</f>
        <v>7194039</v>
      </c>
      <c r="L36" s="140">
        <f>I36</f>
        <v>6883969</v>
      </c>
    </row>
    <row r="37" spans="2:12" x14ac:dyDescent="0.2">
      <c r="D37" s="145"/>
      <c r="E37" s="145"/>
      <c r="F37" s="145"/>
      <c r="G37" s="145"/>
      <c r="H37" s="145"/>
      <c r="I37" s="145"/>
      <c r="J37" s="41"/>
    </row>
    <row r="38" spans="2:12" x14ac:dyDescent="0.2">
      <c r="B38" s="20"/>
      <c r="C38" s="20"/>
      <c r="D38" s="152"/>
      <c r="E38" s="152"/>
      <c r="F38" s="152"/>
      <c r="G38" s="152"/>
      <c r="H38" s="152"/>
      <c r="I38" s="152"/>
      <c r="J38" s="95"/>
      <c r="K38" s="20"/>
      <c r="L38" s="20"/>
    </row>
    <row r="39" spans="2:12" x14ac:dyDescent="0.2">
      <c r="B39" s="47"/>
      <c r="C39" s="26"/>
      <c r="D39" s="146"/>
      <c r="E39" s="146"/>
      <c r="F39" s="146"/>
      <c r="G39" s="146"/>
      <c r="H39" s="146"/>
      <c r="I39" s="146"/>
      <c r="J39" s="47"/>
    </row>
    <row r="40" spans="2:12" ht="15" x14ac:dyDescent="0.25">
      <c r="B40" s="28" t="s">
        <v>130</v>
      </c>
      <c r="C40" s="29"/>
      <c r="D40" s="74" t="str">
        <f>D2</f>
        <v>1Q24</v>
      </c>
      <c r="E40" s="74" t="str">
        <f t="shared" ref="E40:I40" si="4">E2</f>
        <v>2Q24</v>
      </c>
      <c r="F40" s="74" t="str">
        <f t="shared" si="4"/>
        <v>3Q24</v>
      </c>
      <c r="G40" s="74" t="str">
        <f t="shared" si="4"/>
        <v>4Q24</v>
      </c>
      <c r="H40" s="74" t="str">
        <f t="shared" si="4"/>
        <v>1Q25</v>
      </c>
      <c r="I40" s="74" t="str">
        <f t="shared" si="4"/>
        <v>2Q25</v>
      </c>
      <c r="J40" s="104"/>
      <c r="K40" s="74">
        <v>2024</v>
      </c>
      <c r="L40" s="74">
        <v>2025</v>
      </c>
    </row>
    <row r="41" spans="2:12" x14ac:dyDescent="0.2">
      <c r="B41" s="31"/>
      <c r="C41" s="32"/>
      <c r="D41" s="33"/>
      <c r="E41" s="33"/>
      <c r="F41" s="33"/>
      <c r="G41" s="33"/>
      <c r="H41" s="33"/>
      <c r="I41" s="33"/>
      <c r="J41" s="33"/>
    </row>
    <row r="42" spans="2:12" x14ac:dyDescent="0.2">
      <c r="B42" s="34"/>
      <c r="C42" s="32"/>
      <c r="D42" s="33"/>
      <c r="E42" s="33"/>
      <c r="F42" s="33"/>
      <c r="G42" s="33"/>
      <c r="H42" s="33"/>
      <c r="I42" s="33"/>
      <c r="J42" s="33"/>
    </row>
    <row r="43" spans="2:12" x14ac:dyDescent="0.2">
      <c r="B43" s="31" t="s">
        <v>131</v>
      </c>
      <c r="C43" s="35"/>
      <c r="D43" s="35">
        <v>129226</v>
      </c>
      <c r="E43" s="35">
        <v>159396</v>
      </c>
      <c r="F43" s="35">
        <v>157812</v>
      </c>
      <c r="G43" s="35">
        <v>163125</v>
      </c>
      <c r="H43" s="35">
        <v>116759</v>
      </c>
      <c r="I43" s="35">
        <v>135412</v>
      </c>
      <c r="J43" s="35"/>
      <c r="K43" s="136">
        <f t="shared" ref="K43:K57" si="5">G43</f>
        <v>163125</v>
      </c>
      <c r="L43" s="136">
        <f t="shared" ref="L43:L57" si="6">I43</f>
        <v>135412</v>
      </c>
    </row>
    <row r="44" spans="2:12" x14ac:dyDescent="0.2">
      <c r="B44" s="31" t="s">
        <v>132</v>
      </c>
      <c r="C44" s="35"/>
      <c r="D44" s="135">
        <v>0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35"/>
      <c r="K44" s="153">
        <f t="shared" si="5"/>
        <v>0</v>
      </c>
      <c r="L44" s="153">
        <f t="shared" si="6"/>
        <v>0</v>
      </c>
    </row>
    <row r="45" spans="2:12" x14ac:dyDescent="0.2">
      <c r="B45" s="31" t="s">
        <v>133</v>
      </c>
      <c r="C45" s="35"/>
      <c r="D45" s="35">
        <v>1021090</v>
      </c>
      <c r="E45" s="35">
        <v>1191909</v>
      </c>
      <c r="F45" s="35">
        <v>1109074</v>
      </c>
      <c r="G45" s="35">
        <v>1332005</v>
      </c>
      <c r="H45" s="35">
        <v>185298</v>
      </c>
      <c r="I45" s="35">
        <v>206911</v>
      </c>
      <c r="J45" s="35"/>
      <c r="K45" s="136">
        <f t="shared" si="5"/>
        <v>1332005</v>
      </c>
      <c r="L45" s="136">
        <f t="shared" si="6"/>
        <v>206911</v>
      </c>
    </row>
    <row r="46" spans="2:12" x14ac:dyDescent="0.2">
      <c r="B46" s="31" t="s">
        <v>134</v>
      </c>
      <c r="C46" s="35"/>
      <c r="D46" s="35">
        <v>45864</v>
      </c>
      <c r="E46" s="35">
        <v>55104</v>
      </c>
      <c r="F46" s="35">
        <v>70212</v>
      </c>
      <c r="G46" s="35">
        <v>59085</v>
      </c>
      <c r="H46" s="35">
        <v>50546</v>
      </c>
      <c r="I46" s="35">
        <v>58086</v>
      </c>
      <c r="J46" s="35"/>
      <c r="K46" s="136">
        <f t="shared" si="5"/>
        <v>59085</v>
      </c>
      <c r="L46" s="136">
        <f t="shared" si="6"/>
        <v>58086</v>
      </c>
    </row>
    <row r="47" spans="2:12" x14ac:dyDescent="0.2">
      <c r="B47" s="23" t="s">
        <v>135</v>
      </c>
      <c r="C47" s="35"/>
      <c r="D47" s="35">
        <v>47844</v>
      </c>
      <c r="E47" s="35">
        <v>46394</v>
      </c>
      <c r="F47" s="35">
        <v>38873</v>
      </c>
      <c r="G47" s="35">
        <v>38142</v>
      </c>
      <c r="H47" s="35">
        <v>10246</v>
      </c>
      <c r="I47" s="35">
        <v>8281</v>
      </c>
      <c r="J47" s="35"/>
      <c r="K47" s="136">
        <f t="shared" si="5"/>
        <v>38142</v>
      </c>
      <c r="L47" s="136">
        <f t="shared" si="6"/>
        <v>8281</v>
      </c>
    </row>
    <row r="48" spans="2:12" x14ac:dyDescent="0.2">
      <c r="B48" s="31" t="s">
        <v>136</v>
      </c>
      <c r="C48" s="35"/>
      <c r="D48" s="35">
        <v>74266</v>
      </c>
      <c r="E48" s="35">
        <v>77376</v>
      </c>
      <c r="F48" s="35">
        <v>74620</v>
      </c>
      <c r="G48" s="35">
        <v>98396</v>
      </c>
      <c r="H48" s="35">
        <v>83481</v>
      </c>
      <c r="I48" s="35">
        <v>77643</v>
      </c>
      <c r="J48" s="35"/>
      <c r="K48" s="136">
        <f t="shared" si="5"/>
        <v>98396</v>
      </c>
      <c r="L48" s="136">
        <f t="shared" si="6"/>
        <v>77643</v>
      </c>
    </row>
    <row r="49" spans="2:12" x14ac:dyDescent="0.2">
      <c r="B49" s="23" t="s">
        <v>137</v>
      </c>
      <c r="D49" s="35">
        <v>53606</v>
      </c>
      <c r="E49" s="35">
        <v>85138</v>
      </c>
      <c r="F49" s="35">
        <v>112188</v>
      </c>
      <c r="G49" s="35">
        <v>116163</v>
      </c>
      <c r="H49" s="35">
        <v>55054</v>
      </c>
      <c r="I49" s="35">
        <v>59288</v>
      </c>
      <c r="J49" s="35"/>
      <c r="K49" s="136">
        <f t="shared" si="5"/>
        <v>116163</v>
      </c>
      <c r="L49" s="136">
        <f t="shared" si="6"/>
        <v>59288</v>
      </c>
    </row>
    <row r="50" spans="2:12" x14ac:dyDescent="0.2">
      <c r="B50" s="23" t="s">
        <v>138</v>
      </c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35"/>
      <c r="K50" s="153">
        <f t="shared" si="5"/>
        <v>0</v>
      </c>
      <c r="L50" s="153">
        <f t="shared" si="6"/>
        <v>0</v>
      </c>
    </row>
    <row r="51" spans="2:12" x14ac:dyDescent="0.2">
      <c r="B51" s="23" t="s">
        <v>139</v>
      </c>
      <c r="C51" s="35"/>
      <c r="D51" s="135">
        <v>0</v>
      </c>
      <c r="E51" s="135">
        <v>0</v>
      </c>
      <c r="F51" s="135">
        <v>0</v>
      </c>
      <c r="G51" s="135">
        <v>500000</v>
      </c>
      <c r="H51" s="135">
        <v>500000</v>
      </c>
      <c r="I51" s="135">
        <v>288</v>
      </c>
      <c r="J51" s="35"/>
      <c r="K51" s="153">
        <f t="shared" si="5"/>
        <v>500000</v>
      </c>
      <c r="L51" s="153">
        <f t="shared" si="6"/>
        <v>288</v>
      </c>
    </row>
    <row r="52" spans="2:12" x14ac:dyDescent="0.2">
      <c r="B52" s="31" t="s">
        <v>140</v>
      </c>
      <c r="C52" s="35"/>
      <c r="D52" s="35">
        <v>4591</v>
      </c>
      <c r="E52" s="35">
        <v>4303</v>
      </c>
      <c r="F52" s="35">
        <v>4438</v>
      </c>
      <c r="G52" s="35">
        <v>0</v>
      </c>
      <c r="H52" s="35">
        <v>7930</v>
      </c>
      <c r="I52" s="35">
        <v>0</v>
      </c>
      <c r="J52" s="35"/>
      <c r="K52" s="136">
        <f t="shared" si="5"/>
        <v>0</v>
      </c>
      <c r="L52" s="136">
        <f t="shared" si="6"/>
        <v>0</v>
      </c>
    </row>
    <row r="53" spans="2:12" x14ac:dyDescent="0.2">
      <c r="B53" s="31" t="s">
        <v>141</v>
      </c>
      <c r="C53" s="35"/>
      <c r="D53" s="35">
        <v>0</v>
      </c>
      <c r="E53" s="35">
        <v>0</v>
      </c>
      <c r="F53" s="35">
        <v>0</v>
      </c>
      <c r="G53" s="135">
        <v>0</v>
      </c>
      <c r="H53" s="135">
        <v>0</v>
      </c>
      <c r="I53" s="135">
        <v>0</v>
      </c>
      <c r="J53" s="35"/>
      <c r="K53" s="136">
        <f t="shared" si="5"/>
        <v>0</v>
      </c>
      <c r="L53" s="136">
        <f t="shared" si="6"/>
        <v>0</v>
      </c>
    </row>
    <row r="54" spans="2:12" x14ac:dyDescent="0.2">
      <c r="B54" s="23" t="s">
        <v>142</v>
      </c>
      <c r="D54" s="35">
        <v>18600</v>
      </c>
      <c r="E54" s="35">
        <v>19791</v>
      </c>
      <c r="F54" s="35">
        <v>20888</v>
      </c>
      <c r="G54" s="35">
        <v>0</v>
      </c>
      <c r="H54" s="35">
        <v>0</v>
      </c>
      <c r="I54" s="35">
        <v>0</v>
      </c>
      <c r="J54" s="35"/>
      <c r="K54" s="136">
        <f t="shared" si="5"/>
        <v>0</v>
      </c>
      <c r="L54" s="136">
        <f t="shared" si="6"/>
        <v>0</v>
      </c>
    </row>
    <row r="55" spans="2:12" x14ac:dyDescent="0.2">
      <c r="B55" s="23" t="s">
        <v>143</v>
      </c>
      <c r="C55" s="35"/>
      <c r="D55" s="35">
        <v>29132</v>
      </c>
      <c r="E55" s="35">
        <v>24358</v>
      </c>
      <c r="F55" s="35">
        <v>45981</v>
      </c>
      <c r="G55" s="35">
        <v>72402</v>
      </c>
      <c r="H55" s="35">
        <v>47982</v>
      </c>
      <c r="I55" s="35">
        <v>44013</v>
      </c>
      <c r="J55" s="35"/>
      <c r="K55" s="136">
        <f t="shared" si="5"/>
        <v>72402</v>
      </c>
      <c r="L55" s="136">
        <f t="shared" si="6"/>
        <v>44013</v>
      </c>
    </row>
    <row r="56" spans="2:12" ht="16.5" x14ac:dyDescent="0.2">
      <c r="B56" s="31" t="s">
        <v>144</v>
      </c>
      <c r="C56" s="35"/>
      <c r="D56" s="38">
        <v>34862</v>
      </c>
      <c r="E56" s="38">
        <v>5672</v>
      </c>
      <c r="F56" s="38">
        <v>9704</v>
      </c>
      <c r="G56" s="38">
        <v>12616</v>
      </c>
      <c r="H56" s="38">
        <v>3191</v>
      </c>
      <c r="I56" s="38">
        <v>8474</v>
      </c>
      <c r="J56" s="38"/>
      <c r="K56" s="137">
        <f t="shared" si="5"/>
        <v>12616</v>
      </c>
      <c r="L56" s="137">
        <f t="shared" si="6"/>
        <v>8474</v>
      </c>
    </row>
    <row r="57" spans="2:12" ht="16.5" x14ac:dyDescent="0.2">
      <c r="B57" s="47" t="s">
        <v>145</v>
      </c>
      <c r="C57" s="35"/>
      <c r="D57" s="38">
        <v>1459081</v>
      </c>
      <c r="E57" s="38">
        <v>1669441</v>
      </c>
      <c r="F57" s="38">
        <v>1643790</v>
      </c>
      <c r="G57" s="38">
        <f>SUM(G43:G56)</f>
        <v>2391934</v>
      </c>
      <c r="H57" s="38">
        <f>SUM(H43:H56)</f>
        <v>1060487</v>
      </c>
      <c r="I57" s="38">
        <f>SUM(I43:I56)</f>
        <v>598396</v>
      </c>
      <c r="J57" s="40"/>
      <c r="K57" s="138">
        <f t="shared" si="5"/>
        <v>2391934</v>
      </c>
      <c r="L57" s="138">
        <f t="shared" si="6"/>
        <v>598396</v>
      </c>
    </row>
    <row r="58" spans="2:12" x14ac:dyDescent="0.2">
      <c r="J58" s="41"/>
      <c r="K58" s="136"/>
      <c r="L58" s="136"/>
    </row>
    <row r="59" spans="2:12" x14ac:dyDescent="0.2">
      <c r="B59" s="23" t="s">
        <v>146</v>
      </c>
      <c r="C59" s="35"/>
      <c r="D59" s="41">
        <v>3030113</v>
      </c>
      <c r="E59" s="41">
        <v>3248296</v>
      </c>
      <c r="F59" s="41">
        <v>3193155</v>
      </c>
      <c r="G59" s="41">
        <v>3471917</v>
      </c>
      <c r="H59" s="41">
        <v>3840955</v>
      </c>
      <c r="I59" s="41">
        <v>3686126</v>
      </c>
      <c r="J59" s="35"/>
      <c r="K59" s="136">
        <f t="shared" ref="K59:K68" si="7">G59</f>
        <v>3471917</v>
      </c>
      <c r="L59" s="136">
        <f t="shared" ref="L59:L62" si="8">I59</f>
        <v>3686126</v>
      </c>
    </row>
    <row r="60" spans="2:12" x14ac:dyDescent="0.2">
      <c r="B60" s="31" t="s">
        <v>147</v>
      </c>
      <c r="D60" s="35">
        <v>36531</v>
      </c>
      <c r="E60" s="35">
        <v>15247</v>
      </c>
      <c r="F60" s="35">
        <v>6212</v>
      </c>
      <c r="G60" s="35">
        <v>11063</v>
      </c>
      <c r="H60" s="35">
        <v>33497</v>
      </c>
      <c r="I60" s="35">
        <v>14633</v>
      </c>
      <c r="J60" s="41"/>
      <c r="K60" s="136">
        <f t="shared" si="7"/>
        <v>11063</v>
      </c>
      <c r="L60" s="136">
        <f t="shared" si="8"/>
        <v>14633</v>
      </c>
    </row>
    <row r="61" spans="2:12" x14ac:dyDescent="0.2">
      <c r="B61" s="31" t="s">
        <v>148</v>
      </c>
      <c r="D61" s="35">
        <v>0</v>
      </c>
      <c r="E61" s="35">
        <v>0</v>
      </c>
      <c r="F61" s="35">
        <v>0</v>
      </c>
      <c r="G61" s="35">
        <v>0</v>
      </c>
      <c r="H61" s="35">
        <v>27413</v>
      </c>
      <c r="I61" s="35">
        <v>27117</v>
      </c>
      <c r="J61" s="41"/>
      <c r="K61" s="136">
        <f t="shared" si="7"/>
        <v>0</v>
      </c>
      <c r="L61" s="136">
        <f t="shared" si="8"/>
        <v>27117</v>
      </c>
    </row>
    <row r="62" spans="2:12" x14ac:dyDescent="0.2">
      <c r="B62" s="23" t="s">
        <v>149</v>
      </c>
      <c r="C62" s="35"/>
      <c r="D62" s="35">
        <v>215299</v>
      </c>
      <c r="E62" s="35">
        <v>209164</v>
      </c>
      <c r="F62" s="35">
        <v>248511</v>
      </c>
      <c r="G62" s="35">
        <v>243343</v>
      </c>
      <c r="H62" s="35">
        <v>244111</v>
      </c>
      <c r="I62" s="35">
        <v>230938</v>
      </c>
      <c r="J62" s="35"/>
      <c r="K62" s="136">
        <f t="shared" si="7"/>
        <v>243343</v>
      </c>
      <c r="L62" s="136">
        <f t="shared" si="8"/>
        <v>230938</v>
      </c>
    </row>
    <row r="63" spans="2:12" x14ac:dyDescent="0.2">
      <c r="B63" s="23" t="s">
        <v>142</v>
      </c>
      <c r="D63" s="135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35"/>
      <c r="K63" s="153">
        <f t="shared" si="7"/>
        <v>0</v>
      </c>
      <c r="L63" s="153"/>
    </row>
    <row r="64" spans="2:12" x14ac:dyDescent="0.2">
      <c r="B64" s="23" t="s">
        <v>150</v>
      </c>
      <c r="D64" s="135">
        <v>0</v>
      </c>
      <c r="E64" s="135">
        <v>0</v>
      </c>
      <c r="F64" s="135">
        <v>0</v>
      </c>
      <c r="G64" s="35">
        <v>0</v>
      </c>
      <c r="H64" s="35">
        <v>0</v>
      </c>
      <c r="I64" s="35">
        <v>0</v>
      </c>
      <c r="J64" s="35"/>
      <c r="K64" s="153">
        <f t="shared" si="7"/>
        <v>0</v>
      </c>
      <c r="L64" s="153"/>
    </row>
    <row r="65" spans="2:12" x14ac:dyDescent="0.2">
      <c r="B65" s="23" t="s">
        <v>151</v>
      </c>
      <c r="D65" s="135">
        <v>0</v>
      </c>
      <c r="E65" s="135">
        <v>0</v>
      </c>
      <c r="F65" s="135">
        <v>0</v>
      </c>
      <c r="G65" s="35">
        <v>0</v>
      </c>
      <c r="H65" s="35">
        <v>0</v>
      </c>
      <c r="I65" s="35">
        <v>0</v>
      </c>
      <c r="J65" s="35"/>
      <c r="K65" s="153">
        <f t="shared" si="7"/>
        <v>0</v>
      </c>
      <c r="L65" s="153"/>
    </row>
    <row r="66" spans="2:12" x14ac:dyDescent="0.2">
      <c r="B66" s="23" t="s">
        <v>152</v>
      </c>
      <c r="D66" s="135">
        <v>0</v>
      </c>
      <c r="E66" s="135">
        <v>0</v>
      </c>
      <c r="F66" s="135">
        <v>0</v>
      </c>
      <c r="G66" s="35">
        <v>0</v>
      </c>
      <c r="H66" s="35">
        <v>0</v>
      </c>
      <c r="I66" s="35">
        <v>0</v>
      </c>
      <c r="J66" s="35"/>
      <c r="K66" s="153">
        <f t="shared" si="7"/>
        <v>0</v>
      </c>
      <c r="L66" s="153"/>
    </row>
    <row r="67" spans="2:12" ht="16.5" x14ac:dyDescent="0.2">
      <c r="B67" s="31" t="s">
        <v>153</v>
      </c>
      <c r="C67" s="35"/>
      <c r="D67" s="38">
        <v>51050</v>
      </c>
      <c r="E67" s="38">
        <v>87901</v>
      </c>
      <c r="F67" s="38">
        <v>98419</v>
      </c>
      <c r="G67" s="38">
        <v>101613</v>
      </c>
      <c r="H67" s="38">
        <v>111365</v>
      </c>
      <c r="I67" s="38">
        <v>123707</v>
      </c>
      <c r="J67" s="38"/>
      <c r="K67" s="137">
        <f t="shared" si="7"/>
        <v>101613</v>
      </c>
      <c r="L67" s="137">
        <f>I67</f>
        <v>123707</v>
      </c>
    </row>
    <row r="68" spans="2:12" ht="16.5" x14ac:dyDescent="0.2">
      <c r="B68" s="23" t="s">
        <v>154</v>
      </c>
      <c r="C68" s="37"/>
      <c r="D68" s="37">
        <v>3332993</v>
      </c>
      <c r="E68" s="37">
        <v>3560608</v>
      </c>
      <c r="F68" s="37">
        <v>3546297</v>
      </c>
      <c r="G68" s="37">
        <f>SUM(G59:G67)</f>
        <v>3827936</v>
      </c>
      <c r="H68" s="37">
        <f>SUM(H59:H67)</f>
        <v>4257341</v>
      </c>
      <c r="I68" s="37">
        <f>SUM(I59:I67)</f>
        <v>4082521</v>
      </c>
      <c r="J68" s="37"/>
      <c r="K68" s="139">
        <f t="shared" si="7"/>
        <v>3827936</v>
      </c>
      <c r="L68" s="139">
        <f>I68</f>
        <v>4082521</v>
      </c>
    </row>
    <row r="69" spans="2:12" x14ac:dyDescent="0.2">
      <c r="D69" s="23"/>
      <c r="E69" s="23"/>
      <c r="F69" s="23"/>
      <c r="G69" s="23"/>
      <c r="H69" s="23"/>
      <c r="I69" s="23"/>
      <c r="J69" s="23"/>
      <c r="K69" s="136"/>
      <c r="L69" s="136"/>
    </row>
    <row r="70" spans="2:12" x14ac:dyDescent="0.2">
      <c r="J70" s="41"/>
      <c r="K70" s="136"/>
      <c r="L70" s="136"/>
    </row>
    <row r="71" spans="2:12" x14ac:dyDescent="0.2">
      <c r="B71" s="31" t="s">
        <v>155</v>
      </c>
      <c r="C71" s="43"/>
      <c r="D71" s="35"/>
      <c r="E71" s="35"/>
      <c r="F71" s="35"/>
      <c r="G71" s="35"/>
      <c r="H71" s="35"/>
      <c r="I71" s="35"/>
      <c r="J71" s="35"/>
      <c r="K71" s="136"/>
      <c r="L71" s="136"/>
    </row>
    <row r="72" spans="2:12" x14ac:dyDescent="0.2">
      <c r="B72" s="47" t="s">
        <v>156</v>
      </c>
      <c r="C72" s="35"/>
      <c r="D72" s="44">
        <v>1334584</v>
      </c>
      <c r="E72" s="44">
        <v>1334584</v>
      </c>
      <c r="F72" s="44">
        <v>1334584</v>
      </c>
      <c r="G72" s="44">
        <v>1359469</v>
      </c>
      <c r="H72" s="44">
        <v>1334584</v>
      </c>
      <c r="I72" s="44">
        <v>2559469</v>
      </c>
      <c r="J72" s="44"/>
      <c r="K72" s="136">
        <f t="shared" ref="K72:K77" si="9">G72</f>
        <v>1359469</v>
      </c>
      <c r="L72" s="136">
        <f t="shared" ref="L72:L79" si="10">I72</f>
        <v>2559469</v>
      </c>
    </row>
    <row r="73" spans="2:12" x14ac:dyDescent="0.2">
      <c r="B73" s="47" t="s">
        <v>157</v>
      </c>
      <c r="C73" s="35"/>
      <c r="D73" s="44">
        <v>44871</v>
      </c>
      <c r="E73" s="44">
        <v>47945</v>
      </c>
      <c r="F73" s="44">
        <v>48719</v>
      </c>
      <c r="G73" s="44">
        <v>20346</v>
      </c>
      <c r="H73" s="44">
        <v>46188</v>
      </c>
      <c r="I73" s="44">
        <v>-14050</v>
      </c>
      <c r="J73" s="44"/>
      <c r="K73" s="136">
        <f t="shared" si="9"/>
        <v>20346</v>
      </c>
      <c r="L73" s="136">
        <f t="shared" si="10"/>
        <v>-14050</v>
      </c>
    </row>
    <row r="74" spans="2:12" x14ac:dyDescent="0.2">
      <c r="B74" s="47" t="s">
        <v>158</v>
      </c>
      <c r="C74" s="35"/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/>
      <c r="K74" s="136">
        <f t="shared" si="9"/>
        <v>0</v>
      </c>
      <c r="L74" s="136">
        <f t="shared" si="10"/>
        <v>0</v>
      </c>
    </row>
    <row r="75" spans="2:12" x14ac:dyDescent="0.2">
      <c r="B75" s="47" t="s">
        <v>159</v>
      </c>
      <c r="C75" s="35"/>
      <c r="D75" s="35">
        <v>-368579</v>
      </c>
      <c r="E75" s="35">
        <v>-431597</v>
      </c>
      <c r="F75" s="35">
        <v>-478826</v>
      </c>
      <c r="G75" s="35">
        <v>-922265</v>
      </c>
      <c r="H75" s="35">
        <v>-925197</v>
      </c>
      <c r="I75" s="35">
        <v>-788354</v>
      </c>
      <c r="J75" s="35"/>
      <c r="K75" s="136">
        <f t="shared" si="9"/>
        <v>-922265</v>
      </c>
      <c r="L75" s="136">
        <f t="shared" si="10"/>
        <v>-788354</v>
      </c>
    </row>
    <row r="76" spans="2:12" ht="16.5" x14ac:dyDescent="0.2">
      <c r="B76" s="31" t="s">
        <v>160</v>
      </c>
      <c r="C76" s="35"/>
      <c r="D76" s="38">
        <v>359751</v>
      </c>
      <c r="E76" s="38">
        <v>425880</v>
      </c>
      <c r="F76" s="38">
        <v>435301</v>
      </c>
      <c r="G76" s="38">
        <v>516619</v>
      </c>
      <c r="H76" s="38">
        <v>494292</v>
      </c>
      <c r="I76" s="38">
        <v>445987</v>
      </c>
      <c r="J76" s="38"/>
      <c r="K76" s="137">
        <f t="shared" si="9"/>
        <v>516619</v>
      </c>
      <c r="L76" s="137">
        <f t="shared" si="10"/>
        <v>445987</v>
      </c>
    </row>
    <row r="77" spans="2:12" ht="16.5" x14ac:dyDescent="0.2">
      <c r="B77" s="31" t="s">
        <v>161</v>
      </c>
      <c r="C77" s="35"/>
      <c r="D77" s="38">
        <v>1370627</v>
      </c>
      <c r="E77" s="38">
        <v>1376812</v>
      </c>
      <c r="F77" s="38">
        <v>1339778</v>
      </c>
      <c r="G77" s="38">
        <f>SUM(G72:G76)</f>
        <v>974169</v>
      </c>
      <c r="H77" s="38">
        <f>SUM(H72:H76)</f>
        <v>949867</v>
      </c>
      <c r="I77" s="38">
        <f>SUM(I72:I76)</f>
        <v>2203052</v>
      </c>
      <c r="J77" s="38"/>
      <c r="K77" s="137">
        <f t="shared" si="9"/>
        <v>974169</v>
      </c>
      <c r="L77" s="137">
        <f t="shared" si="10"/>
        <v>2203052</v>
      </c>
    </row>
    <row r="78" spans="2:12" ht="16.5" x14ac:dyDescent="0.2">
      <c r="B78" s="47"/>
      <c r="C78" s="43"/>
      <c r="D78" s="40"/>
      <c r="E78" s="40"/>
      <c r="F78" s="40"/>
      <c r="G78" s="40"/>
      <c r="H78" s="40"/>
      <c r="I78" s="40"/>
      <c r="J78" s="40"/>
      <c r="K78" s="136"/>
      <c r="L78" s="136"/>
    </row>
    <row r="79" spans="2:12" ht="16.5" x14ac:dyDescent="0.2">
      <c r="B79" s="45" t="s">
        <v>162</v>
      </c>
      <c r="C79" s="35"/>
      <c r="D79" s="46">
        <v>6162701</v>
      </c>
      <c r="E79" s="46">
        <v>6606861</v>
      </c>
      <c r="F79" s="46">
        <v>6529865</v>
      </c>
      <c r="G79" s="46">
        <f>SUM(G57,G68,G77)</f>
        <v>7194039</v>
      </c>
      <c r="H79" s="46">
        <f>SUM(H57,H68,H77)</f>
        <v>6267695</v>
      </c>
      <c r="I79" s="46">
        <f>SUM(I57,I68,I77)</f>
        <v>6883969</v>
      </c>
      <c r="J79" s="46"/>
      <c r="K79" s="140">
        <f>G79</f>
        <v>7194039</v>
      </c>
      <c r="L79" s="140">
        <f t="shared" si="10"/>
        <v>6883969</v>
      </c>
    </row>
    <row r="80" spans="2:12" x14ac:dyDescent="0.2">
      <c r="J80" s="41"/>
    </row>
    <row r="81" spans="2:12" x14ac:dyDescent="0.2">
      <c r="B81" s="20"/>
      <c r="C81" s="20"/>
      <c r="D81" s="21"/>
      <c r="E81" s="21"/>
      <c r="F81" s="21"/>
      <c r="G81" s="21"/>
      <c r="H81" s="21"/>
      <c r="I81" s="21"/>
      <c r="J81" s="21"/>
      <c r="K81" s="183"/>
      <c r="L81" s="20"/>
    </row>
    <row r="82" spans="2:12" x14ac:dyDescent="0.2">
      <c r="J82" s="41"/>
    </row>
    <row r="83" spans="2:12" x14ac:dyDescent="0.2">
      <c r="J83" s="41"/>
    </row>
    <row r="84" spans="2:12" x14ac:dyDescent="0.2">
      <c r="B84" s="24"/>
      <c r="C84" s="24"/>
      <c r="D84" s="48"/>
      <c r="E84" s="48"/>
      <c r="F84" s="48"/>
      <c r="G84" s="48"/>
      <c r="H84" s="48"/>
      <c r="I84" s="48"/>
      <c r="K84" s="48"/>
      <c r="L84" s="48"/>
    </row>
    <row r="85" spans="2:12" x14ac:dyDescent="0.2">
      <c r="D85" s="19"/>
      <c r="E85" s="19"/>
      <c r="F85" s="19"/>
      <c r="G85" s="19"/>
      <c r="H85" s="19"/>
      <c r="I85" s="19"/>
      <c r="K85" s="5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6529-2EE4-49CA-BEC4-AF9EA816EE7C}">
  <sheetPr>
    <tabColor theme="9" tint="0.59999389629810485"/>
  </sheetPr>
  <dimension ref="A2:O37"/>
  <sheetViews>
    <sheetView showGridLines="0" zoomScaleNormal="100" workbookViewId="0">
      <pane xSplit="1" ySplit="2" topLeftCell="B3" activePane="bottomRight" state="frozen"/>
      <selection pane="topRight" activeCell="V35" sqref="V35"/>
      <selection pane="bottomLeft" activeCell="V35" sqref="V35"/>
      <selection pane="bottomRight" activeCell="A31" sqref="A31"/>
    </sheetView>
  </sheetViews>
  <sheetFormatPr defaultColWidth="9.140625" defaultRowHeight="14.25" outlineLevelRow="1" x14ac:dyDescent="0.2"/>
  <cols>
    <col min="1" max="1" width="58.85546875" style="58" customWidth="1"/>
    <col min="2" max="7" width="13.5703125" style="22" customWidth="1"/>
    <col min="8" max="8" width="13.42578125" style="22" bestFit="1" customWidth="1"/>
    <col min="9" max="9" width="13.140625" style="22" customWidth="1"/>
    <col min="10" max="10" width="13.5703125" style="22" customWidth="1"/>
    <col min="11" max="11" width="9.140625" style="22"/>
    <col min="12" max="12" width="13.7109375" style="22" bestFit="1" customWidth="1"/>
    <col min="13" max="13" width="13.7109375" style="71" bestFit="1" customWidth="1"/>
    <col min="14" max="14" width="10.42578125" style="22" bestFit="1" customWidth="1"/>
    <col min="15" max="16384" width="9.140625" style="22"/>
  </cols>
  <sheetData>
    <row r="2" spans="1:15" ht="15" x14ac:dyDescent="0.25">
      <c r="A2" s="67"/>
      <c r="B2" s="27" t="str">
        <f>EBITDA!W6</f>
        <v>1Q24</v>
      </c>
      <c r="C2" s="27" t="str">
        <f>EBITDA!X6</f>
        <v>2Q24</v>
      </c>
      <c r="D2" s="27" t="str">
        <f>EBITDA!Y6</f>
        <v>3Q24</v>
      </c>
      <c r="E2" s="27" t="str">
        <f>EBITDA!Z6</f>
        <v>4Q24</v>
      </c>
      <c r="F2" s="27" t="str">
        <f>EBITDA!AA6</f>
        <v>1Q25</v>
      </c>
      <c r="G2" s="27" t="str">
        <f>EBITDA!AB6</f>
        <v>2Q25</v>
      </c>
      <c r="I2" s="74">
        <v>2024</v>
      </c>
      <c r="J2" s="74">
        <v>2025</v>
      </c>
      <c r="L2" s="74" t="s">
        <v>88</v>
      </c>
      <c r="M2" s="185" t="s">
        <v>89</v>
      </c>
    </row>
    <row r="3" spans="1:15" x14ac:dyDescent="0.2">
      <c r="A3" s="49"/>
    </row>
    <row r="4" spans="1:15" x14ac:dyDescent="0.2">
      <c r="A4" s="50" t="s">
        <v>163</v>
      </c>
      <c r="B4" s="51">
        <v>432.88799999999998</v>
      </c>
      <c r="C4" s="51">
        <v>524.03800000000001</v>
      </c>
      <c r="D4" s="51">
        <v>489.38599999999997</v>
      </c>
      <c r="E4" s="51">
        <v>60.79099999999994</v>
      </c>
      <c r="F4" s="51">
        <v>541.09500000000003</v>
      </c>
      <c r="G4" s="51">
        <v>684.26</v>
      </c>
      <c r="H4" s="51"/>
      <c r="I4" s="51">
        <f>SUM(B4:E4)</f>
        <v>1507.1029999999998</v>
      </c>
      <c r="J4" s="51">
        <f>SUM(F4:G4)</f>
        <v>1225.355</v>
      </c>
      <c r="L4" s="51">
        <f>SUM(B4:C4)</f>
        <v>956.92599999999993</v>
      </c>
      <c r="M4" s="51">
        <f>SUM(F4:G4)</f>
        <v>1225.355</v>
      </c>
    </row>
    <row r="5" spans="1:15" x14ac:dyDescent="0.2">
      <c r="A5" s="50"/>
      <c r="B5" s="51"/>
      <c r="C5" s="51"/>
      <c r="D5" s="51"/>
      <c r="E5" s="51"/>
      <c r="F5" s="51"/>
      <c r="G5" s="51"/>
      <c r="H5" s="51"/>
      <c r="I5" s="51"/>
      <c r="J5" s="51"/>
      <c r="L5" s="51"/>
      <c r="M5" s="51"/>
    </row>
    <row r="6" spans="1:15" x14ac:dyDescent="0.2">
      <c r="A6" s="50" t="s">
        <v>164</v>
      </c>
      <c r="B6" s="51">
        <v>-299.49</v>
      </c>
      <c r="C6" s="51">
        <v>-356.37799999999999</v>
      </c>
      <c r="D6" s="51">
        <v>-350.48599999999999</v>
      </c>
      <c r="E6" s="51">
        <v>-337.23999999999995</v>
      </c>
      <c r="F6" s="51">
        <v>-342.52</v>
      </c>
      <c r="G6" s="51">
        <v>-387.762</v>
      </c>
      <c r="H6" s="51"/>
      <c r="I6" s="51">
        <f>SUM(B6:E6)</f>
        <v>-1343.5939999999998</v>
      </c>
      <c r="J6" s="51">
        <f>SUM(F6:G6)</f>
        <v>-730.28199999999993</v>
      </c>
      <c r="L6" s="51">
        <f t="shared" ref="L6:L29" si="0">SUM(B6:C6)</f>
        <v>-655.86799999999994</v>
      </c>
      <c r="M6" s="51">
        <f>SUM(F6:G6)</f>
        <v>-730.28199999999993</v>
      </c>
    </row>
    <row r="7" spans="1:15" x14ac:dyDescent="0.2">
      <c r="A7" s="50"/>
      <c r="B7" s="51"/>
      <c r="C7" s="51"/>
      <c r="D7" s="51"/>
      <c r="E7" s="51"/>
      <c r="F7" s="51"/>
      <c r="G7" s="51"/>
      <c r="H7" s="51"/>
      <c r="I7" s="51"/>
      <c r="J7" s="51"/>
      <c r="L7" s="51"/>
      <c r="M7" s="51"/>
    </row>
    <row r="8" spans="1:15" s="84" customFormat="1" ht="15" x14ac:dyDescent="0.25">
      <c r="A8" s="169" t="s">
        <v>165</v>
      </c>
      <c r="B8" s="171">
        <v>133.39799999999997</v>
      </c>
      <c r="C8" s="171">
        <v>167.66000000000003</v>
      </c>
      <c r="D8" s="171">
        <v>138.89999999999998</v>
      </c>
      <c r="E8" s="171">
        <v>-276.44900000000001</v>
      </c>
      <c r="F8" s="171">
        <v>198.57500000000005</v>
      </c>
      <c r="G8" s="171">
        <v>296.49799999999999</v>
      </c>
      <c r="H8" s="51"/>
      <c r="I8" s="51">
        <f>SUM(B8:E8)</f>
        <v>163.50899999999996</v>
      </c>
      <c r="J8" s="171">
        <f>SUM(F8:G8)</f>
        <v>495.07300000000004</v>
      </c>
      <c r="L8" s="51">
        <f t="shared" si="0"/>
        <v>301.05799999999999</v>
      </c>
      <c r="M8" s="171">
        <f>SUM(F8:G8)</f>
        <v>495.07300000000004</v>
      </c>
      <c r="N8" s="22"/>
      <c r="O8" s="22"/>
    </row>
    <row r="9" spans="1:15" x14ac:dyDescent="0.2">
      <c r="A9" s="50"/>
      <c r="B9" s="51"/>
      <c r="C9" s="51"/>
      <c r="D9" s="51"/>
      <c r="E9" s="51"/>
      <c r="F9" s="51"/>
      <c r="G9" s="51"/>
      <c r="H9" s="51"/>
      <c r="I9" s="70"/>
      <c r="J9" s="70"/>
      <c r="L9" s="70"/>
      <c r="M9" s="70"/>
    </row>
    <row r="10" spans="1:15" x14ac:dyDescent="0.2">
      <c r="A10" s="50" t="s">
        <v>166</v>
      </c>
      <c r="B10" s="51"/>
      <c r="C10" s="51"/>
      <c r="D10" s="51"/>
      <c r="E10" s="51"/>
      <c r="F10" s="51"/>
      <c r="G10" s="51"/>
      <c r="H10" s="51"/>
      <c r="I10" s="51"/>
      <c r="J10" s="51"/>
      <c r="L10" s="51"/>
      <c r="M10" s="51"/>
    </row>
    <row r="11" spans="1:15" x14ac:dyDescent="0.2">
      <c r="A11" s="50" t="s">
        <v>167</v>
      </c>
      <c r="B11" s="51">
        <v>-78.814999999999998</v>
      </c>
      <c r="C11" s="51">
        <v>-87.393257779999999</v>
      </c>
      <c r="D11" s="51">
        <v>-95.467742219999991</v>
      </c>
      <c r="E11" s="51">
        <v>-40.586999999999989</v>
      </c>
      <c r="F11" s="51">
        <v>-64.281999999999996</v>
      </c>
      <c r="G11" s="51">
        <v>-62.776000000000003</v>
      </c>
      <c r="H11" s="51"/>
      <c r="I11" s="51">
        <f t="shared" ref="I11:I16" si="1">SUM(B11:E11)</f>
        <v>-302.26299999999998</v>
      </c>
      <c r="J11" s="51">
        <f>SUM(F11:G11)</f>
        <v>-127.05799999999999</v>
      </c>
      <c r="L11" s="51">
        <f t="shared" si="0"/>
        <v>-166.20825778</v>
      </c>
      <c r="M11" s="51">
        <f t="shared" ref="M11:M17" si="2">SUM(F11:G11)</f>
        <v>-127.05799999999999</v>
      </c>
    </row>
    <row r="12" spans="1:15" x14ac:dyDescent="0.2">
      <c r="A12" s="50" t="s">
        <v>168</v>
      </c>
      <c r="B12" s="51">
        <v>0</v>
      </c>
      <c r="C12" s="155">
        <v>0</v>
      </c>
      <c r="D12" s="155">
        <v>0</v>
      </c>
      <c r="E12" s="155">
        <v>0</v>
      </c>
      <c r="F12" s="155"/>
      <c r="G12" s="155"/>
      <c r="H12" s="51"/>
      <c r="I12" s="51">
        <f t="shared" si="1"/>
        <v>0</v>
      </c>
      <c r="J12" s="51"/>
      <c r="L12" s="51">
        <f t="shared" si="0"/>
        <v>0</v>
      </c>
      <c r="M12" s="51">
        <f t="shared" si="2"/>
        <v>0</v>
      </c>
    </row>
    <row r="13" spans="1:15" x14ac:dyDescent="0.2">
      <c r="A13" s="50" t="s">
        <v>169</v>
      </c>
      <c r="B13" s="43">
        <v>-8.0000000000000002E-3</v>
      </c>
      <c r="C13" s="179" t="s">
        <v>14</v>
      </c>
      <c r="D13" s="160">
        <v>-1.9650000000000001</v>
      </c>
      <c r="E13" s="160">
        <v>8.0000000000000071E-3</v>
      </c>
      <c r="F13" s="178">
        <v>0.20399999999999999</v>
      </c>
      <c r="G13" s="160">
        <v>-1.079</v>
      </c>
      <c r="H13" s="51"/>
      <c r="I13" s="51">
        <f t="shared" si="1"/>
        <v>-1.9650000000000001</v>
      </c>
      <c r="J13" s="51">
        <f t="shared" ref="J13:J23" si="3">SUM(F13:G13)</f>
        <v>-0.875</v>
      </c>
      <c r="L13" s="51">
        <f t="shared" si="0"/>
        <v>-8.0000000000000002E-3</v>
      </c>
      <c r="M13" s="51">
        <f t="shared" si="2"/>
        <v>-0.875</v>
      </c>
    </row>
    <row r="14" spans="1:15" x14ac:dyDescent="0.2">
      <c r="A14" s="50" t="s">
        <v>170</v>
      </c>
      <c r="B14" s="51">
        <v>-1.373</v>
      </c>
      <c r="C14" s="51">
        <v>12.405257779999999</v>
      </c>
      <c r="D14" s="51">
        <v>5.372742220000001</v>
      </c>
      <c r="E14" s="51">
        <v>-8.9660000000000011</v>
      </c>
      <c r="F14" s="51">
        <v>-2.5840000000000001</v>
      </c>
      <c r="G14" s="51">
        <v>12.44</v>
      </c>
      <c r="H14" s="51"/>
      <c r="I14" s="51">
        <f t="shared" si="1"/>
        <v>7.4390000000000001</v>
      </c>
      <c r="J14" s="51">
        <f t="shared" si="3"/>
        <v>9.8559999999999999</v>
      </c>
      <c r="L14" s="51">
        <f t="shared" si="0"/>
        <v>11.03225778</v>
      </c>
      <c r="M14" s="51">
        <f t="shared" si="2"/>
        <v>9.8559999999999999</v>
      </c>
    </row>
    <row r="15" spans="1:15" x14ac:dyDescent="0.2">
      <c r="A15" s="50" t="s">
        <v>171</v>
      </c>
      <c r="B15" s="51">
        <v>0</v>
      </c>
      <c r="C15" s="51">
        <v>0</v>
      </c>
      <c r="D15" s="51">
        <v>0</v>
      </c>
      <c r="E15" s="51">
        <v>-88.524000000000001</v>
      </c>
      <c r="F15" s="51">
        <v>-35.854999999999997</v>
      </c>
      <c r="G15" s="51">
        <v>-43.694000000000003</v>
      </c>
      <c r="H15" s="51"/>
      <c r="I15" s="51">
        <f t="shared" si="1"/>
        <v>-88.524000000000001</v>
      </c>
      <c r="J15" s="51">
        <f t="shared" si="3"/>
        <v>-79.549000000000007</v>
      </c>
      <c r="L15" s="51">
        <f t="shared" si="0"/>
        <v>0</v>
      </c>
      <c r="M15" s="51">
        <f t="shared" si="2"/>
        <v>-79.549000000000007</v>
      </c>
    </row>
    <row r="16" spans="1:15" ht="16.5" x14ac:dyDescent="0.2">
      <c r="A16" s="50" t="s">
        <v>172</v>
      </c>
      <c r="B16" s="55">
        <v>0.951048</v>
      </c>
      <c r="C16" s="55">
        <v>8.4309999999999992</v>
      </c>
      <c r="D16" s="55">
        <v>10.512952</v>
      </c>
      <c r="E16" s="55">
        <v>-10.465999999999999</v>
      </c>
      <c r="F16" s="55">
        <v>9.1159999999999997</v>
      </c>
      <c r="G16" s="55">
        <v>-0.52900000000000003</v>
      </c>
      <c r="H16" s="51"/>
      <c r="I16" s="55">
        <f t="shared" si="1"/>
        <v>9.4290000000000003</v>
      </c>
      <c r="J16" s="55">
        <f t="shared" si="3"/>
        <v>8.5869999999999997</v>
      </c>
      <c r="L16" s="55">
        <f t="shared" si="0"/>
        <v>9.3820479999999993</v>
      </c>
      <c r="M16" s="55">
        <f t="shared" si="2"/>
        <v>8.5869999999999997</v>
      </c>
    </row>
    <row r="17" spans="1:13" s="84" customFormat="1" ht="15" x14ac:dyDescent="0.25">
      <c r="A17" s="169" t="s">
        <v>173</v>
      </c>
      <c r="B17" s="171">
        <v>54.15304799999997</v>
      </c>
      <c r="C17" s="171">
        <v>101.10300000000002</v>
      </c>
      <c r="D17" s="171">
        <v>57.352951999999981</v>
      </c>
      <c r="E17" s="171">
        <v>-424.98400000000004</v>
      </c>
      <c r="F17" s="171">
        <v>105.17400000000008</v>
      </c>
      <c r="G17" s="171">
        <v>200.85999999999996</v>
      </c>
      <c r="H17" s="51"/>
      <c r="I17" s="171">
        <f>SUM(B17:E17)</f>
        <v>-212.37500000000006</v>
      </c>
      <c r="J17" s="171">
        <f t="shared" si="3"/>
        <v>306.03400000000005</v>
      </c>
      <c r="L17" s="171">
        <f t="shared" si="0"/>
        <v>155.25604799999999</v>
      </c>
      <c r="M17" s="171">
        <f t="shared" si="2"/>
        <v>306.03400000000005</v>
      </c>
    </row>
    <row r="18" spans="1:13" x14ac:dyDescent="0.2">
      <c r="A18" s="50"/>
      <c r="B18" s="51"/>
      <c r="C18" s="51"/>
      <c r="D18" s="51"/>
      <c r="E18" s="51"/>
      <c r="F18" s="51"/>
      <c r="G18" s="51"/>
      <c r="H18" s="51"/>
      <c r="I18" s="57"/>
      <c r="J18" s="57"/>
      <c r="L18" s="57"/>
      <c r="M18" s="57"/>
    </row>
    <row r="19" spans="1:13" outlineLevel="1" x14ac:dyDescent="0.2">
      <c r="A19" s="58" t="s">
        <v>174</v>
      </c>
      <c r="B19" s="51">
        <v>35.303000000000033</v>
      </c>
      <c r="C19" s="51">
        <v>224.148</v>
      </c>
      <c r="D19" s="51">
        <v>77.942619838538533</v>
      </c>
      <c r="E19" s="51">
        <v>222.47758043425372</v>
      </c>
      <c r="F19" s="51">
        <v>139.459</v>
      </c>
      <c r="G19" s="51">
        <v>158.72900000000001</v>
      </c>
      <c r="H19" s="51"/>
      <c r="I19" s="51">
        <f t="shared" ref="I19:I21" si="4">SUM(B19:E19)</f>
        <v>559.87120027279229</v>
      </c>
      <c r="J19" s="51">
        <f t="shared" si="3"/>
        <v>298.18799999999999</v>
      </c>
      <c r="L19" s="94">
        <f t="shared" si="0"/>
        <v>259.45100000000002</v>
      </c>
      <c r="M19" s="51">
        <f>SUM(F19:G19)</f>
        <v>298.18799999999999</v>
      </c>
    </row>
    <row r="20" spans="1:13" ht="16.5" outlineLevel="1" x14ac:dyDescent="0.2">
      <c r="A20" s="58" t="s">
        <v>175</v>
      </c>
      <c r="B20" s="55">
        <v>-126.074</v>
      </c>
      <c r="C20" s="55">
        <v>-365.286</v>
      </c>
      <c r="D20" s="55">
        <v>-146.38871617750797</v>
      </c>
      <c r="E20" s="55">
        <v>-270.66052050980721</v>
      </c>
      <c r="F20" s="55">
        <v>-218.86699999999999</v>
      </c>
      <c r="G20" s="55">
        <v>-264.47399999999999</v>
      </c>
      <c r="H20" s="51"/>
      <c r="I20" s="55">
        <f t="shared" si="4"/>
        <v>-908.40923668731511</v>
      </c>
      <c r="J20" s="55">
        <f t="shared" si="3"/>
        <v>-483.34100000000001</v>
      </c>
      <c r="L20" s="180">
        <f t="shared" si="0"/>
        <v>-491.36</v>
      </c>
      <c r="M20" s="55">
        <f>SUM(F20:G20)</f>
        <v>-483.34100000000001</v>
      </c>
    </row>
    <row r="21" spans="1:13" s="84" customFormat="1" ht="15" x14ac:dyDescent="0.25">
      <c r="A21" s="169" t="s">
        <v>176</v>
      </c>
      <c r="B21" s="171">
        <v>-90.770999999999958</v>
      </c>
      <c r="C21" s="171">
        <v>-141.13800000000001</v>
      </c>
      <c r="D21" s="171">
        <v>-68.44609633896944</v>
      </c>
      <c r="E21" s="171">
        <v>-48.182940075553489</v>
      </c>
      <c r="F21" s="171">
        <v>-79.407999999999987</v>
      </c>
      <c r="G21" s="171">
        <v>-105.74499999999998</v>
      </c>
      <c r="H21" s="51"/>
      <c r="I21" s="171">
        <f t="shared" si="4"/>
        <v>-348.53803641452294</v>
      </c>
      <c r="J21" s="171">
        <f t="shared" si="3"/>
        <v>-185.15299999999996</v>
      </c>
      <c r="L21" s="181">
        <f t="shared" si="0"/>
        <v>-231.90899999999996</v>
      </c>
      <c r="M21" s="171">
        <f>SUM(F21:G21)</f>
        <v>-185.15299999999996</v>
      </c>
    </row>
    <row r="22" spans="1:13" x14ac:dyDescent="0.2">
      <c r="A22" s="50"/>
      <c r="B22" s="51"/>
      <c r="C22" s="51"/>
      <c r="D22" s="51"/>
      <c r="E22" s="51"/>
      <c r="F22" s="51"/>
      <c r="G22" s="51"/>
      <c r="H22" s="51"/>
      <c r="I22" s="57"/>
      <c r="J22" s="57"/>
      <c r="L22" s="57"/>
      <c r="M22" s="57"/>
    </row>
    <row r="23" spans="1:13" s="84" customFormat="1" ht="15" x14ac:dyDescent="0.25">
      <c r="A23" s="169" t="s">
        <v>177</v>
      </c>
      <c r="B23" s="171">
        <v>-36.617951999999988</v>
      </c>
      <c r="C23" s="171">
        <v>-40.034999999999982</v>
      </c>
      <c r="D23" s="171">
        <v>-11.093144338969459</v>
      </c>
      <c r="E23" s="171">
        <v>-473.1669400755535</v>
      </c>
      <c r="F23" s="171">
        <v>25.766000000000091</v>
      </c>
      <c r="G23" s="171">
        <v>95.114999999999981</v>
      </c>
      <c r="H23" s="51"/>
      <c r="I23" s="171">
        <f>SUM(B23:E23)</f>
        <v>-560.91303641452294</v>
      </c>
      <c r="J23" s="171">
        <f t="shared" si="3"/>
        <v>120.88100000000007</v>
      </c>
      <c r="L23" s="171">
        <f t="shared" si="0"/>
        <v>-76.652951999999971</v>
      </c>
      <c r="M23" s="171">
        <f>SUM(F23:G23)</f>
        <v>120.88100000000007</v>
      </c>
    </row>
    <row r="24" spans="1:13" x14ac:dyDescent="0.2">
      <c r="A24" s="50"/>
      <c r="B24" s="51"/>
      <c r="C24" s="51"/>
      <c r="D24" s="51"/>
      <c r="E24" s="51"/>
      <c r="F24" s="51"/>
      <c r="G24" s="51"/>
      <c r="H24" s="51"/>
      <c r="I24" s="71"/>
      <c r="J24" s="71"/>
      <c r="L24" s="71"/>
    </row>
    <row r="25" spans="1:13" s="84" customFormat="1" ht="15" x14ac:dyDescent="0.25">
      <c r="A25" s="169" t="s">
        <v>178</v>
      </c>
      <c r="B25" s="171"/>
      <c r="C25" s="171"/>
      <c r="D25" s="171"/>
      <c r="E25" s="171"/>
      <c r="F25" s="171"/>
      <c r="G25" s="171"/>
      <c r="H25" s="51"/>
      <c r="I25" s="173"/>
      <c r="J25" s="173"/>
      <c r="L25" s="173">
        <f t="shared" si="0"/>
        <v>0</v>
      </c>
      <c r="M25" s="173"/>
    </row>
    <row r="26" spans="1:13" x14ac:dyDescent="0.2">
      <c r="A26" s="50" t="s">
        <v>179</v>
      </c>
      <c r="B26" s="51">
        <v>-28.871000000000002</v>
      </c>
      <c r="C26" s="51">
        <v>-28.602</v>
      </c>
      <c r="D26" s="51">
        <v>-29.090487165053119</v>
      </c>
      <c r="E26" s="51">
        <v>5.9562645651816366</v>
      </c>
      <c r="F26" s="51">
        <v>-12.095000000000001</v>
      </c>
      <c r="G26" s="51">
        <v>2.3460000000000001</v>
      </c>
      <c r="H26" s="51"/>
      <c r="I26" s="51">
        <f t="shared" ref="I26:I27" si="5">SUM(B26:E26)</f>
        <v>-80.607222599871477</v>
      </c>
      <c r="J26" s="51">
        <f t="shared" ref="J26:J27" si="6">SUM(F26:G26)</f>
        <v>-9.7490000000000006</v>
      </c>
      <c r="L26" s="94">
        <f t="shared" si="0"/>
        <v>-57.472999999999999</v>
      </c>
      <c r="M26" s="51">
        <f>SUM(F26:G26)</f>
        <v>-9.7490000000000006</v>
      </c>
    </row>
    <row r="27" spans="1:13" x14ac:dyDescent="0.2">
      <c r="A27" s="50" t="s">
        <v>180</v>
      </c>
      <c r="B27" s="51">
        <v>-3.9740000000000002</v>
      </c>
      <c r="C27" s="51">
        <v>5.6189999999999998</v>
      </c>
      <c r="D27" s="51">
        <v>-5.7249999999999996</v>
      </c>
      <c r="E27" s="51">
        <v>25.627000000000002</v>
      </c>
      <c r="F27" s="51">
        <v>9.4909999999999997</v>
      </c>
      <c r="G27" s="51">
        <v>-16.486999999999998</v>
      </c>
      <c r="H27" s="51"/>
      <c r="I27" s="51">
        <f t="shared" si="5"/>
        <v>21.547000000000004</v>
      </c>
      <c r="J27" s="51">
        <f t="shared" si="6"/>
        <v>-6.9959999999999987</v>
      </c>
      <c r="L27" s="94">
        <f t="shared" si="0"/>
        <v>1.6449999999999996</v>
      </c>
      <c r="M27" s="51">
        <f>SUM(F27:G27)</f>
        <v>-6.9959999999999987</v>
      </c>
    </row>
    <row r="28" spans="1:13" ht="16.5" x14ac:dyDescent="0.2">
      <c r="A28" s="50"/>
      <c r="B28" s="60"/>
      <c r="C28" s="60"/>
      <c r="D28" s="60"/>
      <c r="E28" s="60"/>
      <c r="F28" s="60"/>
      <c r="G28" s="60"/>
      <c r="H28" s="51"/>
      <c r="I28" s="69"/>
      <c r="J28" s="69"/>
      <c r="L28" s="69"/>
      <c r="M28" s="69"/>
    </row>
    <row r="29" spans="1:13" s="84" customFormat="1" ht="17.25" x14ac:dyDescent="0.25">
      <c r="A29" s="169" t="s">
        <v>181</v>
      </c>
      <c r="B29" s="174">
        <v>-69.462951999999987</v>
      </c>
      <c r="C29" s="174">
        <v>-63.017999999999986</v>
      </c>
      <c r="D29" s="174">
        <v>-45.90863150402258</v>
      </c>
      <c r="E29" s="174">
        <v>-441.58367551037185</v>
      </c>
      <c r="F29" s="184">
        <v>23.162000000000091</v>
      </c>
      <c r="G29" s="184">
        <v>80.97399999999999</v>
      </c>
      <c r="H29" s="51"/>
      <c r="I29" s="174">
        <f>SUM(B29:E29)</f>
        <v>-619.97325901439444</v>
      </c>
      <c r="J29" s="174">
        <f t="shared" ref="J29" si="7">SUM(F29:G29)</f>
        <v>104.13600000000008</v>
      </c>
      <c r="L29" s="174">
        <f t="shared" si="0"/>
        <v>-132.48095199999997</v>
      </c>
      <c r="M29" s="174">
        <f>SUM(F29:G29)</f>
        <v>104.13600000000008</v>
      </c>
    </row>
    <row r="30" spans="1:13" x14ac:dyDescent="0.2">
      <c r="B30" s="51"/>
      <c r="C30" s="51"/>
      <c r="D30" s="51"/>
      <c r="E30" s="51"/>
      <c r="F30" s="51"/>
      <c r="G30" s="51"/>
      <c r="H30" s="51"/>
    </row>
    <row r="31" spans="1:13" x14ac:dyDescent="0.2">
      <c r="A31" s="61" t="s">
        <v>182</v>
      </c>
      <c r="B31" s="94">
        <v>-9.3106800000000003E-2</v>
      </c>
      <c r="C31" s="94">
        <v>-8.2900000000000001E-2</v>
      </c>
      <c r="D31" s="94">
        <v>-6.0375667925272651E-2</v>
      </c>
      <c r="E31" s="94">
        <v>-0.58073849035337721</v>
      </c>
      <c r="F31" s="94">
        <v>3.0499999999999999E-2</v>
      </c>
      <c r="G31" s="94">
        <v>6.9800000000000001E-2</v>
      </c>
      <c r="H31" s="51"/>
      <c r="I31" s="94">
        <v>-0.81759999999999999</v>
      </c>
      <c r="J31" s="94">
        <v>3.0499999999999999E-2</v>
      </c>
      <c r="L31" s="94"/>
      <c r="M31" s="51"/>
    </row>
    <row r="32" spans="1:13" x14ac:dyDescent="0.2">
      <c r="A32" s="61"/>
      <c r="B32" s="51"/>
      <c r="C32" s="51"/>
      <c r="D32" s="51"/>
      <c r="E32" s="51"/>
      <c r="F32" s="51"/>
      <c r="G32" s="51"/>
    </row>
    <row r="33" spans="1:7" x14ac:dyDescent="0.2">
      <c r="A33" s="58" t="s">
        <v>228</v>
      </c>
      <c r="B33" s="99">
        <v>760382.99999999977</v>
      </c>
      <c r="C33" s="99">
        <v>760382.99999999977</v>
      </c>
      <c r="D33" s="99">
        <v>760382.99999999977</v>
      </c>
      <c r="E33" s="99">
        <v>760382.99999999977</v>
      </c>
      <c r="F33" s="99">
        <v>760382.99999999977</v>
      </c>
      <c r="G33" s="99">
        <v>1360382</v>
      </c>
    </row>
    <row r="34" spans="1:7" x14ac:dyDescent="0.2">
      <c r="B34" s="73"/>
      <c r="C34" s="73"/>
      <c r="D34" s="73"/>
      <c r="E34" s="73"/>
      <c r="F34" s="73"/>
      <c r="G34" s="73"/>
    </row>
    <row r="35" spans="1:7" x14ac:dyDescent="0.2">
      <c r="B35" s="102"/>
      <c r="C35" s="102"/>
      <c r="D35" s="102"/>
      <c r="E35" s="102"/>
      <c r="F35" s="102"/>
      <c r="G35" s="102"/>
    </row>
    <row r="36" spans="1:7" x14ac:dyDescent="0.2">
      <c r="B36" s="103"/>
      <c r="C36" s="103"/>
      <c r="D36" s="103"/>
      <c r="E36" s="103"/>
      <c r="F36" s="103"/>
      <c r="G36" s="103"/>
    </row>
    <row r="37" spans="1:7" x14ac:dyDescent="0.2">
      <c r="B37" s="182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4DC4-0F9A-4C9B-A21A-E33D96FBB610}">
  <sheetPr>
    <tabColor theme="9" tint="0.59999389629810485"/>
  </sheetPr>
  <dimension ref="A2:M74"/>
  <sheetViews>
    <sheetView showGridLines="0" zoomScale="90" zoomScaleNormal="90" workbookViewId="0">
      <pane xSplit="2" ySplit="3" topLeftCell="C4" activePane="bottomRight" state="frozen"/>
      <selection pane="topRight" activeCell="V35" sqref="V35"/>
      <selection pane="bottomLeft" activeCell="V35" sqref="V35"/>
      <selection pane="bottomRight" activeCell="B14" sqref="B14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8" width="11" style="88" customWidth="1"/>
    <col min="9" max="9" width="10.5703125" style="22" bestFit="1" customWidth="1"/>
    <col min="10" max="10" width="9.5703125" style="22" customWidth="1"/>
    <col min="11" max="11" width="10.5703125" style="22" bestFit="1" customWidth="1"/>
    <col min="12" max="12" width="8.7109375" style="22"/>
    <col min="13" max="13" width="12" style="22" bestFit="1" customWidth="1"/>
    <col min="14" max="16384" width="8.7109375" style="22"/>
  </cols>
  <sheetData>
    <row r="2" spans="2:13" x14ac:dyDescent="0.2">
      <c r="C2" s="78"/>
      <c r="D2" s="78"/>
      <c r="E2" s="78"/>
      <c r="F2" s="78"/>
      <c r="G2" s="78"/>
      <c r="H2" s="78"/>
    </row>
    <row r="3" spans="2:13" x14ac:dyDescent="0.2">
      <c r="B3" s="75" t="s">
        <v>183</v>
      </c>
      <c r="C3" s="75" t="str">
        <f>EBITDA!W6</f>
        <v>1Q24</v>
      </c>
      <c r="D3" s="75" t="str">
        <f>EBITDA!X6</f>
        <v>2Q24</v>
      </c>
      <c r="E3" s="75" t="str">
        <f>EBITDA!Y6</f>
        <v>3Q24</v>
      </c>
      <c r="F3" s="75" t="str">
        <f>EBITDA!Z6</f>
        <v>4Q24</v>
      </c>
      <c r="G3" s="75" t="str">
        <f>EBITDA!AA6</f>
        <v>1Q25</v>
      </c>
      <c r="H3" s="75" t="str">
        <f>EBITDA!AB6</f>
        <v>2Q25</v>
      </c>
      <c r="J3" s="76">
        <v>2024</v>
      </c>
      <c r="K3" s="76">
        <v>2025</v>
      </c>
    </row>
    <row r="4" spans="2:13" x14ac:dyDescent="0.2">
      <c r="B4" s="79" t="s">
        <v>184</v>
      </c>
      <c r="C4" s="80"/>
      <c r="D4" s="80"/>
      <c r="E4" s="80"/>
      <c r="F4" s="80"/>
      <c r="G4" s="80"/>
      <c r="H4" s="80"/>
      <c r="J4" s="80"/>
      <c r="K4" s="80"/>
    </row>
    <row r="5" spans="2:13" x14ac:dyDescent="0.2">
      <c r="B5" s="89" t="s">
        <v>185</v>
      </c>
      <c r="C5" s="129">
        <v>-69463</v>
      </c>
      <c r="D5" s="129">
        <v>-63017</v>
      </c>
      <c r="E5" s="129">
        <v>-43215</v>
      </c>
      <c r="F5" s="129">
        <v>-446004</v>
      </c>
      <c r="G5" s="129">
        <v>23166</v>
      </c>
      <c r="H5" s="129">
        <v>80970</v>
      </c>
      <c r="I5" s="80"/>
      <c r="J5" s="80">
        <f>SUM(C5:F5)</f>
        <v>-621699</v>
      </c>
      <c r="K5" s="80">
        <f>SUM(G5:H5)</f>
        <v>104136</v>
      </c>
      <c r="M5" s="186"/>
    </row>
    <row r="6" spans="2:13" x14ac:dyDescent="0.2">
      <c r="B6" s="89" t="s">
        <v>186</v>
      </c>
      <c r="C6" s="80">
        <v>8498</v>
      </c>
      <c r="D6" s="80">
        <v>9669</v>
      </c>
      <c r="E6" s="80">
        <v>3822</v>
      </c>
      <c r="F6" s="80">
        <v>-3896</v>
      </c>
      <c r="G6" s="80">
        <v>8748</v>
      </c>
      <c r="H6" s="80">
        <v>-8957</v>
      </c>
      <c r="I6" s="80"/>
      <c r="J6" s="80">
        <f t="shared" ref="J6:J30" si="0">SUM(C6:F6)</f>
        <v>18093</v>
      </c>
      <c r="K6" s="80">
        <f t="shared" ref="K6:K9" si="1">SUM(G6:H6)</f>
        <v>-209</v>
      </c>
      <c r="M6" s="186"/>
    </row>
    <row r="7" spans="2:13" x14ac:dyDescent="0.2">
      <c r="B7" s="89" t="s">
        <v>187</v>
      </c>
      <c r="C7" s="80">
        <v>32282</v>
      </c>
      <c r="D7" s="129">
        <v>23547</v>
      </c>
      <c r="E7" s="129">
        <v>34275</v>
      </c>
      <c r="F7" s="129">
        <v>-30710</v>
      </c>
      <c r="G7" s="129">
        <v>2603</v>
      </c>
      <c r="H7" s="129">
        <v>14142</v>
      </c>
      <c r="I7" s="80"/>
      <c r="J7" s="129">
        <f t="shared" si="0"/>
        <v>59394</v>
      </c>
      <c r="K7" s="80">
        <f t="shared" si="1"/>
        <v>16745</v>
      </c>
      <c r="M7" s="186"/>
    </row>
    <row r="8" spans="2:13" x14ac:dyDescent="0.2">
      <c r="B8" s="89" t="s">
        <v>188</v>
      </c>
      <c r="C8" s="80">
        <v>0</v>
      </c>
      <c r="D8" s="129">
        <v>25194</v>
      </c>
      <c r="E8" s="129">
        <v>21716</v>
      </c>
      <c r="F8" s="129">
        <v>-46910</v>
      </c>
      <c r="G8" s="129"/>
      <c r="H8" s="129">
        <v>29286</v>
      </c>
      <c r="I8" s="80"/>
      <c r="J8" s="129">
        <f t="shared" si="0"/>
        <v>0</v>
      </c>
      <c r="K8" s="80">
        <f t="shared" si="1"/>
        <v>29286</v>
      </c>
      <c r="M8" s="186"/>
    </row>
    <row r="9" spans="2:13" x14ac:dyDescent="0.2">
      <c r="B9" s="89" t="s">
        <v>189</v>
      </c>
      <c r="C9" s="80">
        <v>114190</v>
      </c>
      <c r="D9" s="129">
        <v>186423</v>
      </c>
      <c r="E9" s="129">
        <v>-72817</v>
      </c>
      <c r="F9" s="129">
        <v>68740</v>
      </c>
      <c r="G9" s="129">
        <v>-3435</v>
      </c>
      <c r="H9" s="129">
        <v>129950</v>
      </c>
      <c r="I9" s="80"/>
      <c r="J9" s="129">
        <f t="shared" si="0"/>
        <v>296536</v>
      </c>
      <c r="K9" s="80">
        <f t="shared" si="1"/>
        <v>126515</v>
      </c>
      <c r="M9" s="186"/>
    </row>
    <row r="10" spans="2:13" x14ac:dyDescent="0.2">
      <c r="B10" s="89" t="s">
        <v>190</v>
      </c>
      <c r="C10" s="80">
        <v>2587</v>
      </c>
      <c r="D10" s="129">
        <v>3074</v>
      </c>
      <c r="E10" s="129">
        <v>774</v>
      </c>
      <c r="F10" s="129">
        <v>-3488</v>
      </c>
      <c r="G10" s="129">
        <v>957</v>
      </c>
      <c r="H10" s="129">
        <v>-5578</v>
      </c>
      <c r="I10" s="80"/>
      <c r="J10" s="129">
        <f t="shared" si="0"/>
        <v>2947</v>
      </c>
      <c r="K10" s="80">
        <f t="shared" ref="K10:K15" si="2">SUM(G10:H10)</f>
        <v>-4621</v>
      </c>
      <c r="M10" s="186"/>
    </row>
    <row r="11" spans="2:13" x14ac:dyDescent="0.2">
      <c r="B11" s="89" t="s">
        <v>191</v>
      </c>
      <c r="C11" s="80">
        <v>95384</v>
      </c>
      <c r="D11" s="80">
        <v>72447</v>
      </c>
      <c r="E11" s="80">
        <v>90916</v>
      </c>
      <c r="F11" s="80">
        <v>159886</v>
      </c>
      <c r="G11" s="80">
        <v>101590</v>
      </c>
      <c r="H11" s="80">
        <v>67543</v>
      </c>
      <c r="I11" s="80"/>
      <c r="J11" s="80">
        <f t="shared" si="0"/>
        <v>418633</v>
      </c>
      <c r="K11" s="80">
        <f t="shared" si="2"/>
        <v>169133</v>
      </c>
      <c r="M11" s="186"/>
    </row>
    <row r="12" spans="2:13" x14ac:dyDescent="0.2">
      <c r="B12" s="90" t="s">
        <v>192</v>
      </c>
      <c r="C12" s="80">
        <v>1373</v>
      </c>
      <c r="D12" s="129">
        <v>-12405</v>
      </c>
      <c r="E12" s="129">
        <v>-5373</v>
      </c>
      <c r="F12" s="129">
        <v>8966</v>
      </c>
      <c r="G12" s="129">
        <v>2584</v>
      </c>
      <c r="H12" s="129">
        <v>-12440</v>
      </c>
      <c r="I12" s="80"/>
      <c r="J12" s="129">
        <f t="shared" si="0"/>
        <v>-7439</v>
      </c>
      <c r="K12" s="80">
        <f t="shared" si="2"/>
        <v>-9856</v>
      </c>
      <c r="M12" s="186"/>
    </row>
    <row r="13" spans="2:13" x14ac:dyDescent="0.2">
      <c r="B13" s="90" t="s">
        <v>193</v>
      </c>
      <c r="C13" s="129">
        <v>17454</v>
      </c>
      <c r="D13" s="129">
        <v>21518.860884348222</v>
      </c>
      <c r="E13" s="129">
        <v>153295.13911565178</v>
      </c>
      <c r="F13" s="129">
        <v>204194</v>
      </c>
      <c r="G13" s="129">
        <v>13580</v>
      </c>
      <c r="H13" s="129">
        <v>6144</v>
      </c>
      <c r="I13" s="80"/>
      <c r="J13" s="129">
        <f t="shared" si="0"/>
        <v>396462</v>
      </c>
      <c r="K13" s="80">
        <f t="shared" si="2"/>
        <v>19724</v>
      </c>
      <c r="M13" s="186"/>
    </row>
    <row r="14" spans="2:13" x14ac:dyDescent="0.2">
      <c r="B14" s="90" t="s">
        <v>194</v>
      </c>
      <c r="C14" s="129">
        <v>0</v>
      </c>
      <c r="D14" s="129">
        <v>0</v>
      </c>
      <c r="E14" s="129">
        <v>0</v>
      </c>
      <c r="F14" s="129">
        <v>88524</v>
      </c>
      <c r="G14" s="129">
        <v>34863</v>
      </c>
      <c r="H14" s="129">
        <v>44686</v>
      </c>
      <c r="I14" s="80"/>
      <c r="J14" s="129">
        <f t="shared" si="0"/>
        <v>88524</v>
      </c>
      <c r="K14" s="80">
        <f t="shared" si="2"/>
        <v>79549</v>
      </c>
      <c r="M14" s="186"/>
    </row>
    <row r="15" spans="2:13" x14ac:dyDescent="0.2">
      <c r="B15" s="91" t="s">
        <v>195</v>
      </c>
      <c r="C15" s="80">
        <v>0</v>
      </c>
      <c r="D15" s="129">
        <v>0</v>
      </c>
      <c r="E15" s="129">
        <v>19673</v>
      </c>
      <c r="F15" s="129">
        <v>19512</v>
      </c>
      <c r="G15" s="129">
        <v>0</v>
      </c>
      <c r="H15" s="129">
        <v>2710</v>
      </c>
      <c r="I15" s="80"/>
      <c r="J15" s="129">
        <f t="shared" si="0"/>
        <v>39185</v>
      </c>
      <c r="K15" s="80">
        <f t="shared" si="2"/>
        <v>2710</v>
      </c>
      <c r="M15" s="186"/>
    </row>
    <row r="16" spans="2:13" x14ac:dyDescent="0.2">
      <c r="B16" s="79"/>
      <c r="C16" s="80"/>
      <c r="D16" s="129"/>
      <c r="E16" s="129"/>
      <c r="F16" s="129"/>
      <c r="G16" s="129"/>
      <c r="H16" s="129"/>
      <c r="I16" s="80"/>
      <c r="J16" s="129">
        <f t="shared" si="0"/>
        <v>0</v>
      </c>
      <c r="K16" s="129"/>
      <c r="M16" s="186"/>
    </row>
    <row r="17" spans="2:13" s="84" customFormat="1" ht="15" x14ac:dyDescent="0.25">
      <c r="B17" s="79" t="s">
        <v>196</v>
      </c>
      <c r="C17" s="83"/>
      <c r="D17" s="159"/>
      <c r="E17" s="129"/>
      <c r="F17" s="129"/>
      <c r="G17" s="129"/>
      <c r="H17" s="129"/>
      <c r="I17" s="80"/>
      <c r="J17" s="129">
        <f t="shared" si="0"/>
        <v>0</v>
      </c>
      <c r="K17" s="129"/>
      <c r="M17" s="188"/>
    </row>
    <row r="18" spans="2:13" x14ac:dyDescent="0.2">
      <c r="B18" s="89" t="s">
        <v>197</v>
      </c>
      <c r="C18" s="80">
        <v>-4153</v>
      </c>
      <c r="D18" s="80">
        <v>-44489</v>
      </c>
      <c r="E18" s="129">
        <v>63093</v>
      </c>
      <c r="F18" s="129">
        <v>-59880</v>
      </c>
      <c r="G18" s="129">
        <v>15782</v>
      </c>
      <c r="H18" s="129">
        <v>-56779</v>
      </c>
      <c r="I18" s="80"/>
      <c r="J18" s="129">
        <f t="shared" si="0"/>
        <v>-45429</v>
      </c>
      <c r="K18" s="80">
        <f t="shared" ref="K18:K22" si="3">SUM(G18:H18)</f>
        <v>-40997</v>
      </c>
      <c r="M18" s="186"/>
    </row>
    <row r="19" spans="2:13" x14ac:dyDescent="0.2">
      <c r="B19" s="89" t="s">
        <v>107</v>
      </c>
      <c r="C19" s="80">
        <v>-4866</v>
      </c>
      <c r="D19" s="80">
        <v>-24884</v>
      </c>
      <c r="E19" s="129">
        <v>-15442</v>
      </c>
      <c r="F19" s="129">
        <v>-23420</v>
      </c>
      <c r="G19" s="129">
        <v>-8746</v>
      </c>
      <c r="H19" s="129">
        <v>-2241</v>
      </c>
      <c r="I19" s="80"/>
      <c r="J19" s="129">
        <f t="shared" si="0"/>
        <v>-68612</v>
      </c>
      <c r="K19" s="80">
        <f t="shared" si="3"/>
        <v>-10987</v>
      </c>
      <c r="M19" s="186"/>
    </row>
    <row r="20" spans="2:13" x14ac:dyDescent="0.2">
      <c r="B20" s="89" t="s">
        <v>108</v>
      </c>
      <c r="C20" s="80">
        <v>21788</v>
      </c>
      <c r="D20" s="80">
        <v>2006</v>
      </c>
      <c r="E20" s="129">
        <v>-9084</v>
      </c>
      <c r="F20" s="129">
        <v>-5134</v>
      </c>
      <c r="G20" s="129">
        <v>-9781</v>
      </c>
      <c r="H20" s="129">
        <v>5482</v>
      </c>
      <c r="I20" s="80"/>
      <c r="J20" s="129">
        <f t="shared" si="0"/>
        <v>9576</v>
      </c>
      <c r="K20" s="80">
        <f t="shared" si="3"/>
        <v>-4299</v>
      </c>
      <c r="M20" s="186"/>
    </row>
    <row r="21" spans="2:13" x14ac:dyDescent="0.2">
      <c r="B21" s="89" t="s">
        <v>198</v>
      </c>
      <c r="C21" s="80">
        <v>0</v>
      </c>
      <c r="D21" s="80">
        <v>0</v>
      </c>
      <c r="E21" s="80">
        <v>0</v>
      </c>
      <c r="F21" s="80">
        <v>-1390</v>
      </c>
      <c r="G21" s="80">
        <v>463</v>
      </c>
      <c r="H21" s="80">
        <v>190</v>
      </c>
      <c r="I21" s="80"/>
      <c r="J21" s="80">
        <f t="shared" si="0"/>
        <v>-1390</v>
      </c>
      <c r="K21" s="80">
        <f t="shared" si="3"/>
        <v>653</v>
      </c>
      <c r="M21" s="186"/>
    </row>
    <row r="22" spans="2:13" x14ac:dyDescent="0.2">
      <c r="B22" s="89" t="s">
        <v>113</v>
      </c>
      <c r="C22" s="80">
        <v>-32332</v>
      </c>
      <c r="D22" s="80">
        <v>-28297</v>
      </c>
      <c r="E22" s="80">
        <v>-14042</v>
      </c>
      <c r="F22" s="80">
        <v>-17727</v>
      </c>
      <c r="G22" s="80">
        <v>1877</v>
      </c>
      <c r="H22" s="80">
        <v>-25962</v>
      </c>
      <c r="I22" s="80"/>
      <c r="J22" s="80">
        <f t="shared" si="0"/>
        <v>-92398</v>
      </c>
      <c r="K22" s="80">
        <f t="shared" si="3"/>
        <v>-24085</v>
      </c>
      <c r="M22" s="187"/>
    </row>
    <row r="23" spans="2:13" x14ac:dyDescent="0.2">
      <c r="B23" s="81"/>
      <c r="C23" s="80"/>
      <c r="D23" s="80"/>
      <c r="E23" s="129"/>
      <c r="F23" s="129"/>
      <c r="G23" s="129"/>
      <c r="H23" s="129"/>
      <c r="I23" s="80"/>
      <c r="J23" s="129">
        <f t="shared" si="0"/>
        <v>0</v>
      </c>
      <c r="K23" s="129"/>
      <c r="M23" s="186"/>
    </row>
    <row r="24" spans="2:13" s="84" customFormat="1" ht="15" x14ac:dyDescent="0.25">
      <c r="B24" s="79" t="s">
        <v>199</v>
      </c>
      <c r="C24" s="83"/>
      <c r="D24" s="83"/>
      <c r="E24" s="129"/>
      <c r="F24" s="129"/>
      <c r="G24" s="129"/>
      <c r="H24" s="129"/>
      <c r="I24" s="80"/>
      <c r="J24" s="129">
        <f t="shared" si="0"/>
        <v>0</v>
      </c>
      <c r="K24" s="129"/>
      <c r="M24" s="188"/>
    </row>
    <row r="25" spans="2:13" x14ac:dyDescent="0.2">
      <c r="B25" s="89" t="s">
        <v>131</v>
      </c>
      <c r="C25" s="80">
        <v>-58530</v>
      </c>
      <c r="D25" s="80">
        <v>27623</v>
      </c>
      <c r="E25" s="129">
        <v>-4451</v>
      </c>
      <c r="F25" s="129">
        <v>21852</v>
      </c>
      <c r="G25" s="129">
        <v>-34230</v>
      </c>
      <c r="H25" s="129">
        <v>20569</v>
      </c>
      <c r="I25" s="80"/>
      <c r="J25" s="129">
        <f t="shared" si="0"/>
        <v>-13506</v>
      </c>
      <c r="K25" s="80">
        <f t="shared" ref="K25:K28" si="4">SUM(G25:H25)</f>
        <v>-13661</v>
      </c>
      <c r="M25" s="186"/>
    </row>
    <row r="26" spans="2:13" x14ac:dyDescent="0.2">
      <c r="B26" s="89" t="s">
        <v>134</v>
      </c>
      <c r="C26" s="80">
        <v>-32382</v>
      </c>
      <c r="D26" s="80">
        <v>16959</v>
      </c>
      <c r="E26" s="129">
        <v>-10940</v>
      </c>
      <c r="F26" s="129">
        <v>-11491</v>
      </c>
      <c r="G26" s="129">
        <v>-16771</v>
      </c>
      <c r="H26" s="129">
        <v>15772</v>
      </c>
      <c r="I26" s="80"/>
      <c r="J26" s="129">
        <f t="shared" si="0"/>
        <v>-37854</v>
      </c>
      <c r="K26" s="80">
        <f t="shared" si="4"/>
        <v>-999</v>
      </c>
      <c r="M26" s="186"/>
    </row>
    <row r="27" spans="2:13" x14ac:dyDescent="0.2">
      <c r="B27" s="89" t="s">
        <v>136</v>
      </c>
      <c r="C27" s="80">
        <v>7928</v>
      </c>
      <c r="D27" s="80">
        <v>3466</v>
      </c>
      <c r="E27" s="129">
        <v>-2852</v>
      </c>
      <c r="F27" s="129">
        <v>23726</v>
      </c>
      <c r="G27" s="129">
        <v>-13658</v>
      </c>
      <c r="H27" s="129">
        <v>-6951</v>
      </c>
      <c r="I27" s="80"/>
      <c r="J27" s="129">
        <f t="shared" si="0"/>
        <v>32268</v>
      </c>
      <c r="K27" s="80">
        <f t="shared" si="4"/>
        <v>-20609</v>
      </c>
      <c r="M27" s="186"/>
    </row>
    <row r="28" spans="2:13" x14ac:dyDescent="0.2">
      <c r="B28" s="89" t="s">
        <v>144</v>
      </c>
      <c r="C28" s="80">
        <v>-5369</v>
      </c>
      <c r="D28" s="80">
        <v>7652</v>
      </c>
      <c r="E28" s="80">
        <v>4035</v>
      </c>
      <c r="F28" s="80">
        <v>5146</v>
      </c>
      <c r="G28" s="80">
        <v>8244</v>
      </c>
      <c r="H28" s="80">
        <v>8427</v>
      </c>
      <c r="I28" s="80"/>
      <c r="J28" s="129">
        <f t="shared" si="0"/>
        <v>11464</v>
      </c>
      <c r="K28" s="80">
        <f t="shared" si="4"/>
        <v>16671</v>
      </c>
      <c r="M28" s="186"/>
    </row>
    <row r="29" spans="2:13" x14ac:dyDescent="0.2">
      <c r="B29" s="89" t="s">
        <v>200</v>
      </c>
      <c r="C29" s="80">
        <v>0</v>
      </c>
      <c r="D29" s="80">
        <v>-738</v>
      </c>
      <c r="E29" s="129">
        <v>114</v>
      </c>
      <c r="F29" s="129">
        <v>624</v>
      </c>
      <c r="G29" s="129">
        <v>0</v>
      </c>
      <c r="H29" s="129">
        <v>288</v>
      </c>
      <c r="I29" s="80"/>
      <c r="J29" s="129">
        <f t="shared" si="0"/>
        <v>0</v>
      </c>
      <c r="K29" s="129">
        <f t="shared" ref="K29:K30" si="5">SUM(G29:H29)</f>
        <v>288</v>
      </c>
      <c r="M29" s="186"/>
    </row>
    <row r="30" spans="2:13" x14ac:dyDescent="0.2">
      <c r="B30" s="89" t="s">
        <v>201</v>
      </c>
      <c r="C30" s="80">
        <v>-6164</v>
      </c>
      <c r="D30" s="80">
        <v>-37578</v>
      </c>
      <c r="E30" s="129">
        <v>-39697</v>
      </c>
      <c r="F30" s="129">
        <v>-888</v>
      </c>
      <c r="G30" s="129">
        <v>-12937</v>
      </c>
      <c r="H30" s="129">
        <v>-231</v>
      </c>
      <c r="I30" s="80"/>
      <c r="J30" s="129">
        <f t="shared" si="0"/>
        <v>-84327</v>
      </c>
      <c r="K30" s="129">
        <f t="shared" si="5"/>
        <v>-13168</v>
      </c>
      <c r="M30" s="186"/>
    </row>
    <row r="31" spans="2:13" x14ac:dyDescent="0.2">
      <c r="B31" s="175" t="s">
        <v>202</v>
      </c>
      <c r="C31" s="85">
        <f t="shared" ref="C31:H31" si="6">SUM(C5:C30)</f>
        <v>88225</v>
      </c>
      <c r="D31" s="85">
        <f t="shared" si="6"/>
        <v>188170.86088434822</v>
      </c>
      <c r="E31" s="85">
        <f t="shared" si="6"/>
        <v>173800.13911565178</v>
      </c>
      <c r="F31" s="85">
        <f t="shared" si="6"/>
        <v>-49768</v>
      </c>
      <c r="G31" s="85">
        <f t="shared" si="6"/>
        <v>114899</v>
      </c>
      <c r="H31" s="85">
        <f t="shared" si="6"/>
        <v>307020</v>
      </c>
      <c r="I31" s="80"/>
      <c r="J31" s="85">
        <f>SUM(J5:J30)</f>
        <v>400428</v>
      </c>
      <c r="K31" s="85">
        <f>SUM(K5:K30)</f>
        <v>421919</v>
      </c>
    </row>
    <row r="32" spans="2:13" x14ac:dyDescent="0.2">
      <c r="B32" s="82"/>
      <c r="C32" s="80"/>
      <c r="D32" s="80"/>
      <c r="E32" s="129"/>
      <c r="F32" s="129"/>
      <c r="G32" s="129"/>
      <c r="H32" s="129"/>
      <c r="I32" s="80"/>
      <c r="J32" s="129"/>
      <c r="K32" s="129"/>
    </row>
    <row r="33" spans="2:11" x14ac:dyDescent="0.2">
      <c r="B33" s="79" t="s">
        <v>203</v>
      </c>
      <c r="C33" s="80"/>
      <c r="D33" s="80"/>
      <c r="E33" s="129"/>
      <c r="F33" s="129"/>
      <c r="G33" s="129"/>
      <c r="H33" s="129"/>
      <c r="I33" s="80"/>
      <c r="J33" s="129"/>
      <c r="K33" s="129"/>
    </row>
    <row r="34" spans="2:11" x14ac:dyDescent="0.2">
      <c r="B34" s="89" t="s">
        <v>204</v>
      </c>
      <c r="C34" s="80">
        <v>-22786</v>
      </c>
      <c r="D34" s="80">
        <v>-67976</v>
      </c>
      <c r="E34" s="129">
        <v>-66161</v>
      </c>
      <c r="F34" s="129">
        <v>-154726</v>
      </c>
      <c r="G34" s="129">
        <v>-105973</v>
      </c>
      <c r="H34" s="129">
        <v>-92666</v>
      </c>
      <c r="I34" s="80"/>
      <c r="J34" s="80">
        <f t="shared" ref="J34:J38" si="7">SUM(C34:F34)</f>
        <v>-311649</v>
      </c>
      <c r="K34" s="80">
        <f t="shared" ref="K34:K38" si="8">SUM(G34:H34)</f>
        <v>-198639</v>
      </c>
    </row>
    <row r="35" spans="2:11" x14ac:dyDescent="0.2">
      <c r="B35" s="89" t="s">
        <v>205</v>
      </c>
      <c r="C35" s="80">
        <v>0</v>
      </c>
      <c r="D35" s="80">
        <v>109991</v>
      </c>
      <c r="E35" s="80">
        <v>-109991</v>
      </c>
      <c r="F35" s="80">
        <v>-3719</v>
      </c>
      <c r="G35" s="80">
        <v>-2396</v>
      </c>
      <c r="H35" s="80">
        <v>0</v>
      </c>
      <c r="I35" s="80"/>
      <c r="J35" s="80">
        <f t="shared" si="7"/>
        <v>-3719</v>
      </c>
      <c r="K35" s="80">
        <f t="shared" si="8"/>
        <v>-2396</v>
      </c>
    </row>
    <row r="36" spans="2:11" x14ac:dyDescent="0.2">
      <c r="B36" s="89" t="s">
        <v>206</v>
      </c>
      <c r="C36" s="80">
        <v>36779</v>
      </c>
      <c r="D36" s="80">
        <v>-36779</v>
      </c>
      <c r="E36" s="129">
        <v>88800</v>
      </c>
      <c r="F36" s="129">
        <v>16067</v>
      </c>
      <c r="G36" s="129">
        <v>61387</v>
      </c>
      <c r="H36" s="129">
        <v>-404</v>
      </c>
      <c r="I36" s="80"/>
      <c r="J36" s="129">
        <f t="shared" si="7"/>
        <v>104867</v>
      </c>
      <c r="K36" s="129">
        <f t="shared" si="8"/>
        <v>60983</v>
      </c>
    </row>
    <row r="37" spans="2:11" x14ac:dyDescent="0.2">
      <c r="B37" s="89" t="s">
        <v>207</v>
      </c>
      <c r="C37" s="80">
        <v>0</v>
      </c>
      <c r="D37" s="80">
        <v>44</v>
      </c>
      <c r="E37" s="129">
        <v>255</v>
      </c>
      <c r="F37" s="129">
        <v>-299</v>
      </c>
      <c r="G37" s="129">
        <v>0</v>
      </c>
      <c r="H37" s="129">
        <v>0</v>
      </c>
      <c r="I37" s="80"/>
      <c r="J37" s="129">
        <f t="shared" si="7"/>
        <v>0</v>
      </c>
      <c r="K37" s="129">
        <f t="shared" si="8"/>
        <v>0</v>
      </c>
    </row>
    <row r="38" spans="2:11" x14ac:dyDescent="0.2">
      <c r="B38" s="89" t="s">
        <v>208</v>
      </c>
      <c r="C38" s="80">
        <v>0</v>
      </c>
      <c r="D38" s="80">
        <v>0</v>
      </c>
      <c r="E38" s="129">
        <v>2705</v>
      </c>
      <c r="F38" s="129">
        <v>0</v>
      </c>
      <c r="G38" s="129">
        <v>0</v>
      </c>
      <c r="H38" s="129">
        <v>0</v>
      </c>
      <c r="I38" s="80"/>
      <c r="J38" s="129">
        <f t="shared" si="7"/>
        <v>2705</v>
      </c>
      <c r="K38" s="129">
        <f t="shared" si="8"/>
        <v>0</v>
      </c>
    </row>
    <row r="39" spans="2:11" x14ac:dyDescent="0.2">
      <c r="B39" s="175" t="s">
        <v>209</v>
      </c>
      <c r="C39" s="85">
        <f t="shared" ref="C39:H39" si="9">SUM(C34:C38)</f>
        <v>13993</v>
      </c>
      <c r="D39" s="85">
        <f t="shared" si="9"/>
        <v>5280</v>
      </c>
      <c r="E39" s="85">
        <f t="shared" si="9"/>
        <v>-84392</v>
      </c>
      <c r="F39" s="85">
        <f t="shared" si="9"/>
        <v>-142677</v>
      </c>
      <c r="G39" s="85">
        <f t="shared" si="9"/>
        <v>-46982</v>
      </c>
      <c r="H39" s="85">
        <f t="shared" si="9"/>
        <v>-93070</v>
      </c>
      <c r="I39" s="80"/>
      <c r="J39" s="85">
        <f>SUM(J34:J38)</f>
        <v>-207796</v>
      </c>
      <c r="K39" s="85">
        <f>SUM(K34:K38)</f>
        <v>-140052</v>
      </c>
    </row>
    <row r="40" spans="2:11" x14ac:dyDescent="0.2">
      <c r="B40" s="86"/>
      <c r="C40" s="80"/>
      <c r="D40" s="80"/>
      <c r="E40" s="129"/>
      <c r="F40" s="129"/>
      <c r="G40" s="129"/>
      <c r="H40" s="129"/>
      <c r="I40" s="80"/>
      <c r="J40" s="129"/>
      <c r="K40" s="129"/>
    </row>
    <row r="41" spans="2:11" x14ac:dyDescent="0.2">
      <c r="B41" s="79" t="s">
        <v>210</v>
      </c>
      <c r="C41" s="80"/>
      <c r="D41" s="80"/>
      <c r="E41" s="129"/>
      <c r="F41" s="129"/>
      <c r="G41" s="129"/>
      <c r="H41" s="129"/>
      <c r="I41" s="80"/>
      <c r="J41" s="129"/>
      <c r="K41" s="129"/>
    </row>
    <row r="42" spans="2:11" x14ac:dyDescent="0.2">
      <c r="B42" s="92" t="s">
        <v>211</v>
      </c>
      <c r="C42" s="80">
        <v>0</v>
      </c>
      <c r="D42" s="80">
        <v>0</v>
      </c>
      <c r="E42" s="80">
        <v>0</v>
      </c>
      <c r="F42" s="80">
        <v>500000</v>
      </c>
      <c r="G42" s="129">
        <v>0</v>
      </c>
      <c r="H42" s="129">
        <v>0</v>
      </c>
      <c r="I42" s="80"/>
      <c r="J42" s="80">
        <f t="shared" ref="J42:J52" si="10">SUM(C42:F42)</f>
        <v>500000</v>
      </c>
      <c r="K42" s="129">
        <f t="shared" ref="K42:K52" si="11">SUM(G42:H42)</f>
        <v>0</v>
      </c>
    </row>
    <row r="43" spans="2:11" x14ac:dyDescent="0.2">
      <c r="B43" s="89" t="s">
        <v>212</v>
      </c>
      <c r="C43" s="80">
        <v>0</v>
      </c>
      <c r="D43" s="80">
        <v>0</v>
      </c>
      <c r="E43" s="80">
        <v>0</v>
      </c>
      <c r="F43" s="80">
        <v>0</v>
      </c>
      <c r="G43" s="129">
        <v>396857</v>
      </c>
      <c r="H43" s="129">
        <v>1376640</v>
      </c>
      <c r="I43" s="80"/>
      <c r="J43" s="129">
        <f t="shared" si="10"/>
        <v>0</v>
      </c>
      <c r="K43" s="129">
        <f t="shared" si="11"/>
        <v>1773497</v>
      </c>
    </row>
    <row r="44" spans="2:11" x14ac:dyDescent="0.2">
      <c r="B44" s="89" t="s">
        <v>213</v>
      </c>
      <c r="C44" s="80">
        <v>-13635</v>
      </c>
      <c r="D44" s="80">
        <v>-14192</v>
      </c>
      <c r="E44" s="80">
        <v>-16458</v>
      </c>
      <c r="F44" s="80">
        <v>-17679</v>
      </c>
      <c r="G44" s="129">
        <v>-1049197</v>
      </c>
      <c r="H44" s="129">
        <v>-1218449</v>
      </c>
      <c r="I44" s="80"/>
      <c r="J44" s="129">
        <f t="shared" si="10"/>
        <v>-61964</v>
      </c>
      <c r="K44" s="129">
        <f t="shared" si="11"/>
        <v>-2267646</v>
      </c>
    </row>
    <row r="45" spans="2:11" x14ac:dyDescent="0.2">
      <c r="B45" s="89" t="s">
        <v>214</v>
      </c>
      <c r="C45" s="80">
        <v>-120875</v>
      </c>
      <c r="D45" s="80">
        <v>-17113</v>
      </c>
      <c r="E45" s="80">
        <v>-130184</v>
      </c>
      <c r="F45" s="80">
        <v>-10374</v>
      </c>
      <c r="G45" s="129">
        <v>0</v>
      </c>
      <c r="H45" s="129">
        <v>-175331</v>
      </c>
      <c r="I45" s="80"/>
      <c r="J45" s="129">
        <f t="shared" si="10"/>
        <v>-278546</v>
      </c>
      <c r="K45" s="129">
        <f t="shared" si="11"/>
        <v>-175331</v>
      </c>
    </row>
    <row r="46" spans="2:11" x14ac:dyDescent="0.2">
      <c r="B46" s="92" t="s">
        <v>215</v>
      </c>
      <c r="C46" s="129">
        <f>-12382-22129</f>
        <v>-34511</v>
      </c>
      <c r="D46" s="129">
        <v>-9771</v>
      </c>
      <c r="E46" s="129">
        <v>-27457</v>
      </c>
      <c r="F46" s="129">
        <v>-11119</v>
      </c>
      <c r="G46" s="129">
        <f>-18862-23248</f>
        <v>-42110</v>
      </c>
      <c r="H46" s="129">
        <v>-12211</v>
      </c>
      <c r="I46" s="80"/>
      <c r="J46" s="129">
        <f t="shared" si="10"/>
        <v>-82858</v>
      </c>
      <c r="K46" s="129">
        <f t="shared" si="11"/>
        <v>-54321</v>
      </c>
    </row>
    <row r="47" spans="2:11" x14ac:dyDescent="0.2">
      <c r="B47" s="92" t="s">
        <v>216</v>
      </c>
      <c r="C47" s="129">
        <v>0</v>
      </c>
      <c r="D47" s="129">
        <v>-2650</v>
      </c>
      <c r="E47" s="129">
        <v>2650</v>
      </c>
      <c r="F47" s="129">
        <v>0</v>
      </c>
      <c r="G47" s="129"/>
      <c r="H47" s="129">
        <v>-5423</v>
      </c>
      <c r="I47" s="80"/>
      <c r="J47" s="129">
        <f t="shared" si="10"/>
        <v>0</v>
      </c>
      <c r="K47" s="129">
        <f t="shared" si="11"/>
        <v>-5423</v>
      </c>
    </row>
    <row r="48" spans="2:11" outlineLevel="1" x14ac:dyDescent="0.2">
      <c r="B48" s="89" t="s">
        <v>217</v>
      </c>
      <c r="C48" s="80">
        <v>0</v>
      </c>
      <c r="D48" s="129">
        <v>0</v>
      </c>
      <c r="E48" s="129">
        <v>0</v>
      </c>
      <c r="F48" s="129">
        <v>0</v>
      </c>
      <c r="G48" s="129">
        <v>-9524</v>
      </c>
      <c r="H48" s="129">
        <v>-108720</v>
      </c>
      <c r="I48" s="80"/>
      <c r="J48" s="129">
        <f t="shared" si="10"/>
        <v>0</v>
      </c>
      <c r="K48" s="129">
        <f t="shared" si="11"/>
        <v>-118244</v>
      </c>
    </row>
    <row r="49" spans="1:11" x14ac:dyDescent="0.2">
      <c r="B49" s="91" t="s">
        <v>218</v>
      </c>
      <c r="C49" s="129">
        <v>0</v>
      </c>
      <c r="D49" s="129">
        <v>0</v>
      </c>
      <c r="E49" s="129">
        <v>0</v>
      </c>
      <c r="F49" s="129">
        <v>0</v>
      </c>
      <c r="G49" s="129">
        <v>0</v>
      </c>
      <c r="H49" s="129">
        <v>0</v>
      </c>
      <c r="I49" s="80"/>
      <c r="J49" s="129">
        <f t="shared" si="10"/>
        <v>0</v>
      </c>
      <c r="K49" s="129">
        <f t="shared" si="11"/>
        <v>0</v>
      </c>
    </row>
    <row r="50" spans="1:11" x14ac:dyDescent="0.2">
      <c r="B50" s="91" t="s">
        <v>219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80"/>
      <c r="J50" s="129">
        <f t="shared" si="10"/>
        <v>0</v>
      </c>
      <c r="K50" s="129">
        <f t="shared" si="11"/>
        <v>0</v>
      </c>
    </row>
    <row r="51" spans="1:11" outlineLevel="1" x14ac:dyDescent="0.2">
      <c r="B51" s="91" t="s">
        <v>220</v>
      </c>
      <c r="C51" s="129">
        <v>-159</v>
      </c>
      <c r="D51" s="129">
        <v>159</v>
      </c>
      <c r="E51" s="129">
        <v>0</v>
      </c>
      <c r="F51" s="129">
        <v>0</v>
      </c>
      <c r="G51" s="129">
        <v>0</v>
      </c>
      <c r="H51" s="129">
        <v>0</v>
      </c>
      <c r="I51" s="80"/>
      <c r="J51" s="129">
        <f t="shared" si="10"/>
        <v>0</v>
      </c>
      <c r="K51" s="129">
        <f t="shared" si="11"/>
        <v>0</v>
      </c>
    </row>
    <row r="52" spans="1:11" s="130" customFormat="1" outlineLevel="1" x14ac:dyDescent="0.2">
      <c r="B52" s="91" t="s">
        <v>221</v>
      </c>
      <c r="C52" s="80">
        <v>0</v>
      </c>
      <c r="D52" s="129">
        <v>0</v>
      </c>
      <c r="E52" s="129">
        <v>0</v>
      </c>
      <c r="F52" s="129">
        <v>0</v>
      </c>
      <c r="G52" s="129">
        <v>0</v>
      </c>
      <c r="H52" s="129">
        <v>700000</v>
      </c>
      <c r="I52" s="80"/>
      <c r="J52" s="129">
        <f t="shared" si="10"/>
        <v>0</v>
      </c>
      <c r="K52" s="129">
        <f t="shared" si="11"/>
        <v>700000</v>
      </c>
    </row>
    <row r="53" spans="1:11" x14ac:dyDescent="0.2">
      <c r="B53" s="79" t="s">
        <v>222</v>
      </c>
      <c r="C53" s="85">
        <f t="shared" ref="C53:H53" si="12">SUM(C42:C52)</f>
        <v>-169180</v>
      </c>
      <c r="D53" s="85">
        <f t="shared" si="12"/>
        <v>-43567</v>
      </c>
      <c r="E53" s="85">
        <f t="shared" si="12"/>
        <v>-171449</v>
      </c>
      <c r="F53" s="85">
        <f t="shared" si="12"/>
        <v>460828</v>
      </c>
      <c r="G53" s="85">
        <f t="shared" si="12"/>
        <v>-703974</v>
      </c>
      <c r="H53" s="85">
        <f t="shared" si="12"/>
        <v>556506</v>
      </c>
      <c r="I53" s="80"/>
      <c r="J53" s="85">
        <f>SUM(J42:J52)</f>
        <v>76632</v>
      </c>
      <c r="K53" s="85">
        <f>SUM(K42:K52)</f>
        <v>-147468</v>
      </c>
    </row>
    <row r="54" spans="1:11" x14ac:dyDescent="0.2">
      <c r="B54" s="82"/>
      <c r="C54" s="80"/>
      <c r="D54" s="80"/>
      <c r="E54" s="129"/>
      <c r="F54" s="129"/>
      <c r="G54" s="129"/>
      <c r="H54" s="129"/>
      <c r="I54" s="80"/>
      <c r="J54" s="129"/>
      <c r="K54" s="129"/>
    </row>
    <row r="55" spans="1:11" x14ac:dyDescent="0.2">
      <c r="B55" s="81" t="s">
        <v>223</v>
      </c>
      <c r="C55" s="80">
        <v>56007</v>
      </c>
      <c r="D55" s="80">
        <v>-23664</v>
      </c>
      <c r="E55" s="129">
        <v>-10154</v>
      </c>
      <c r="F55" s="129">
        <v>33078</v>
      </c>
      <c r="G55" s="129">
        <v>68939</v>
      </c>
      <c r="H55" s="129">
        <v>-85769</v>
      </c>
      <c r="I55" s="80"/>
      <c r="J55" s="129">
        <f>SUM(C55:F55)</f>
        <v>55267</v>
      </c>
      <c r="K55" s="129">
        <f>SUM(G55:H55)</f>
        <v>-16830</v>
      </c>
    </row>
    <row r="56" spans="1:11" x14ac:dyDescent="0.2">
      <c r="B56" s="82"/>
      <c r="C56" s="80"/>
      <c r="D56" s="80"/>
      <c r="E56" s="129"/>
      <c r="F56" s="129"/>
      <c r="G56" s="129"/>
      <c r="H56" s="129"/>
      <c r="I56" s="80"/>
      <c r="J56" s="80"/>
      <c r="K56" s="80"/>
    </row>
    <row r="57" spans="1:11" ht="15" x14ac:dyDescent="0.25">
      <c r="A57" s="84" t="s">
        <v>32</v>
      </c>
      <c r="B57" s="79" t="s">
        <v>224</v>
      </c>
      <c r="C57" s="85">
        <f t="shared" ref="C57:H57" si="13">SUM(C31,C39,C53,C55)</f>
        <v>-10955</v>
      </c>
      <c r="D57" s="85">
        <f t="shared" si="13"/>
        <v>126219.86088434822</v>
      </c>
      <c r="E57" s="85">
        <f t="shared" si="13"/>
        <v>-92194.860884348222</v>
      </c>
      <c r="F57" s="85">
        <f t="shared" si="13"/>
        <v>301461</v>
      </c>
      <c r="G57" s="85">
        <f t="shared" si="13"/>
        <v>-567118</v>
      </c>
      <c r="H57" s="85">
        <f t="shared" si="13"/>
        <v>684687</v>
      </c>
      <c r="I57" s="80"/>
      <c r="J57" s="85">
        <f>SUM(J31,J39,J53,J55)</f>
        <v>324531</v>
      </c>
      <c r="K57" s="85">
        <f>SUM(K31,K39,K53,K55)</f>
        <v>117569</v>
      </c>
    </row>
    <row r="58" spans="1:11" ht="15" x14ac:dyDescent="0.25">
      <c r="A58" s="84"/>
      <c r="B58" s="82"/>
      <c r="C58" s="80"/>
      <c r="D58" s="80"/>
      <c r="E58" s="129"/>
      <c r="F58" s="129"/>
      <c r="G58" s="129"/>
      <c r="H58" s="129"/>
      <c r="I58" s="80"/>
      <c r="J58" s="129"/>
      <c r="K58" s="129"/>
    </row>
    <row r="59" spans="1:11" ht="15" x14ac:dyDescent="0.25">
      <c r="A59" s="84"/>
      <c r="B59" s="81" t="s">
        <v>225</v>
      </c>
      <c r="C59" s="80">
        <v>663919</v>
      </c>
      <c r="D59" s="80">
        <f>C60</f>
        <v>652964</v>
      </c>
      <c r="E59" s="129">
        <f>D60</f>
        <v>779184</v>
      </c>
      <c r="F59" s="129">
        <f>E60</f>
        <v>686989</v>
      </c>
      <c r="G59" s="129">
        <f>F60</f>
        <v>988450</v>
      </c>
      <c r="H59" s="129">
        <v>421332</v>
      </c>
      <c r="I59" s="80"/>
      <c r="J59" s="129">
        <v>663919</v>
      </c>
      <c r="K59" s="129">
        <f>G59</f>
        <v>988450</v>
      </c>
    </row>
    <row r="60" spans="1:11" ht="15" x14ac:dyDescent="0.25">
      <c r="A60" s="84" t="s">
        <v>33</v>
      </c>
      <c r="B60" s="81" t="s">
        <v>226</v>
      </c>
      <c r="C60" s="80">
        <v>652964</v>
      </c>
      <c r="D60" s="80">
        <v>779184</v>
      </c>
      <c r="E60" s="129">
        <v>686989</v>
      </c>
      <c r="F60" s="129">
        <v>988450</v>
      </c>
      <c r="G60" s="129">
        <v>421332</v>
      </c>
      <c r="H60" s="129">
        <v>1106019</v>
      </c>
      <c r="I60" s="80"/>
      <c r="J60" s="129">
        <v>988450</v>
      </c>
      <c r="K60" s="129">
        <f>H60</f>
        <v>1106019</v>
      </c>
    </row>
    <row r="61" spans="1:11" ht="15" x14ac:dyDescent="0.25">
      <c r="A61" s="84" t="s">
        <v>34</v>
      </c>
      <c r="B61" s="79" t="s">
        <v>227</v>
      </c>
      <c r="C61" s="85">
        <f t="shared" ref="C61:H61" si="14">C60-C59</f>
        <v>-10955</v>
      </c>
      <c r="D61" s="85">
        <f t="shared" si="14"/>
        <v>126220</v>
      </c>
      <c r="E61" s="85">
        <f t="shared" si="14"/>
        <v>-92195</v>
      </c>
      <c r="F61" s="85">
        <f t="shared" si="14"/>
        <v>301461</v>
      </c>
      <c r="G61" s="85">
        <f t="shared" si="14"/>
        <v>-567118</v>
      </c>
      <c r="H61" s="85">
        <f t="shared" si="14"/>
        <v>684687</v>
      </c>
      <c r="I61" s="80"/>
      <c r="J61" s="85">
        <v>324531</v>
      </c>
      <c r="K61" s="85">
        <f>K60-K59</f>
        <v>117569</v>
      </c>
    </row>
    <row r="62" spans="1:11" x14ac:dyDescent="0.2">
      <c r="C62" s="87"/>
      <c r="D62" s="87"/>
      <c r="E62" s="87"/>
      <c r="F62" s="87"/>
      <c r="G62" s="87"/>
      <c r="H62" s="87"/>
      <c r="J62" s="130"/>
      <c r="K62" s="130"/>
    </row>
    <row r="63" spans="1:11" s="122" customFormat="1" x14ac:dyDescent="0.2">
      <c r="B63" s="123"/>
      <c r="C63" s="125"/>
      <c r="D63" s="125"/>
      <c r="E63" s="125"/>
      <c r="F63" s="125"/>
      <c r="G63" s="125"/>
      <c r="H63" s="125"/>
      <c r="J63" s="131"/>
      <c r="K63" s="131"/>
    </row>
    <row r="64" spans="1:11" x14ac:dyDescent="0.2">
      <c r="J64" s="130"/>
      <c r="K64" s="130"/>
    </row>
    <row r="65" spans="3:11" x14ac:dyDescent="0.2">
      <c r="J65" s="130"/>
      <c r="K65" s="130"/>
    </row>
    <row r="66" spans="3:11" x14ac:dyDescent="0.2">
      <c r="C66" s="77"/>
      <c r="D66" s="77"/>
      <c r="E66" s="77"/>
      <c r="F66" s="77"/>
      <c r="G66" s="77"/>
      <c r="H66" s="77"/>
      <c r="J66" s="130"/>
      <c r="K66" s="130"/>
    </row>
    <row r="67" spans="3:11" x14ac:dyDescent="0.2">
      <c r="C67" s="77"/>
      <c r="D67" s="77"/>
      <c r="E67" s="77"/>
      <c r="F67" s="77"/>
      <c r="G67" s="77"/>
      <c r="H67" s="77"/>
      <c r="J67" s="130"/>
      <c r="K67" s="130"/>
    </row>
    <row r="68" spans="3:11" x14ac:dyDescent="0.2">
      <c r="C68" s="77"/>
      <c r="D68" s="77"/>
      <c r="E68" s="77"/>
      <c r="F68" s="77"/>
      <c r="G68" s="77"/>
      <c r="H68" s="77"/>
      <c r="J68" s="130"/>
      <c r="K68" s="130"/>
    </row>
    <row r="69" spans="3:11" x14ac:dyDescent="0.2">
      <c r="J69" s="130"/>
      <c r="K69" s="130"/>
    </row>
    <row r="70" spans="3:11" x14ac:dyDescent="0.2">
      <c r="J70" s="130"/>
      <c r="K70" s="130"/>
    </row>
    <row r="71" spans="3:11" x14ac:dyDescent="0.2">
      <c r="J71" s="130"/>
      <c r="K71" s="130"/>
    </row>
    <row r="72" spans="3:11" x14ac:dyDescent="0.2">
      <c r="J72" s="130"/>
      <c r="K72" s="130"/>
    </row>
    <row r="73" spans="3:11" x14ac:dyDescent="0.2">
      <c r="J73" s="130"/>
      <c r="K73" s="130"/>
    </row>
    <row r="74" spans="3:11" x14ac:dyDescent="0.2">
      <c r="J74" s="130"/>
      <c r="K74" s="130"/>
    </row>
  </sheetData>
  <autoFilter ref="A3:I61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41AC-CF7D-48F5-85BA-C98681C5A558}">
  <sheetPr>
    <tabColor theme="2" tint="-0.499984740745262"/>
  </sheetPr>
  <dimension ref="A1:BG70"/>
  <sheetViews>
    <sheetView showGridLines="0" zoomScaleNormal="100" workbookViewId="0">
      <selection activeCell="I28" sqref="I28"/>
    </sheetView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H87"/>
  <sheetViews>
    <sheetView showGridLines="0" zoomScale="90" zoomScaleNormal="90" workbookViewId="0">
      <pane xSplit="3" ySplit="2" topLeftCell="D3" activePane="bottomRight" state="frozen"/>
      <selection pane="topRight" activeCell="V35" sqref="V35"/>
      <selection pane="bottomLeft" activeCell="V35" sqref="V35"/>
      <selection pane="bottomRight" activeCell="B77" sqref="B77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16" width="13.5703125" style="41" bestFit="1" customWidth="1"/>
    <col min="17" max="27" width="13.5703125" style="41" customWidth="1"/>
    <col min="28" max="28" width="9.140625" style="22"/>
    <col min="29" max="33" width="13.5703125" style="41" bestFit="1" customWidth="1"/>
    <col min="34" max="34" width="14.7109375" style="23" bestFit="1" customWidth="1"/>
    <col min="35" max="16384" width="9.140625" style="23"/>
  </cols>
  <sheetData>
    <row r="1" spans="2:34" x14ac:dyDescent="0.2"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95"/>
      <c r="S1" s="95"/>
      <c r="T1" s="95"/>
      <c r="U1" s="95"/>
      <c r="V1" s="95"/>
      <c r="W1" s="95"/>
      <c r="X1" s="95"/>
      <c r="Y1" s="95"/>
      <c r="Z1" s="95"/>
      <c r="AA1" s="95"/>
      <c r="AC1" s="21"/>
      <c r="AD1" s="21"/>
      <c r="AE1" s="21"/>
      <c r="AF1" s="21"/>
      <c r="AG1" s="21"/>
      <c r="AH1" s="20"/>
    </row>
    <row r="2" spans="2:34" ht="15.75" customHeight="1" x14ac:dyDescent="0.25">
      <c r="B2" s="27" t="s">
        <v>31</v>
      </c>
      <c r="C2" s="27"/>
      <c r="D2" s="74" t="s">
        <v>45</v>
      </c>
      <c r="E2" s="74" t="s">
        <v>46</v>
      </c>
      <c r="F2" s="74" t="s">
        <v>47</v>
      </c>
      <c r="G2" s="74" t="s">
        <v>48</v>
      </c>
      <c r="H2" s="74" t="str">
        <f>EBITDA!C6</f>
        <v>1Q19</v>
      </c>
      <c r="I2" s="74" t="str">
        <f>EBITDA!D6</f>
        <v>2Q19</v>
      </c>
      <c r="J2" s="74" t="str">
        <f>EBITDA!E6</f>
        <v>3Q19</v>
      </c>
      <c r="K2" s="74" t="str">
        <f>EBITDA!F6</f>
        <v>4Q19</v>
      </c>
      <c r="L2" s="74" t="str">
        <f>EBITDA!G6</f>
        <v>1Q20</v>
      </c>
      <c r="M2" s="74" t="str">
        <f>EBITDA!H6</f>
        <v>2Q20</v>
      </c>
      <c r="N2" s="74" t="str">
        <f>EBITDA!I6</f>
        <v>3Q20</v>
      </c>
      <c r="O2" s="74" t="str">
        <f>EBITDA!J6</f>
        <v>4Q20</v>
      </c>
      <c r="P2" s="74" t="str">
        <f>EBITDA!K6</f>
        <v>1Q21</v>
      </c>
      <c r="Q2" s="74" t="str">
        <f>EBITDA!L6</f>
        <v>2Q21</v>
      </c>
      <c r="R2" s="74" t="str">
        <f>EBITDA!M6</f>
        <v>3Q21</v>
      </c>
      <c r="S2" s="74" t="str">
        <f>EBITDA!N6</f>
        <v>4Q21</v>
      </c>
      <c r="T2" s="74" t="str">
        <f>EBITDA!O6</f>
        <v>1Q22</v>
      </c>
      <c r="U2" s="74" t="str">
        <f>EBITDA!P6</f>
        <v>2Q22</v>
      </c>
      <c r="V2" s="74" t="str">
        <f>EBITDA!Q6</f>
        <v>3Q22</v>
      </c>
      <c r="W2" s="74" t="str">
        <f>EBITDA!R6</f>
        <v>4Q22</v>
      </c>
      <c r="X2" s="74" t="str">
        <f>EBITDA!S6</f>
        <v>1Q23</v>
      </c>
      <c r="Y2" s="74" t="str">
        <f>EBITDA!T6</f>
        <v>2Q23</v>
      </c>
      <c r="Z2" s="74" t="str">
        <f>EBITDA!U6</f>
        <v>3Q23</v>
      </c>
      <c r="AA2" s="74" t="str">
        <f>EBITDA!V6</f>
        <v>4Q23</v>
      </c>
      <c r="AB2" s="104"/>
      <c r="AC2" s="74">
        <v>2018</v>
      </c>
      <c r="AD2" s="74">
        <v>2019</v>
      </c>
      <c r="AE2" s="74">
        <v>2020</v>
      </c>
      <c r="AF2" s="74">
        <v>2021</v>
      </c>
      <c r="AG2" s="74">
        <v>2022</v>
      </c>
      <c r="AH2" s="74">
        <v>2023</v>
      </c>
    </row>
    <row r="3" spans="2:34" ht="15" x14ac:dyDescent="0.25">
      <c r="B3" s="28" t="s">
        <v>103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</row>
    <row r="4" spans="2:34" x14ac:dyDescent="0.2"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</row>
    <row r="5" spans="2:34" x14ac:dyDescent="0.2">
      <c r="B5" s="34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2:34" x14ac:dyDescent="0.2">
      <c r="B6" s="31" t="s">
        <v>104</v>
      </c>
      <c r="C6" s="35"/>
      <c r="D6" s="35">
        <v>78457</v>
      </c>
      <c r="E6" s="35">
        <v>43690</v>
      </c>
      <c r="F6" s="35">
        <v>307901</v>
      </c>
      <c r="G6" s="35">
        <v>135667</v>
      </c>
      <c r="H6" s="35">
        <v>283786.56169925298</v>
      </c>
      <c r="I6" s="35">
        <v>64361</v>
      </c>
      <c r="J6" s="35">
        <v>53132</v>
      </c>
      <c r="K6" s="35">
        <v>45166</v>
      </c>
      <c r="L6" s="35">
        <v>149626</v>
      </c>
      <c r="M6" s="35">
        <v>21915</v>
      </c>
      <c r="N6" s="35">
        <v>41275</v>
      </c>
      <c r="O6" s="35">
        <v>214848</v>
      </c>
      <c r="P6" s="35">
        <v>304696</v>
      </c>
      <c r="Q6" s="35">
        <v>229150</v>
      </c>
      <c r="R6" s="35">
        <v>122155</v>
      </c>
      <c r="S6" s="35">
        <v>76454</v>
      </c>
      <c r="T6" s="35">
        <v>264724</v>
      </c>
      <c r="U6" s="35">
        <v>123929</v>
      </c>
      <c r="V6" s="35">
        <v>500587</v>
      </c>
      <c r="W6" s="35">
        <v>401545</v>
      </c>
      <c r="X6" s="35">
        <v>268634</v>
      </c>
      <c r="Y6" s="35">
        <v>404253</v>
      </c>
      <c r="Z6" s="35">
        <v>648792</v>
      </c>
      <c r="AA6" s="35">
        <v>663919</v>
      </c>
      <c r="AB6" s="35"/>
      <c r="AC6" s="35">
        <v>135667</v>
      </c>
      <c r="AD6" s="35">
        <v>45166</v>
      </c>
      <c r="AE6" s="35">
        <v>214848</v>
      </c>
      <c r="AF6" s="35">
        <f t="shared" ref="AF6:AF17" si="0">S6</f>
        <v>76454</v>
      </c>
      <c r="AG6" s="35">
        <f t="shared" ref="AG6:AG17" si="1">W6</f>
        <v>401545</v>
      </c>
      <c r="AH6" s="136">
        <v>663919</v>
      </c>
    </row>
    <row r="7" spans="2:34" x14ac:dyDescent="0.2">
      <c r="B7" s="31" t="s">
        <v>105</v>
      </c>
      <c r="C7" s="35"/>
      <c r="D7" s="35">
        <v>587411</v>
      </c>
      <c r="E7" s="35">
        <v>934472</v>
      </c>
      <c r="F7" s="35">
        <v>674134</v>
      </c>
      <c r="G7" s="35">
        <v>953036</v>
      </c>
      <c r="H7" s="35">
        <v>707217.84547771781</v>
      </c>
      <c r="I7" s="35">
        <v>823740</v>
      </c>
      <c r="J7" s="35">
        <v>916248</v>
      </c>
      <c r="K7" s="35">
        <v>913972</v>
      </c>
      <c r="L7" s="35">
        <v>931710</v>
      </c>
      <c r="M7" s="35">
        <v>1090228</v>
      </c>
      <c r="N7" s="35">
        <v>1105553</v>
      </c>
      <c r="O7" s="35">
        <v>816044</v>
      </c>
      <c r="P7" s="35">
        <v>848988</v>
      </c>
      <c r="Q7" s="35">
        <v>305255</v>
      </c>
      <c r="R7" s="35">
        <v>262284</v>
      </c>
      <c r="S7" s="35">
        <v>582562</v>
      </c>
      <c r="T7" s="35">
        <v>272339</v>
      </c>
      <c r="U7" s="35">
        <v>470142</v>
      </c>
      <c r="V7" s="35">
        <v>335692</v>
      </c>
      <c r="W7" s="126">
        <v>333015</v>
      </c>
      <c r="X7" s="126">
        <v>273591</v>
      </c>
      <c r="Y7" s="126">
        <v>321897</v>
      </c>
      <c r="Z7" s="126">
        <v>148318</v>
      </c>
      <c r="AA7" s="144">
        <v>150001</v>
      </c>
      <c r="AB7" s="35"/>
      <c r="AC7" s="35">
        <v>953036</v>
      </c>
      <c r="AD7" s="35">
        <v>913972</v>
      </c>
      <c r="AE7" s="35">
        <v>816044</v>
      </c>
      <c r="AF7" s="35">
        <f t="shared" si="0"/>
        <v>582562</v>
      </c>
      <c r="AG7" s="35">
        <f t="shared" si="1"/>
        <v>333015</v>
      </c>
      <c r="AH7" s="136">
        <v>150001</v>
      </c>
    </row>
    <row r="8" spans="2:34" x14ac:dyDescent="0.2">
      <c r="B8" s="31" t="s">
        <v>106</v>
      </c>
      <c r="C8" s="35"/>
      <c r="D8" s="35">
        <v>72674</v>
      </c>
      <c r="E8" s="35">
        <v>119738</v>
      </c>
      <c r="F8" s="35">
        <v>111773</v>
      </c>
      <c r="G8" s="35">
        <v>130919</v>
      </c>
      <c r="H8" s="35">
        <v>141378.79710417899</v>
      </c>
      <c r="I8" s="35">
        <v>123015</v>
      </c>
      <c r="J8" s="35">
        <v>123938</v>
      </c>
      <c r="K8" s="35">
        <v>82350</v>
      </c>
      <c r="L8" s="35">
        <v>129785</v>
      </c>
      <c r="M8" s="35">
        <v>181886</v>
      </c>
      <c r="N8" s="35">
        <v>162428.392983325</v>
      </c>
      <c r="O8" s="35">
        <v>147852</v>
      </c>
      <c r="P8" s="35">
        <v>209682</v>
      </c>
      <c r="Q8" s="35">
        <v>194614</v>
      </c>
      <c r="R8" s="35">
        <v>263492</v>
      </c>
      <c r="S8" s="35">
        <v>244620</v>
      </c>
      <c r="T8" s="35">
        <v>245857</v>
      </c>
      <c r="U8" s="35">
        <v>349940</v>
      </c>
      <c r="V8" s="35">
        <v>281522</v>
      </c>
      <c r="W8" s="35">
        <v>212572</v>
      </c>
      <c r="X8" s="35">
        <v>276610</v>
      </c>
      <c r="Y8" s="35">
        <v>212656</v>
      </c>
      <c r="Z8" s="35">
        <v>209324</v>
      </c>
      <c r="AA8" s="136">
        <v>141835</v>
      </c>
      <c r="AB8" s="35"/>
      <c r="AC8" s="35">
        <v>130919</v>
      </c>
      <c r="AD8" s="35">
        <v>82350</v>
      </c>
      <c r="AE8" s="35">
        <v>147852</v>
      </c>
      <c r="AF8" s="35">
        <f t="shared" si="0"/>
        <v>244620</v>
      </c>
      <c r="AG8" s="35">
        <f t="shared" si="1"/>
        <v>212572</v>
      </c>
      <c r="AH8" s="136">
        <v>141835</v>
      </c>
    </row>
    <row r="9" spans="2:34" x14ac:dyDescent="0.2">
      <c r="B9" s="31" t="s">
        <v>107</v>
      </c>
      <c r="C9" s="35"/>
      <c r="D9" s="35">
        <v>9728</v>
      </c>
      <c r="E9" s="35">
        <v>28690</v>
      </c>
      <c r="F9" s="35">
        <v>28924</v>
      </c>
      <c r="G9" s="35">
        <v>30873</v>
      </c>
      <c r="H9" s="35">
        <v>35076.768048956001</v>
      </c>
      <c r="I9" s="35">
        <v>33273</v>
      </c>
      <c r="J9" s="35">
        <v>39859</v>
      </c>
      <c r="K9" s="35">
        <v>38364</v>
      </c>
      <c r="L9" s="35">
        <v>57269</v>
      </c>
      <c r="M9" s="35">
        <v>62178</v>
      </c>
      <c r="N9" s="35">
        <v>67176</v>
      </c>
      <c r="O9" s="35">
        <v>57051</v>
      </c>
      <c r="P9" s="35">
        <v>65961</v>
      </c>
      <c r="Q9" s="35">
        <v>79825</v>
      </c>
      <c r="R9" s="35">
        <v>88127</v>
      </c>
      <c r="S9" s="35">
        <v>94347</v>
      </c>
      <c r="T9" s="35">
        <v>104947</v>
      </c>
      <c r="U9" s="35">
        <v>128890</v>
      </c>
      <c r="V9" s="35">
        <v>122381</v>
      </c>
      <c r="W9" s="35">
        <v>106443</v>
      </c>
      <c r="X9" s="35">
        <v>100832</v>
      </c>
      <c r="Y9" s="35">
        <v>102629</v>
      </c>
      <c r="Z9" s="35">
        <v>109704</v>
      </c>
      <c r="AA9" s="136">
        <v>93826</v>
      </c>
      <c r="AB9" s="35"/>
      <c r="AC9" s="35">
        <v>30873</v>
      </c>
      <c r="AD9" s="35">
        <v>38364</v>
      </c>
      <c r="AE9" s="35">
        <v>57051</v>
      </c>
      <c r="AF9" s="35">
        <f t="shared" si="0"/>
        <v>94347</v>
      </c>
      <c r="AG9" s="35">
        <f t="shared" si="1"/>
        <v>106443</v>
      </c>
      <c r="AH9" s="136">
        <v>93826</v>
      </c>
    </row>
    <row r="10" spans="2:34" x14ac:dyDescent="0.2">
      <c r="B10" s="31" t="s">
        <v>108</v>
      </c>
      <c r="C10" s="35"/>
      <c r="D10" s="35">
        <v>29551</v>
      </c>
      <c r="E10" s="35">
        <v>42786</v>
      </c>
      <c r="F10" s="35">
        <v>67404</v>
      </c>
      <c r="G10" s="35">
        <v>111699</v>
      </c>
      <c r="H10" s="35">
        <v>96012</v>
      </c>
      <c r="I10" s="35">
        <v>83102</v>
      </c>
      <c r="J10" s="35">
        <v>80235</v>
      </c>
      <c r="K10" s="35">
        <v>55579</v>
      </c>
      <c r="L10" s="35">
        <v>73429</v>
      </c>
      <c r="M10" s="35">
        <v>78498</v>
      </c>
      <c r="N10" s="35">
        <v>73692</v>
      </c>
      <c r="O10" s="35">
        <v>87898</v>
      </c>
      <c r="P10" s="35">
        <v>56366</v>
      </c>
      <c r="Q10" s="35">
        <v>75087</v>
      </c>
      <c r="R10" s="35">
        <v>82014</v>
      </c>
      <c r="S10" s="35">
        <v>93148</v>
      </c>
      <c r="T10" s="35">
        <v>67474</v>
      </c>
      <c r="U10" s="35">
        <v>97317</v>
      </c>
      <c r="V10" s="35">
        <v>122442</v>
      </c>
      <c r="W10" s="35">
        <v>129164</v>
      </c>
      <c r="X10" s="35">
        <v>103030</v>
      </c>
      <c r="Y10" s="35">
        <v>142824</v>
      </c>
      <c r="Z10" s="35">
        <v>168014</v>
      </c>
      <c r="AA10" s="136">
        <v>181186</v>
      </c>
      <c r="AB10" s="35"/>
      <c r="AC10" s="35">
        <v>111699</v>
      </c>
      <c r="AD10" s="35">
        <v>55579</v>
      </c>
      <c r="AE10" s="35">
        <v>87898</v>
      </c>
      <c r="AF10" s="35">
        <f t="shared" si="0"/>
        <v>93148</v>
      </c>
      <c r="AG10" s="35">
        <f t="shared" si="1"/>
        <v>129164</v>
      </c>
      <c r="AH10" s="136">
        <v>181186</v>
      </c>
    </row>
    <row r="11" spans="2:34" x14ac:dyDescent="0.2">
      <c r="B11" s="31" t="s">
        <v>109</v>
      </c>
      <c r="C11" s="35"/>
      <c r="D11" s="35">
        <v>44725</v>
      </c>
      <c r="E11" s="35">
        <v>34121</v>
      </c>
      <c r="F11" s="35">
        <v>30855</v>
      </c>
      <c r="G11" s="35">
        <v>38158</v>
      </c>
      <c r="H11" s="35">
        <v>69377</v>
      </c>
      <c r="I11" s="35">
        <v>51530</v>
      </c>
      <c r="J11" s="35">
        <v>82809</v>
      </c>
      <c r="K11" s="35">
        <v>85383</v>
      </c>
      <c r="L11" s="35">
        <v>77081</v>
      </c>
      <c r="M11" s="35">
        <v>63895</v>
      </c>
      <c r="N11" s="35">
        <v>66805</v>
      </c>
      <c r="O11" s="35">
        <v>66742</v>
      </c>
      <c r="P11" s="35">
        <v>83400</v>
      </c>
      <c r="Q11" s="35">
        <v>101460</v>
      </c>
      <c r="R11" s="35">
        <v>131014</v>
      </c>
      <c r="S11" s="35">
        <v>76552</v>
      </c>
      <c r="T11" s="35">
        <v>67572</v>
      </c>
      <c r="U11" s="35">
        <v>61223</v>
      </c>
      <c r="V11" s="35">
        <v>47753</v>
      </c>
      <c r="W11" s="35">
        <v>36048</v>
      </c>
      <c r="X11" s="35">
        <v>25312</v>
      </c>
      <c r="Y11" s="35">
        <v>39909</v>
      </c>
      <c r="Z11" s="35">
        <v>39179</v>
      </c>
      <c r="AA11" s="136">
        <v>23161</v>
      </c>
      <c r="AB11" s="35"/>
      <c r="AC11" s="35">
        <v>38158</v>
      </c>
      <c r="AD11" s="35">
        <v>85383</v>
      </c>
      <c r="AE11" s="35">
        <v>66742</v>
      </c>
      <c r="AF11" s="35">
        <f t="shared" si="0"/>
        <v>76552</v>
      </c>
      <c r="AG11" s="35">
        <f t="shared" si="1"/>
        <v>36048</v>
      </c>
      <c r="AH11" s="136">
        <v>23161</v>
      </c>
    </row>
    <row r="12" spans="2:34" x14ac:dyDescent="0.2">
      <c r="B12" s="31" t="s">
        <v>110</v>
      </c>
      <c r="C12" s="3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1610</v>
      </c>
      <c r="Q12" s="35">
        <v>3676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 t="s">
        <v>44</v>
      </c>
      <c r="Y12" s="35">
        <v>0</v>
      </c>
      <c r="Z12" s="35">
        <v>0</v>
      </c>
      <c r="AA12" s="136">
        <v>0</v>
      </c>
      <c r="AB12" s="35"/>
      <c r="AC12" s="35">
        <v>0</v>
      </c>
      <c r="AD12" s="35">
        <v>0</v>
      </c>
      <c r="AE12" s="35">
        <v>0</v>
      </c>
      <c r="AF12" s="35">
        <f t="shared" si="0"/>
        <v>0</v>
      </c>
      <c r="AG12" s="35">
        <f t="shared" si="1"/>
        <v>0</v>
      </c>
      <c r="AH12" s="136">
        <v>0</v>
      </c>
    </row>
    <row r="13" spans="2:34" x14ac:dyDescent="0.2">
      <c r="B13" s="31" t="s">
        <v>111</v>
      </c>
      <c r="C13" s="35"/>
      <c r="D13" s="35">
        <v>5171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 t="s">
        <v>44</v>
      </c>
      <c r="Y13" s="35">
        <v>0</v>
      </c>
      <c r="Z13" s="35">
        <v>0</v>
      </c>
      <c r="AA13" s="136">
        <v>0</v>
      </c>
      <c r="AB13" s="35"/>
      <c r="AC13" s="35">
        <v>0</v>
      </c>
      <c r="AD13" s="35">
        <v>0</v>
      </c>
      <c r="AE13" s="35">
        <v>0</v>
      </c>
      <c r="AF13" s="35">
        <f t="shared" si="0"/>
        <v>0</v>
      </c>
      <c r="AG13" s="35">
        <f t="shared" si="1"/>
        <v>0</v>
      </c>
      <c r="AH13" s="136">
        <v>0</v>
      </c>
    </row>
    <row r="14" spans="2:34" x14ac:dyDescent="0.2">
      <c r="B14" s="23" t="s">
        <v>112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250</v>
      </c>
      <c r="V14" s="35">
        <v>0</v>
      </c>
      <c r="W14" s="35">
        <v>0</v>
      </c>
      <c r="X14" s="35" t="s">
        <v>44</v>
      </c>
      <c r="Y14" s="35">
        <v>2491</v>
      </c>
      <c r="Z14" s="35">
        <v>1873</v>
      </c>
      <c r="AA14" s="136">
        <v>0</v>
      </c>
      <c r="AB14" s="35"/>
      <c r="AC14" s="35">
        <v>0</v>
      </c>
      <c r="AD14" s="35">
        <v>0</v>
      </c>
      <c r="AE14" s="35">
        <v>0</v>
      </c>
      <c r="AF14" s="35">
        <f t="shared" si="0"/>
        <v>0</v>
      </c>
      <c r="AG14" s="35">
        <f t="shared" si="1"/>
        <v>0</v>
      </c>
      <c r="AH14" s="136">
        <v>0</v>
      </c>
    </row>
    <row r="15" spans="2:34" x14ac:dyDescent="0.2">
      <c r="B15" s="23" t="s">
        <v>229</v>
      </c>
      <c r="AA15" s="145"/>
      <c r="AB15" s="41"/>
      <c r="AH15" s="142"/>
    </row>
    <row r="16" spans="2:34" ht="16.5" x14ac:dyDescent="0.2">
      <c r="B16" s="31" t="s">
        <v>113</v>
      </c>
      <c r="C16" s="35"/>
      <c r="D16" s="38">
        <v>5990</v>
      </c>
      <c r="E16" s="38">
        <v>5666</v>
      </c>
      <c r="F16" s="38">
        <v>6074</v>
      </c>
      <c r="G16" s="38">
        <v>19548</v>
      </c>
      <c r="H16" s="38">
        <v>20228.860083665</v>
      </c>
      <c r="I16" s="38">
        <v>35174</v>
      </c>
      <c r="J16" s="38">
        <v>43536</v>
      </c>
      <c r="K16" s="38">
        <v>25580</v>
      </c>
      <c r="L16" s="38">
        <v>28324</v>
      </c>
      <c r="M16" s="38">
        <v>25573</v>
      </c>
      <c r="N16" s="38">
        <v>25258</v>
      </c>
      <c r="O16" s="38">
        <v>37076</v>
      </c>
      <c r="P16" s="38">
        <v>37286</v>
      </c>
      <c r="Q16" s="38">
        <v>36805</v>
      </c>
      <c r="R16" s="38">
        <v>43390</v>
      </c>
      <c r="S16" s="38">
        <v>58698</v>
      </c>
      <c r="T16" s="38">
        <v>46024</v>
      </c>
      <c r="U16" s="38">
        <v>49970</v>
      </c>
      <c r="V16" s="38">
        <v>48712</v>
      </c>
      <c r="W16" s="38">
        <v>70583</v>
      </c>
      <c r="X16" s="38">
        <v>64893</v>
      </c>
      <c r="Y16" s="38">
        <v>67151</v>
      </c>
      <c r="Z16" s="38">
        <v>70944</v>
      </c>
      <c r="AA16" s="137">
        <v>66295</v>
      </c>
      <c r="AB16" s="38"/>
      <c r="AC16" s="38">
        <v>19548</v>
      </c>
      <c r="AD16" s="38">
        <v>25580</v>
      </c>
      <c r="AE16" s="38">
        <v>37076</v>
      </c>
      <c r="AF16" s="38">
        <f t="shared" si="0"/>
        <v>58698</v>
      </c>
      <c r="AG16" s="38">
        <f t="shared" si="1"/>
        <v>70583</v>
      </c>
      <c r="AH16" s="141">
        <v>66295</v>
      </c>
    </row>
    <row r="17" spans="1:34" ht="16.5" x14ac:dyDescent="0.2">
      <c r="B17" s="39" t="s">
        <v>114</v>
      </c>
      <c r="C17" s="35"/>
      <c r="D17" s="40">
        <v>833707</v>
      </c>
      <c r="E17" s="40">
        <v>1209163</v>
      </c>
      <c r="F17" s="40">
        <v>1227065</v>
      </c>
      <c r="G17" s="40">
        <v>1419900.3529099999</v>
      </c>
      <c r="H17" s="40">
        <v>1353078.4952803184</v>
      </c>
      <c r="I17" s="40">
        <v>1214195</v>
      </c>
      <c r="J17" s="40">
        <v>1339757</v>
      </c>
      <c r="K17" s="40">
        <v>1246394</v>
      </c>
      <c r="L17" s="40">
        <v>1447224</v>
      </c>
      <c r="M17" s="40">
        <v>1524173</v>
      </c>
      <c r="N17" s="40">
        <v>1542187.8631833252</v>
      </c>
      <c r="O17" s="40">
        <v>1427511</v>
      </c>
      <c r="P17" s="40">
        <v>1607989</v>
      </c>
      <c r="Q17" s="40">
        <v>1025872</v>
      </c>
      <c r="R17" s="40">
        <v>992476</v>
      </c>
      <c r="S17" s="40">
        <v>1226381</v>
      </c>
      <c r="T17" s="40">
        <v>1068937</v>
      </c>
      <c r="U17" s="40">
        <v>1281661</v>
      </c>
      <c r="V17" s="40">
        <v>1459089</v>
      </c>
      <c r="W17" s="40">
        <v>1289370</v>
      </c>
      <c r="X17" s="40">
        <v>1112902</v>
      </c>
      <c r="Y17" s="40">
        <v>1293810</v>
      </c>
      <c r="Z17" s="40">
        <v>1396148</v>
      </c>
      <c r="AA17" s="138">
        <v>1320223</v>
      </c>
      <c r="AB17" s="40"/>
      <c r="AC17" s="40">
        <v>1419900.3529099999</v>
      </c>
      <c r="AD17" s="40">
        <v>1246394</v>
      </c>
      <c r="AE17" s="40">
        <v>1427511</v>
      </c>
      <c r="AF17" s="40">
        <f t="shared" si="0"/>
        <v>1226381</v>
      </c>
      <c r="AG17" s="40">
        <f t="shared" si="1"/>
        <v>1289370</v>
      </c>
      <c r="AH17" s="138">
        <v>1320223</v>
      </c>
    </row>
    <row r="18" spans="1:34" x14ac:dyDescent="0.2">
      <c r="AA18" s="145"/>
      <c r="AB18" s="41"/>
      <c r="AH18" s="142"/>
    </row>
    <row r="20" spans="1:34" x14ac:dyDescent="0.2">
      <c r="AA20" s="145"/>
      <c r="AB20" s="41"/>
      <c r="AH20" s="142"/>
    </row>
    <row r="21" spans="1:34" ht="14.25" customHeight="1" x14ac:dyDescent="0.2">
      <c r="B21" s="23" t="s">
        <v>230</v>
      </c>
      <c r="C21" s="35"/>
      <c r="D21" s="42">
        <v>3316</v>
      </c>
      <c r="E21" s="42">
        <v>7879</v>
      </c>
      <c r="F21" s="42">
        <v>13747</v>
      </c>
      <c r="G21" s="42">
        <v>13836</v>
      </c>
      <c r="H21" s="42">
        <v>13862.046329999999</v>
      </c>
      <c r="I21" s="42">
        <v>9273</v>
      </c>
      <c r="J21" s="42">
        <v>9409</v>
      </c>
      <c r="K21" s="42">
        <v>15383</v>
      </c>
      <c r="L21" s="42">
        <v>13107</v>
      </c>
      <c r="M21" s="42">
        <v>19987</v>
      </c>
      <c r="N21" s="42">
        <v>20038</v>
      </c>
      <c r="O21" s="42">
        <v>14952</v>
      </c>
      <c r="P21" s="42">
        <v>12874</v>
      </c>
      <c r="Q21" s="42">
        <v>12947</v>
      </c>
      <c r="R21" s="42">
        <v>13108</v>
      </c>
      <c r="S21" s="42">
        <v>13295</v>
      </c>
      <c r="T21" s="42">
        <v>13622</v>
      </c>
      <c r="U21" s="42">
        <v>13883</v>
      </c>
      <c r="V21" s="42">
        <v>19671</v>
      </c>
      <c r="W21" s="42">
        <v>18877</v>
      </c>
      <c r="X21" s="42">
        <v>19113</v>
      </c>
      <c r="Y21" s="42">
        <v>18459</v>
      </c>
      <c r="Z21" s="42">
        <v>16247</v>
      </c>
      <c r="AA21" s="143">
        <v>16547</v>
      </c>
      <c r="AB21" s="42"/>
      <c r="AC21" s="42">
        <v>13836</v>
      </c>
      <c r="AD21" s="42">
        <v>15383</v>
      </c>
      <c r="AE21" s="42">
        <v>14952</v>
      </c>
      <c r="AF21" s="42">
        <f t="shared" ref="AF21:AF26" si="2">S21</f>
        <v>13295</v>
      </c>
      <c r="AG21" s="42">
        <f t="shared" ref="AG21:AG26" si="3">W21</f>
        <v>18877</v>
      </c>
      <c r="AH21" s="143">
        <v>16547</v>
      </c>
    </row>
    <row r="22" spans="1:34" x14ac:dyDescent="0.2">
      <c r="A22" s="23"/>
      <c r="B22" s="31" t="s">
        <v>106</v>
      </c>
      <c r="C22" s="43"/>
      <c r="D22" s="35">
        <v>0</v>
      </c>
      <c r="E22" s="35"/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7200</v>
      </c>
      <c r="N22" s="35">
        <v>7200</v>
      </c>
      <c r="O22" s="35">
        <v>6400</v>
      </c>
      <c r="P22" s="35">
        <v>6400</v>
      </c>
      <c r="Q22" s="35">
        <v>6400</v>
      </c>
      <c r="R22" s="35">
        <v>6400</v>
      </c>
      <c r="S22" s="35">
        <v>6400</v>
      </c>
      <c r="T22" s="35">
        <v>5600</v>
      </c>
      <c r="U22" s="35">
        <v>5600</v>
      </c>
      <c r="V22" s="35">
        <v>4800</v>
      </c>
      <c r="W22" s="35">
        <v>4800</v>
      </c>
      <c r="X22" s="35">
        <v>4800</v>
      </c>
      <c r="Y22" s="35">
        <v>4000</v>
      </c>
      <c r="Z22" s="35">
        <v>4000</v>
      </c>
      <c r="AA22" s="136">
        <v>4000</v>
      </c>
      <c r="AB22" s="35"/>
      <c r="AC22" s="35">
        <v>0</v>
      </c>
      <c r="AD22" s="35">
        <v>0</v>
      </c>
      <c r="AE22" s="35">
        <v>6400</v>
      </c>
      <c r="AF22" s="35">
        <f t="shared" si="2"/>
        <v>6400</v>
      </c>
      <c r="AG22" s="35">
        <f t="shared" si="3"/>
        <v>4800</v>
      </c>
      <c r="AH22" s="143">
        <v>4000</v>
      </c>
    </row>
    <row r="23" spans="1:34" x14ac:dyDescent="0.2">
      <c r="A23" s="23"/>
      <c r="B23" s="23" t="s">
        <v>198</v>
      </c>
      <c r="C23" s="43"/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4145</v>
      </c>
      <c r="O23" s="42">
        <v>3820</v>
      </c>
      <c r="P23" s="42">
        <v>2607</v>
      </c>
      <c r="Q23" s="42">
        <v>3155</v>
      </c>
      <c r="R23" s="42">
        <v>5509</v>
      </c>
      <c r="S23" s="42">
        <v>5778</v>
      </c>
      <c r="T23" s="42">
        <v>4875</v>
      </c>
      <c r="U23" s="42">
        <v>5390</v>
      </c>
      <c r="V23" s="42">
        <v>5563</v>
      </c>
      <c r="W23" s="42">
        <v>5369</v>
      </c>
      <c r="X23" s="42">
        <v>5228</v>
      </c>
      <c r="Y23" s="42">
        <v>4959</v>
      </c>
      <c r="Z23" s="42">
        <v>5208</v>
      </c>
      <c r="AA23" s="143">
        <v>4982</v>
      </c>
      <c r="AB23" s="42"/>
      <c r="AC23" s="35">
        <v>0</v>
      </c>
      <c r="AD23" s="35">
        <v>0</v>
      </c>
      <c r="AE23" s="42">
        <v>3820</v>
      </c>
      <c r="AF23" s="42">
        <f t="shared" si="2"/>
        <v>5778</v>
      </c>
      <c r="AG23" s="42">
        <f t="shared" si="3"/>
        <v>5369</v>
      </c>
      <c r="AH23" s="143">
        <v>4982</v>
      </c>
    </row>
    <row r="24" spans="1:34" x14ac:dyDescent="0.2">
      <c r="A24" s="23"/>
      <c r="B24" s="23" t="s">
        <v>118</v>
      </c>
      <c r="D24" s="42">
        <v>5280</v>
      </c>
      <c r="E24" s="42">
        <v>5357</v>
      </c>
      <c r="F24" s="42">
        <v>5343</v>
      </c>
      <c r="G24" s="42">
        <v>5343</v>
      </c>
      <c r="H24" s="42">
        <v>5342.75245</v>
      </c>
      <c r="I24" s="42">
        <v>5348</v>
      </c>
      <c r="J24" s="42">
        <v>10230</v>
      </c>
      <c r="K24" s="42">
        <v>11756</v>
      </c>
      <c r="L24" s="42">
        <v>12383</v>
      </c>
      <c r="M24" s="42">
        <v>12695</v>
      </c>
      <c r="N24" s="42">
        <v>13260</v>
      </c>
      <c r="O24" s="42">
        <v>40774</v>
      </c>
      <c r="P24" s="42">
        <v>41029</v>
      </c>
      <c r="Q24" s="42">
        <v>41827</v>
      </c>
      <c r="R24" s="42">
        <v>42388</v>
      </c>
      <c r="S24" s="42">
        <v>45944</v>
      </c>
      <c r="T24" s="42">
        <v>45771</v>
      </c>
      <c r="U24" s="42">
        <v>46728</v>
      </c>
      <c r="V24" s="42">
        <v>58704</v>
      </c>
      <c r="W24" s="42">
        <v>68761</v>
      </c>
      <c r="X24" s="42">
        <v>92194</v>
      </c>
      <c r="Y24" s="42">
        <v>92797</v>
      </c>
      <c r="Z24" s="42">
        <v>93457</v>
      </c>
      <c r="AA24" s="143">
        <v>93580</v>
      </c>
      <c r="AB24" s="42"/>
      <c r="AC24" s="42">
        <v>5343</v>
      </c>
      <c r="AD24" s="42">
        <v>11756</v>
      </c>
      <c r="AE24" s="42">
        <v>40774</v>
      </c>
      <c r="AF24" s="42">
        <f t="shared" si="2"/>
        <v>45944</v>
      </c>
      <c r="AG24" s="42">
        <f t="shared" si="3"/>
        <v>68761</v>
      </c>
      <c r="AH24" s="143">
        <v>93580</v>
      </c>
    </row>
    <row r="25" spans="1:34" x14ac:dyDescent="0.2">
      <c r="B25" s="23" t="s">
        <v>111</v>
      </c>
      <c r="C25" s="43"/>
      <c r="D25" s="42">
        <v>303</v>
      </c>
      <c r="E25" s="42">
        <v>5483</v>
      </c>
      <c r="F25" s="42">
        <v>6662</v>
      </c>
      <c r="G25" s="42">
        <v>6458</v>
      </c>
      <c r="H25" s="42">
        <v>6491.2942399999993</v>
      </c>
      <c r="I25" s="42">
        <v>6389</v>
      </c>
      <c r="J25" s="42">
        <v>6916</v>
      </c>
      <c r="K25" s="42">
        <v>6704</v>
      </c>
      <c r="L25" s="42">
        <v>8559</v>
      </c>
      <c r="M25" s="42">
        <v>8999</v>
      </c>
      <c r="N25" s="42">
        <v>9261</v>
      </c>
      <c r="O25" s="42">
        <v>9491</v>
      </c>
      <c r="P25" s="42">
        <v>9381</v>
      </c>
      <c r="Q25" s="42">
        <v>8277</v>
      </c>
      <c r="R25" s="42">
        <v>8976</v>
      </c>
      <c r="S25" s="42">
        <v>2210</v>
      </c>
      <c r="T25" s="42">
        <v>2072</v>
      </c>
      <c r="U25" s="42">
        <v>2255</v>
      </c>
      <c r="V25" s="42">
        <v>2023</v>
      </c>
      <c r="W25" s="42">
        <v>26</v>
      </c>
      <c r="X25" s="42">
        <v>12</v>
      </c>
      <c r="Y25" s="42">
        <v>0</v>
      </c>
      <c r="Z25" s="42">
        <v>0</v>
      </c>
      <c r="AA25" s="42">
        <v>0</v>
      </c>
      <c r="AB25" s="42"/>
      <c r="AC25" s="42">
        <v>6458</v>
      </c>
      <c r="AD25" s="42">
        <v>6704</v>
      </c>
      <c r="AE25" s="42">
        <v>9491</v>
      </c>
      <c r="AF25" s="42">
        <f t="shared" si="2"/>
        <v>2210</v>
      </c>
      <c r="AG25" s="42">
        <f t="shared" si="3"/>
        <v>26</v>
      </c>
      <c r="AH25" s="143">
        <v>0</v>
      </c>
    </row>
    <row r="26" spans="1:34" x14ac:dyDescent="0.2">
      <c r="B26" s="23" t="s">
        <v>120</v>
      </c>
      <c r="D26" s="42">
        <v>42756</v>
      </c>
      <c r="E26" s="42">
        <v>18608</v>
      </c>
      <c r="F26" s="42">
        <v>25937</v>
      </c>
      <c r="G26" s="42">
        <v>37690</v>
      </c>
      <c r="H26" s="42">
        <v>33388.946100000001</v>
      </c>
      <c r="I26" s="42">
        <v>30163</v>
      </c>
      <c r="J26" s="42">
        <v>52356</v>
      </c>
      <c r="K26" s="42">
        <v>46718</v>
      </c>
      <c r="L26" s="42">
        <v>151549</v>
      </c>
      <c r="M26" s="42">
        <v>171410</v>
      </c>
      <c r="N26" s="42">
        <v>180234</v>
      </c>
      <c r="O26" s="42">
        <v>148862</v>
      </c>
      <c r="P26" s="42">
        <v>195232</v>
      </c>
      <c r="Q26" s="42">
        <v>139236</v>
      </c>
      <c r="R26" s="42">
        <v>181215</v>
      </c>
      <c r="S26" s="42">
        <v>177885</v>
      </c>
      <c r="T26" s="42">
        <v>117612</v>
      </c>
      <c r="U26" s="42">
        <v>167478</v>
      </c>
      <c r="V26" s="42">
        <v>172444</v>
      </c>
      <c r="W26" s="42">
        <v>131100</v>
      </c>
      <c r="X26" s="42">
        <v>139195</v>
      </c>
      <c r="Y26" s="42">
        <v>143881</v>
      </c>
      <c r="Z26" s="42">
        <v>172641</v>
      </c>
      <c r="AA26" s="143">
        <v>117961</v>
      </c>
      <c r="AB26" s="42"/>
      <c r="AC26" s="42">
        <v>37690</v>
      </c>
      <c r="AD26" s="42">
        <v>46718</v>
      </c>
      <c r="AE26" s="42">
        <v>148862</v>
      </c>
      <c r="AF26" s="42">
        <f t="shared" si="2"/>
        <v>177885</v>
      </c>
      <c r="AG26" s="42">
        <f t="shared" si="3"/>
        <v>131100</v>
      </c>
      <c r="AH26" s="143">
        <v>117961</v>
      </c>
    </row>
    <row r="27" spans="1:34" x14ac:dyDescent="0.2">
      <c r="B27" s="23" t="s">
        <v>231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39923</v>
      </c>
      <c r="J27" s="42">
        <v>39923</v>
      </c>
      <c r="K27" s="42">
        <v>80817</v>
      </c>
      <c r="L27" s="42">
        <v>65329</v>
      </c>
      <c r="M27" s="42">
        <v>88698</v>
      </c>
      <c r="N27" s="42">
        <v>116457.085705776</v>
      </c>
      <c r="O27" s="42">
        <v>114961</v>
      </c>
      <c r="P27" s="42">
        <v>114462</v>
      </c>
      <c r="Q27" s="42">
        <v>121581</v>
      </c>
      <c r="R27" s="42">
        <v>121703</v>
      </c>
      <c r="S27" s="42">
        <v>91596</v>
      </c>
      <c r="T27" s="42">
        <v>83292</v>
      </c>
      <c r="U27" s="42">
        <v>44669</v>
      </c>
      <c r="V27" s="42">
        <v>83409</v>
      </c>
      <c r="W27" s="42">
        <v>82454</v>
      </c>
      <c r="X27" s="42">
        <v>81845</v>
      </c>
      <c r="Y27" s="42">
        <v>46548</v>
      </c>
      <c r="Z27" s="42">
        <v>46178</v>
      </c>
      <c r="AA27" s="143">
        <v>45230</v>
      </c>
      <c r="AB27" s="42"/>
      <c r="AC27" s="42">
        <v>0</v>
      </c>
      <c r="AD27" s="42">
        <v>80817</v>
      </c>
      <c r="AE27" s="42">
        <v>114961</v>
      </c>
      <c r="AF27" s="42">
        <v>91596</v>
      </c>
      <c r="AG27" s="42">
        <v>82454</v>
      </c>
      <c r="AH27" s="143">
        <v>45230</v>
      </c>
    </row>
    <row r="28" spans="1:34" x14ac:dyDescent="0.2">
      <c r="B28" s="23" t="s">
        <v>109</v>
      </c>
      <c r="D28" s="42">
        <v>13289</v>
      </c>
      <c r="E28" s="42">
        <v>12099</v>
      </c>
      <c r="F28" s="42">
        <v>18224</v>
      </c>
      <c r="G28" s="42">
        <v>18990</v>
      </c>
      <c r="H28" s="42">
        <v>28679.142700958</v>
      </c>
      <c r="I28" s="42">
        <v>27582</v>
      </c>
      <c r="J28" s="42">
        <v>30536</v>
      </c>
      <c r="K28" s="42">
        <v>49820</v>
      </c>
      <c r="L28" s="42">
        <v>54662</v>
      </c>
      <c r="M28" s="42">
        <v>45277</v>
      </c>
      <c r="N28" s="42">
        <v>48491</v>
      </c>
      <c r="O28" s="42">
        <v>37614</v>
      </c>
      <c r="P28" s="42">
        <v>59332</v>
      </c>
      <c r="Q28" s="42">
        <v>48433</v>
      </c>
      <c r="R28" s="42">
        <v>51991</v>
      </c>
      <c r="S28" s="42">
        <v>35030</v>
      </c>
      <c r="T28" s="42">
        <v>31104</v>
      </c>
      <c r="U28" s="42">
        <v>38703</v>
      </c>
      <c r="V28" s="42">
        <v>26492</v>
      </c>
      <c r="W28" s="42">
        <v>26099</v>
      </c>
      <c r="X28" s="42">
        <v>24875</v>
      </c>
      <c r="Y28" s="42">
        <v>27128</v>
      </c>
      <c r="Z28" s="42">
        <v>30182</v>
      </c>
      <c r="AA28" s="143">
        <v>17115</v>
      </c>
      <c r="AB28" s="42"/>
      <c r="AC28" s="42">
        <v>18990</v>
      </c>
      <c r="AD28" s="42">
        <v>49820</v>
      </c>
      <c r="AE28" s="42">
        <v>37614</v>
      </c>
      <c r="AF28" s="42">
        <v>35030</v>
      </c>
      <c r="AG28" s="42">
        <v>26099</v>
      </c>
      <c r="AH28" s="143">
        <v>17115</v>
      </c>
    </row>
    <row r="29" spans="1:34" x14ac:dyDescent="0.2">
      <c r="B29" s="23" t="s">
        <v>113</v>
      </c>
      <c r="C29" s="35"/>
      <c r="D29" s="42">
        <v>14</v>
      </c>
      <c r="E29" s="42">
        <v>2975</v>
      </c>
      <c r="F29" s="42">
        <v>15</v>
      </c>
      <c r="G29" s="42">
        <v>14</v>
      </c>
      <c r="H29" s="42">
        <v>6414.7078500000007</v>
      </c>
      <c r="I29" s="42">
        <v>23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30525</v>
      </c>
      <c r="V29" s="42">
        <v>0</v>
      </c>
      <c r="W29" s="42">
        <v>0</v>
      </c>
      <c r="X29" s="42">
        <v>0</v>
      </c>
      <c r="Y29" s="41">
        <v>18856</v>
      </c>
      <c r="Z29" s="41">
        <v>29106</v>
      </c>
      <c r="AA29" s="143">
        <v>48903</v>
      </c>
      <c r="AB29" s="42"/>
      <c r="AC29" s="42">
        <v>14</v>
      </c>
      <c r="AD29" s="42">
        <v>0</v>
      </c>
      <c r="AE29" s="42">
        <v>0</v>
      </c>
      <c r="AF29" s="42">
        <f t="shared" ref="AF29:AF34" si="4">S29</f>
        <v>0</v>
      </c>
      <c r="AG29" s="42">
        <f t="shared" ref="AG29:AG34" si="5">W29</f>
        <v>0</v>
      </c>
      <c r="AH29" s="143">
        <v>48903</v>
      </c>
    </row>
    <row r="30" spans="1:34" x14ac:dyDescent="0.2">
      <c r="B30" s="23" t="s">
        <v>124</v>
      </c>
      <c r="C30" s="35"/>
      <c r="D30" s="42">
        <v>60365</v>
      </c>
      <c r="E30" s="42">
        <v>68922</v>
      </c>
      <c r="F30" s="42">
        <v>68951</v>
      </c>
      <c r="G30" s="42">
        <v>62943</v>
      </c>
      <c r="H30" s="42">
        <v>56927.969685899996</v>
      </c>
      <c r="I30" s="42">
        <v>57026</v>
      </c>
      <c r="J30" s="42">
        <v>62511</v>
      </c>
      <c r="K30" s="42">
        <v>70946</v>
      </c>
      <c r="L30" s="42">
        <v>87833</v>
      </c>
      <c r="M30" s="42">
        <v>88475</v>
      </c>
      <c r="N30" s="42">
        <v>88753</v>
      </c>
      <c r="O30" s="42">
        <v>74479</v>
      </c>
      <c r="P30" s="42">
        <v>77865</v>
      </c>
      <c r="Q30" s="42">
        <v>85141</v>
      </c>
      <c r="R30" s="42">
        <v>88275</v>
      </c>
      <c r="S30" s="42">
        <v>103705</v>
      </c>
      <c r="T30" s="42">
        <v>89899</v>
      </c>
      <c r="U30" s="42">
        <v>111187</v>
      </c>
      <c r="V30" s="42">
        <v>118600</v>
      </c>
      <c r="W30" s="42">
        <v>109592</v>
      </c>
      <c r="X30" s="42">
        <v>105243</v>
      </c>
      <c r="Y30" s="42">
        <v>103733</v>
      </c>
      <c r="Z30" s="42">
        <v>107034</v>
      </c>
      <c r="AA30" s="145">
        <v>102026</v>
      </c>
      <c r="AB30" s="42"/>
      <c r="AC30" s="42">
        <v>62943</v>
      </c>
      <c r="AD30" s="42">
        <v>70946</v>
      </c>
      <c r="AE30" s="42">
        <v>74479</v>
      </c>
      <c r="AF30" s="42">
        <f t="shared" si="4"/>
        <v>103705</v>
      </c>
      <c r="AG30" s="42">
        <f t="shared" si="5"/>
        <v>109592</v>
      </c>
      <c r="AH30" s="143">
        <v>102026</v>
      </c>
    </row>
    <row r="31" spans="1:34" x14ac:dyDescent="0.2">
      <c r="B31" s="23" t="s">
        <v>125</v>
      </c>
      <c r="C31" s="35"/>
      <c r="D31" s="42">
        <v>2822056</v>
      </c>
      <c r="E31" s="42">
        <v>2972406</v>
      </c>
      <c r="F31" s="42">
        <v>3019760</v>
      </c>
      <c r="G31" s="42">
        <v>2942624</v>
      </c>
      <c r="H31" s="42">
        <v>2937264.289771256</v>
      </c>
      <c r="I31" s="42">
        <v>2902559</v>
      </c>
      <c r="J31" s="42">
        <v>2981304</v>
      </c>
      <c r="K31" s="42">
        <v>2928464</v>
      </c>
      <c r="L31" s="42">
        <v>3261604</v>
      </c>
      <c r="M31" s="42">
        <v>3360969</v>
      </c>
      <c r="N31" s="42">
        <v>3411968</v>
      </c>
      <c r="O31" s="42">
        <v>3355604</v>
      </c>
      <c r="P31" s="42">
        <v>3556523</v>
      </c>
      <c r="Q31" s="42">
        <v>3842262.0706600002</v>
      </c>
      <c r="R31" s="42">
        <v>4106486</v>
      </c>
      <c r="S31" s="42">
        <v>4254285</v>
      </c>
      <c r="T31" s="42">
        <v>3906364</v>
      </c>
      <c r="U31" s="42">
        <v>4119085</v>
      </c>
      <c r="V31" s="42">
        <v>4227994</v>
      </c>
      <c r="W31" s="42">
        <v>4091335</v>
      </c>
      <c r="X31" s="42">
        <v>4023190</v>
      </c>
      <c r="Y31" s="42">
        <v>3904297</v>
      </c>
      <c r="Z31" s="42">
        <v>3959580</v>
      </c>
      <c r="AA31" s="143">
        <v>3920610</v>
      </c>
      <c r="AB31" s="156"/>
      <c r="AC31" s="42">
        <v>2942624</v>
      </c>
      <c r="AD31" s="42">
        <v>2928464</v>
      </c>
      <c r="AE31" s="42">
        <v>3355604</v>
      </c>
      <c r="AF31" s="42">
        <f t="shared" si="4"/>
        <v>4254285</v>
      </c>
      <c r="AG31" s="42">
        <f t="shared" si="5"/>
        <v>4091335</v>
      </c>
      <c r="AH31" s="143">
        <v>3920610</v>
      </c>
    </row>
    <row r="32" spans="1:34" x14ac:dyDescent="0.2">
      <c r="B32" s="23" t="s">
        <v>126</v>
      </c>
      <c r="C32" s="35"/>
      <c r="D32" s="42">
        <v>264008</v>
      </c>
      <c r="E32" s="42">
        <v>264334</v>
      </c>
      <c r="F32" s="42">
        <v>261760</v>
      </c>
      <c r="G32" s="42">
        <v>263748</v>
      </c>
      <c r="H32" s="42">
        <v>260097.49130676201</v>
      </c>
      <c r="I32" s="42">
        <v>256253</v>
      </c>
      <c r="J32" s="42">
        <v>254556</v>
      </c>
      <c r="K32" s="42">
        <v>228129</v>
      </c>
      <c r="L32" s="42">
        <v>340634</v>
      </c>
      <c r="M32" s="42">
        <v>340383</v>
      </c>
      <c r="N32" s="42">
        <v>339765</v>
      </c>
      <c r="O32" s="42">
        <v>322915</v>
      </c>
      <c r="P32" s="42">
        <v>322080</v>
      </c>
      <c r="Q32" s="42">
        <v>323263</v>
      </c>
      <c r="R32" s="42">
        <v>324005</v>
      </c>
      <c r="S32" s="42">
        <v>347441</v>
      </c>
      <c r="T32" s="42">
        <v>346879</v>
      </c>
      <c r="U32" s="42">
        <v>350447</v>
      </c>
      <c r="V32" s="42">
        <v>343241</v>
      </c>
      <c r="W32" s="42">
        <v>342347</v>
      </c>
      <c r="X32" s="42">
        <v>341759</v>
      </c>
      <c r="Y32" s="42">
        <v>342125</v>
      </c>
      <c r="Z32" s="42">
        <v>331995</v>
      </c>
      <c r="AA32" s="143">
        <v>331396</v>
      </c>
      <c r="AB32" s="156"/>
      <c r="AC32" s="42">
        <v>263748</v>
      </c>
      <c r="AD32" s="42">
        <v>228129</v>
      </c>
      <c r="AE32" s="42">
        <v>322915</v>
      </c>
      <c r="AF32" s="42">
        <f t="shared" si="4"/>
        <v>347441</v>
      </c>
      <c r="AG32" s="42">
        <f t="shared" si="5"/>
        <v>342347</v>
      </c>
      <c r="AH32" s="143">
        <v>331396</v>
      </c>
    </row>
    <row r="33" spans="2:34" ht="16.5" x14ac:dyDescent="0.2">
      <c r="B33" s="23" t="s">
        <v>127</v>
      </c>
      <c r="C33" s="35"/>
      <c r="D33" s="38">
        <v>0</v>
      </c>
      <c r="E33" s="38">
        <v>0</v>
      </c>
      <c r="F33" s="38">
        <v>0</v>
      </c>
      <c r="G33" s="38">
        <v>0</v>
      </c>
      <c r="H33" s="38">
        <v>33187.426804963063</v>
      </c>
      <c r="I33" s="38">
        <v>32072</v>
      </c>
      <c r="J33" s="38">
        <v>34355</v>
      </c>
      <c r="K33" s="38">
        <v>32534</v>
      </c>
      <c r="L33" s="38">
        <v>32160</v>
      </c>
      <c r="M33" s="38">
        <v>30651</v>
      </c>
      <c r="N33" s="38">
        <v>31688</v>
      </c>
      <c r="O33" s="38">
        <v>157114</v>
      </c>
      <c r="P33" s="38">
        <v>287339</v>
      </c>
      <c r="Q33" s="38">
        <v>243603</v>
      </c>
      <c r="R33" s="38">
        <v>232012</v>
      </c>
      <c r="S33" s="38">
        <v>207580</v>
      </c>
      <c r="T33" s="38">
        <v>191642</v>
      </c>
      <c r="U33" s="38">
        <v>181673</v>
      </c>
      <c r="V33" s="38">
        <v>175831</v>
      </c>
      <c r="W33" s="38">
        <v>193399</v>
      </c>
      <c r="X33" s="38">
        <v>232703</v>
      </c>
      <c r="Y33" s="38">
        <v>225295</v>
      </c>
      <c r="Z33" s="38">
        <v>216795</v>
      </c>
      <c r="AA33" s="137">
        <v>226474</v>
      </c>
      <c r="AB33" s="38"/>
      <c r="AC33" s="38">
        <v>0</v>
      </c>
      <c r="AD33" s="38">
        <v>32534</v>
      </c>
      <c r="AE33" s="38">
        <v>157114</v>
      </c>
      <c r="AF33" s="38">
        <f t="shared" si="4"/>
        <v>207580</v>
      </c>
      <c r="AG33" s="38">
        <f t="shared" si="5"/>
        <v>193399</v>
      </c>
      <c r="AH33" s="137">
        <v>226474</v>
      </c>
    </row>
    <row r="34" spans="2:34" ht="16.5" x14ac:dyDescent="0.2">
      <c r="B34" s="39" t="s">
        <v>128</v>
      </c>
      <c r="C34" s="35"/>
      <c r="D34" s="37">
        <v>3211387</v>
      </c>
      <c r="E34" s="37">
        <v>3358063</v>
      </c>
      <c r="F34" s="37">
        <v>3420399</v>
      </c>
      <c r="G34" s="37">
        <v>3351646</v>
      </c>
      <c r="H34" s="37">
        <v>3381656.0672398391</v>
      </c>
      <c r="I34" s="37">
        <v>3366611</v>
      </c>
      <c r="J34" s="37">
        <v>3482096</v>
      </c>
      <c r="K34" s="37">
        <v>3471271</v>
      </c>
      <c r="L34" s="37">
        <v>4027820</v>
      </c>
      <c r="M34" s="37">
        <v>4174744</v>
      </c>
      <c r="N34" s="37">
        <v>4271260.0857057758</v>
      </c>
      <c r="O34" s="37">
        <v>4286986</v>
      </c>
      <c r="P34" s="37">
        <v>4685124</v>
      </c>
      <c r="Q34" s="37">
        <v>4876125.0706600007</v>
      </c>
      <c r="R34" s="37">
        <v>5182068</v>
      </c>
      <c r="S34" s="37">
        <f>SUM(S21:S33)</f>
        <v>5291149</v>
      </c>
      <c r="T34" s="37">
        <f>SUM(T21:T33)</f>
        <v>4838732</v>
      </c>
      <c r="U34" s="37">
        <f>SUM(U21:U33)</f>
        <v>5117623</v>
      </c>
      <c r="V34" s="37">
        <f>SUM(V21:V33)</f>
        <v>5238772</v>
      </c>
      <c r="W34" s="37">
        <f>SUM(W21:W33)</f>
        <v>5074159</v>
      </c>
      <c r="X34" s="37">
        <v>5070157</v>
      </c>
      <c r="Y34" s="37">
        <v>4932078</v>
      </c>
      <c r="Z34" s="37">
        <v>5012423</v>
      </c>
      <c r="AA34" s="139">
        <v>4928824</v>
      </c>
      <c r="AB34" s="37"/>
      <c r="AC34" s="37">
        <v>3351646</v>
      </c>
      <c r="AD34" s="37">
        <v>3471271</v>
      </c>
      <c r="AE34" s="37">
        <v>4286986</v>
      </c>
      <c r="AF34" s="37">
        <f t="shared" si="4"/>
        <v>5291149</v>
      </c>
      <c r="AG34" s="37">
        <f t="shared" si="5"/>
        <v>5074159</v>
      </c>
      <c r="AH34" s="139">
        <v>4928824</v>
      </c>
    </row>
    <row r="35" spans="2:34" x14ac:dyDescent="0.2">
      <c r="AA35" s="145"/>
      <c r="AB35" s="41"/>
      <c r="AH35" s="142"/>
    </row>
    <row r="36" spans="2:34" x14ac:dyDescent="0.2">
      <c r="AA36" s="145"/>
      <c r="AB36" s="41"/>
      <c r="AH36" s="142"/>
    </row>
    <row r="37" spans="2:34" ht="16.5" x14ac:dyDescent="0.2">
      <c r="B37" s="45" t="s">
        <v>129</v>
      </c>
      <c r="C37" s="35"/>
      <c r="D37" s="46">
        <v>4045094</v>
      </c>
      <c r="E37" s="46">
        <v>4567226</v>
      </c>
      <c r="F37" s="46">
        <v>4647464</v>
      </c>
      <c r="G37" s="46">
        <v>4771546.3529099999</v>
      </c>
      <c r="H37" s="46">
        <v>4734734.5625201575</v>
      </c>
      <c r="I37" s="46">
        <v>4580806</v>
      </c>
      <c r="J37" s="46">
        <v>4821853</v>
      </c>
      <c r="K37" s="46">
        <v>4717665</v>
      </c>
      <c r="L37" s="46">
        <v>5475044</v>
      </c>
      <c r="M37" s="46">
        <v>5698917</v>
      </c>
      <c r="N37" s="46">
        <v>5813447.9488891009</v>
      </c>
      <c r="O37" s="46">
        <v>5714497</v>
      </c>
      <c r="P37" s="46">
        <v>6293113</v>
      </c>
      <c r="Q37" s="46">
        <v>5901997.0706600007</v>
      </c>
      <c r="R37" s="46">
        <v>6174544</v>
      </c>
      <c r="S37" s="46">
        <f>S17+S34</f>
        <v>6517530</v>
      </c>
      <c r="T37" s="46">
        <f>T17+T34</f>
        <v>5907669</v>
      </c>
      <c r="U37" s="46">
        <f>U17+U34</f>
        <v>6399284</v>
      </c>
      <c r="V37" s="46">
        <f>V17+V34</f>
        <v>6697861</v>
      </c>
      <c r="W37" s="46">
        <f>W17+W34</f>
        <v>6363529</v>
      </c>
      <c r="X37" s="46">
        <v>6183059</v>
      </c>
      <c r="Y37" s="46">
        <v>6225888</v>
      </c>
      <c r="Z37" s="46">
        <v>6408571</v>
      </c>
      <c r="AA37" s="140">
        <v>6249047</v>
      </c>
      <c r="AB37" s="46"/>
      <c r="AC37" s="46">
        <v>4771546.3529099999</v>
      </c>
      <c r="AD37" s="46">
        <v>4717665</v>
      </c>
      <c r="AE37" s="46">
        <v>5714497</v>
      </c>
      <c r="AF37" s="46">
        <f>S37</f>
        <v>6517530</v>
      </c>
      <c r="AG37" s="46">
        <f>W37</f>
        <v>6363529</v>
      </c>
      <c r="AH37" s="140">
        <v>6249047</v>
      </c>
    </row>
    <row r="38" spans="2:34" x14ac:dyDescent="0.2">
      <c r="AA38" s="145"/>
      <c r="AB38" s="41"/>
    </row>
    <row r="39" spans="2:34" x14ac:dyDescent="0.2">
      <c r="B39" s="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52"/>
      <c r="AB39" s="95"/>
      <c r="AC39" s="21"/>
      <c r="AD39" s="21"/>
      <c r="AE39" s="21"/>
      <c r="AF39" s="21"/>
      <c r="AG39" s="21"/>
    </row>
    <row r="40" spans="2:34" x14ac:dyDescent="0.2">
      <c r="B40" s="47"/>
      <c r="C40" s="2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146"/>
      <c r="AB40" s="47"/>
      <c r="AC40" s="25"/>
      <c r="AD40" s="25"/>
      <c r="AE40" s="25"/>
      <c r="AF40" s="25"/>
      <c r="AG40" s="25"/>
      <c r="AH40" s="128"/>
    </row>
    <row r="41" spans="2:34" ht="15" x14ac:dyDescent="0.25">
      <c r="B41" s="28" t="s">
        <v>130</v>
      </c>
      <c r="C41" s="29"/>
      <c r="D41" s="74" t="s">
        <v>45</v>
      </c>
      <c r="E41" s="74" t="s">
        <v>46</v>
      </c>
      <c r="F41" s="74" t="s">
        <v>47</v>
      </c>
      <c r="G41" s="74" t="s">
        <v>48</v>
      </c>
      <c r="H41" s="74" t="s">
        <v>49</v>
      </c>
      <c r="I41" s="74" t="s">
        <v>50</v>
      </c>
      <c r="J41" s="74" t="s">
        <v>51</v>
      </c>
      <c r="K41" s="74" t="s">
        <v>52</v>
      </c>
      <c r="L41" s="74" t="s">
        <v>53</v>
      </c>
      <c r="M41" s="74" t="s">
        <v>54</v>
      </c>
      <c r="N41" s="74" t="s">
        <v>35</v>
      </c>
      <c r="O41" s="74" t="s">
        <v>36</v>
      </c>
      <c r="P41" s="74" t="s">
        <v>37</v>
      </c>
      <c r="Q41" s="74" t="s">
        <v>38</v>
      </c>
      <c r="R41" s="74" t="s">
        <v>39</v>
      </c>
      <c r="S41" s="74" t="s">
        <v>40</v>
      </c>
      <c r="T41" s="74" t="s">
        <v>41</v>
      </c>
      <c r="U41" s="74" t="s">
        <v>42</v>
      </c>
      <c r="V41" s="74" t="s">
        <v>43</v>
      </c>
      <c r="W41" s="74" t="s">
        <v>4</v>
      </c>
      <c r="X41" s="74" t="s">
        <v>5</v>
      </c>
      <c r="Y41" s="74" t="s">
        <v>6</v>
      </c>
      <c r="Z41" s="74" t="s">
        <v>7</v>
      </c>
      <c r="AA41" s="74" t="s">
        <v>8</v>
      </c>
      <c r="AB41" s="104"/>
      <c r="AC41" s="74">
        <v>2018</v>
      </c>
      <c r="AD41" s="74">
        <v>2019</v>
      </c>
      <c r="AE41" s="74">
        <v>2020</v>
      </c>
      <c r="AF41" s="74">
        <v>2021</v>
      </c>
      <c r="AG41" s="74">
        <v>2022</v>
      </c>
      <c r="AH41" s="74">
        <v>2023</v>
      </c>
    </row>
    <row r="42" spans="2:34" x14ac:dyDescent="0.2">
      <c r="B42" s="31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</row>
    <row r="43" spans="2:34" x14ac:dyDescent="0.2">
      <c r="B43" s="34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</row>
    <row r="44" spans="2:34" x14ac:dyDescent="0.2">
      <c r="B44" s="31" t="s">
        <v>131</v>
      </c>
      <c r="C44" s="35"/>
      <c r="D44" s="35">
        <v>51809</v>
      </c>
      <c r="E44" s="35">
        <v>67084</v>
      </c>
      <c r="F44" s="35">
        <v>80279</v>
      </c>
      <c r="G44" s="35">
        <v>77782</v>
      </c>
      <c r="H44" s="35">
        <v>92364.114577625995</v>
      </c>
      <c r="I44" s="35">
        <v>53502</v>
      </c>
      <c r="J44" s="35">
        <v>64860</v>
      </c>
      <c r="K44" s="35">
        <v>49945</v>
      </c>
      <c r="L44" s="35">
        <v>114166.95173854401</v>
      </c>
      <c r="M44" s="35">
        <v>113646</v>
      </c>
      <c r="N44" s="35">
        <v>92794</v>
      </c>
      <c r="O44" s="35">
        <v>68506</v>
      </c>
      <c r="P44" s="35">
        <v>117959</v>
      </c>
      <c r="Q44" s="35">
        <v>99934</v>
      </c>
      <c r="R44" s="35">
        <v>128038</v>
      </c>
      <c r="S44" s="35">
        <v>146142</v>
      </c>
      <c r="T44" s="35">
        <v>165389</v>
      </c>
      <c r="U44" s="35">
        <v>154681</v>
      </c>
      <c r="V44" s="35">
        <v>156462</v>
      </c>
      <c r="W44" s="35">
        <v>190603</v>
      </c>
      <c r="X44" s="35">
        <v>158522</v>
      </c>
      <c r="Y44" s="35">
        <v>135686</v>
      </c>
      <c r="Z44" s="35">
        <v>131704</v>
      </c>
      <c r="AA44" s="35">
        <v>172452</v>
      </c>
      <c r="AB44" s="35"/>
      <c r="AC44" s="35">
        <v>77782</v>
      </c>
      <c r="AD44" s="35">
        <v>49945</v>
      </c>
      <c r="AE44" s="35">
        <v>68506</v>
      </c>
      <c r="AF44" s="35">
        <f t="shared" ref="AF44:AF59" si="6">S44</f>
        <v>146142</v>
      </c>
      <c r="AG44" s="35">
        <f t="shared" ref="AG44:AG53" si="7">W44</f>
        <v>190603</v>
      </c>
      <c r="AH44" s="136">
        <v>172452</v>
      </c>
    </row>
    <row r="45" spans="2:34" x14ac:dyDescent="0.2">
      <c r="B45" s="31" t="s">
        <v>132</v>
      </c>
      <c r="C45" s="35"/>
      <c r="D45" s="35">
        <v>39073</v>
      </c>
      <c r="E45" s="35">
        <v>19378</v>
      </c>
      <c r="F45" s="35">
        <v>915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135" t="s">
        <v>14</v>
      </c>
      <c r="AB45" s="35"/>
      <c r="AC45" s="35">
        <v>0</v>
      </c>
      <c r="AD45" s="35">
        <v>0</v>
      </c>
      <c r="AE45" s="35">
        <v>0</v>
      </c>
      <c r="AF45" s="35">
        <f t="shared" si="6"/>
        <v>0</v>
      </c>
      <c r="AG45" s="35">
        <f t="shared" si="7"/>
        <v>0</v>
      </c>
      <c r="AH45" s="136">
        <v>0</v>
      </c>
    </row>
    <row r="46" spans="2:34" x14ac:dyDescent="0.2">
      <c r="B46" s="31" t="s">
        <v>133</v>
      </c>
      <c r="C46" s="35"/>
      <c r="D46" s="35">
        <v>140753</v>
      </c>
      <c r="E46" s="35">
        <v>162495</v>
      </c>
      <c r="F46" s="35">
        <v>121356</v>
      </c>
      <c r="G46" s="35">
        <v>195283</v>
      </c>
      <c r="H46" s="35">
        <v>130444.27314551899</v>
      </c>
      <c r="I46" s="35">
        <v>103980</v>
      </c>
      <c r="J46" s="35">
        <v>83114</v>
      </c>
      <c r="K46" s="35">
        <v>172275</v>
      </c>
      <c r="L46" s="35">
        <v>171722</v>
      </c>
      <c r="M46" s="35">
        <v>199142</v>
      </c>
      <c r="N46" s="35">
        <v>113829</v>
      </c>
      <c r="O46" s="35">
        <v>185954</v>
      </c>
      <c r="P46" s="35">
        <v>113031</v>
      </c>
      <c r="Q46" s="35">
        <v>136159</v>
      </c>
      <c r="R46" s="35">
        <v>101782</v>
      </c>
      <c r="S46" s="35">
        <v>180889</v>
      </c>
      <c r="T46" s="35">
        <v>114980</v>
      </c>
      <c r="U46" s="35">
        <v>188889</v>
      </c>
      <c r="V46" s="35">
        <v>130461</v>
      </c>
      <c r="W46" s="35">
        <v>192819</v>
      </c>
      <c r="X46" s="35">
        <v>141488</v>
      </c>
      <c r="Y46" s="35">
        <v>207248</v>
      </c>
      <c r="Z46" s="35">
        <v>146201</v>
      </c>
      <c r="AA46" s="35">
        <v>210457</v>
      </c>
      <c r="AB46" s="35"/>
      <c r="AC46" s="35">
        <v>195283</v>
      </c>
      <c r="AD46" s="35">
        <v>172275</v>
      </c>
      <c r="AE46" s="35">
        <v>185954</v>
      </c>
      <c r="AF46" s="35">
        <f t="shared" si="6"/>
        <v>180889</v>
      </c>
      <c r="AG46" s="35">
        <f t="shared" si="7"/>
        <v>192819</v>
      </c>
      <c r="AH46" s="136">
        <v>210457</v>
      </c>
    </row>
    <row r="47" spans="2:34" x14ac:dyDescent="0.2">
      <c r="B47" s="31" t="s">
        <v>134</v>
      </c>
      <c r="C47" s="35"/>
      <c r="D47" s="35">
        <v>17677</v>
      </c>
      <c r="E47" s="35">
        <v>17166</v>
      </c>
      <c r="F47" s="35">
        <v>21583</v>
      </c>
      <c r="G47" s="35">
        <v>24013</v>
      </c>
      <c r="H47" s="35">
        <v>17816.515210109999</v>
      </c>
      <c r="I47" s="35">
        <v>20589</v>
      </c>
      <c r="J47" s="35">
        <v>29178</v>
      </c>
      <c r="K47" s="35">
        <v>26198</v>
      </c>
      <c r="L47" s="35">
        <v>21361.39673</v>
      </c>
      <c r="M47" s="35">
        <v>35704</v>
      </c>
      <c r="N47" s="35">
        <v>45854</v>
      </c>
      <c r="O47" s="35">
        <v>39460</v>
      </c>
      <c r="P47" s="35">
        <v>31456</v>
      </c>
      <c r="Q47" s="35">
        <v>38971</v>
      </c>
      <c r="R47" s="35">
        <v>49410</v>
      </c>
      <c r="S47" s="35">
        <v>33756</v>
      </c>
      <c r="T47" s="35">
        <v>30451</v>
      </c>
      <c r="U47" s="35">
        <v>41957</v>
      </c>
      <c r="V47" s="35">
        <v>54869</v>
      </c>
      <c r="W47" s="35">
        <v>55529</v>
      </c>
      <c r="X47" s="35">
        <v>43664</v>
      </c>
      <c r="Y47" s="35">
        <v>48272</v>
      </c>
      <c r="Z47" s="35">
        <v>63431</v>
      </c>
      <c r="AA47" s="35">
        <v>70527</v>
      </c>
      <c r="AB47" s="35"/>
      <c r="AC47" s="35">
        <v>24013</v>
      </c>
      <c r="AD47" s="35">
        <v>26198</v>
      </c>
      <c r="AE47" s="35">
        <v>39460</v>
      </c>
      <c r="AF47" s="35">
        <f t="shared" si="6"/>
        <v>33756</v>
      </c>
      <c r="AG47" s="35">
        <f t="shared" si="7"/>
        <v>55529</v>
      </c>
      <c r="AH47" s="136">
        <v>70527</v>
      </c>
    </row>
    <row r="48" spans="2:34" x14ac:dyDescent="0.2">
      <c r="B48" s="23" t="s">
        <v>232</v>
      </c>
      <c r="C48" s="35"/>
      <c r="D48" s="35">
        <v>5764</v>
      </c>
      <c r="E48" s="35">
        <v>5755</v>
      </c>
      <c r="F48" s="35">
        <v>5920</v>
      </c>
      <c r="G48" s="35">
        <v>7612</v>
      </c>
      <c r="H48" s="35">
        <v>14797.522370000001</v>
      </c>
      <c r="I48" s="35">
        <v>5616</v>
      </c>
      <c r="J48" s="35">
        <v>7386</v>
      </c>
      <c r="K48" s="35">
        <v>5884</v>
      </c>
      <c r="L48" s="35">
        <v>5797</v>
      </c>
      <c r="M48" s="35">
        <v>6090</v>
      </c>
      <c r="N48" s="35">
        <v>6072</v>
      </c>
      <c r="O48" s="35">
        <v>9794</v>
      </c>
      <c r="P48" s="35">
        <v>11598</v>
      </c>
      <c r="Q48" s="35">
        <v>12817</v>
      </c>
      <c r="R48" s="35">
        <v>14516</v>
      </c>
      <c r="S48" s="35">
        <v>22334</v>
      </c>
      <c r="T48" s="35">
        <v>25640</v>
      </c>
      <c r="U48" s="35">
        <v>26330</v>
      </c>
      <c r="V48" s="35">
        <v>28539</v>
      </c>
      <c r="W48" s="35">
        <v>32020</v>
      </c>
      <c r="X48" s="35">
        <v>23241</v>
      </c>
      <c r="Y48" s="35">
        <v>21603</v>
      </c>
      <c r="Z48" s="35">
        <v>22708</v>
      </c>
      <c r="AA48" s="35">
        <v>47604</v>
      </c>
      <c r="AB48" s="35"/>
      <c r="AC48" s="35">
        <v>7612</v>
      </c>
      <c r="AD48" s="35">
        <v>5884</v>
      </c>
      <c r="AE48" s="35">
        <v>9794</v>
      </c>
      <c r="AF48" s="35">
        <f t="shared" si="6"/>
        <v>22334</v>
      </c>
      <c r="AG48" s="35">
        <f t="shared" si="7"/>
        <v>32020</v>
      </c>
      <c r="AH48" s="136">
        <v>47604</v>
      </c>
    </row>
    <row r="49" spans="2:34" x14ac:dyDescent="0.2">
      <c r="B49" s="31" t="s">
        <v>136</v>
      </c>
      <c r="C49" s="35"/>
      <c r="D49" s="35">
        <v>22616</v>
      </c>
      <c r="E49" s="35">
        <v>27949</v>
      </c>
      <c r="F49" s="35">
        <v>18988</v>
      </c>
      <c r="G49" s="35">
        <v>20477</v>
      </c>
      <c r="H49" s="35">
        <v>15851.402682372998</v>
      </c>
      <c r="I49" s="35">
        <v>19186</v>
      </c>
      <c r="J49" s="35">
        <v>24261</v>
      </c>
      <c r="K49" s="35">
        <v>17398</v>
      </c>
      <c r="L49" s="35">
        <v>21441.651531455998</v>
      </c>
      <c r="M49" s="35">
        <v>26310</v>
      </c>
      <c r="N49" s="35">
        <v>22139</v>
      </c>
      <c r="O49" s="35">
        <v>26241</v>
      </c>
      <c r="P49" s="35">
        <v>22866</v>
      </c>
      <c r="Q49" s="35">
        <v>20505</v>
      </c>
      <c r="R49" s="35">
        <v>27419</v>
      </c>
      <c r="S49" s="35">
        <v>35381</v>
      </c>
      <c r="T49" s="35">
        <v>29039</v>
      </c>
      <c r="U49" s="35">
        <v>28488</v>
      </c>
      <c r="V49" s="35">
        <v>32833</v>
      </c>
      <c r="W49" s="35">
        <v>33734</v>
      </c>
      <c r="X49" s="35">
        <v>30795</v>
      </c>
      <c r="Y49" s="35">
        <v>31479</v>
      </c>
      <c r="Z49" s="35">
        <v>41034</v>
      </c>
      <c r="AA49" s="35">
        <v>64871</v>
      </c>
      <c r="AB49" s="35"/>
      <c r="AC49" s="35">
        <v>20477</v>
      </c>
      <c r="AD49" s="35">
        <v>17398</v>
      </c>
      <c r="AE49" s="35">
        <v>26241</v>
      </c>
      <c r="AF49" s="35">
        <f t="shared" si="6"/>
        <v>35381</v>
      </c>
      <c r="AG49" s="35">
        <f t="shared" si="7"/>
        <v>33734</v>
      </c>
      <c r="AH49" s="136">
        <v>64871</v>
      </c>
    </row>
    <row r="50" spans="2:34" x14ac:dyDescent="0.2">
      <c r="B50" s="23" t="s">
        <v>137</v>
      </c>
      <c r="D50" s="35">
        <v>12844</v>
      </c>
      <c r="E50" s="35">
        <v>7730</v>
      </c>
      <c r="F50" s="35">
        <v>27977</v>
      </c>
      <c r="G50" s="35">
        <v>22608</v>
      </c>
      <c r="H50" s="35">
        <v>4480.7065684999998</v>
      </c>
      <c r="I50" s="35">
        <v>5437</v>
      </c>
      <c r="J50" s="35">
        <v>10946</v>
      </c>
      <c r="K50" s="35">
        <v>21971</v>
      </c>
      <c r="L50" s="35">
        <v>14731</v>
      </c>
      <c r="M50" s="35">
        <v>30863</v>
      </c>
      <c r="N50" s="35">
        <v>40147</v>
      </c>
      <c r="O50" s="35">
        <v>67622</v>
      </c>
      <c r="P50" s="35">
        <v>18930</v>
      </c>
      <c r="Q50" s="35">
        <v>31810</v>
      </c>
      <c r="R50" s="35">
        <v>54065</v>
      </c>
      <c r="S50" s="35">
        <v>63078</v>
      </c>
      <c r="T50" s="35">
        <v>30104</v>
      </c>
      <c r="U50" s="35">
        <v>54404</v>
      </c>
      <c r="V50" s="35">
        <v>49541</v>
      </c>
      <c r="W50" s="35">
        <v>80295</v>
      </c>
      <c r="X50" s="35">
        <v>68811</v>
      </c>
      <c r="Y50" s="35">
        <v>66775</v>
      </c>
      <c r="Z50" s="35">
        <v>92169</v>
      </c>
      <c r="AA50" s="35">
        <v>87636</v>
      </c>
      <c r="AB50" s="35"/>
      <c r="AC50" s="35">
        <v>22608</v>
      </c>
      <c r="AD50" s="35">
        <v>21971</v>
      </c>
      <c r="AE50" s="35">
        <v>67622</v>
      </c>
      <c r="AF50" s="35">
        <f t="shared" si="6"/>
        <v>63078</v>
      </c>
      <c r="AG50" s="35">
        <f t="shared" si="7"/>
        <v>80295</v>
      </c>
      <c r="AH50" s="136">
        <v>87636</v>
      </c>
    </row>
    <row r="51" spans="2:34" x14ac:dyDescent="0.2">
      <c r="B51" s="23" t="s">
        <v>138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135" t="s">
        <v>14</v>
      </c>
      <c r="AB51" s="35"/>
      <c r="AC51" s="35">
        <v>0</v>
      </c>
      <c r="AD51" s="35">
        <v>0</v>
      </c>
      <c r="AE51" s="35">
        <v>0</v>
      </c>
      <c r="AF51" s="35">
        <f t="shared" si="6"/>
        <v>0</v>
      </c>
      <c r="AG51" s="35">
        <f t="shared" si="7"/>
        <v>0</v>
      </c>
      <c r="AH51" s="136">
        <v>0</v>
      </c>
    </row>
    <row r="52" spans="2:34" x14ac:dyDescent="0.2">
      <c r="B52" s="23" t="s">
        <v>139</v>
      </c>
      <c r="C52" s="35"/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135" t="s">
        <v>14</v>
      </c>
      <c r="AB52" s="35"/>
      <c r="AC52" s="35">
        <v>0</v>
      </c>
      <c r="AD52" s="35">
        <v>0</v>
      </c>
      <c r="AE52" s="35">
        <v>0</v>
      </c>
      <c r="AF52" s="35">
        <f t="shared" si="6"/>
        <v>0</v>
      </c>
      <c r="AG52" s="35">
        <f t="shared" si="7"/>
        <v>0</v>
      </c>
      <c r="AH52" s="136">
        <v>0</v>
      </c>
    </row>
    <row r="53" spans="2:34" x14ac:dyDescent="0.2">
      <c r="B53" s="31" t="s">
        <v>140</v>
      </c>
      <c r="C53" s="35"/>
      <c r="D53" s="35">
        <v>23632</v>
      </c>
      <c r="E53" s="35">
        <v>37054</v>
      </c>
      <c r="F53" s="35">
        <v>37258</v>
      </c>
      <c r="G53" s="35">
        <v>41857</v>
      </c>
      <c r="H53" s="35">
        <v>34003.843237097004</v>
      </c>
      <c r="I53" s="35">
        <v>18772</v>
      </c>
      <c r="J53" s="35">
        <v>18409</v>
      </c>
      <c r="K53" s="35">
        <v>21721</v>
      </c>
      <c r="L53" s="35">
        <v>6483</v>
      </c>
      <c r="M53" s="35">
        <v>4944</v>
      </c>
      <c r="N53" s="35">
        <v>838.4677333333334</v>
      </c>
      <c r="O53" s="35">
        <v>7315</v>
      </c>
      <c r="P53" s="35">
        <v>5966</v>
      </c>
      <c r="Q53" s="35">
        <v>3949</v>
      </c>
      <c r="R53" s="35">
        <v>3992</v>
      </c>
      <c r="S53" s="35">
        <v>3650</v>
      </c>
      <c r="T53" s="35">
        <v>13432</v>
      </c>
      <c r="U53" s="35">
        <v>9416</v>
      </c>
      <c r="V53" s="35">
        <v>20855</v>
      </c>
      <c r="W53" s="35">
        <v>16785</v>
      </c>
      <c r="X53" s="35">
        <v>4286</v>
      </c>
      <c r="Y53" s="35">
        <v>4989</v>
      </c>
      <c r="Z53" s="35">
        <v>4747</v>
      </c>
      <c r="AA53" s="35">
        <v>4280</v>
      </c>
      <c r="AB53" s="35"/>
      <c r="AC53" s="35">
        <v>41857</v>
      </c>
      <c r="AD53" s="35">
        <v>21721</v>
      </c>
      <c r="AE53" s="35">
        <v>7315</v>
      </c>
      <c r="AF53" s="35">
        <f t="shared" si="6"/>
        <v>3650</v>
      </c>
      <c r="AG53" s="35">
        <f t="shared" si="7"/>
        <v>16785</v>
      </c>
      <c r="AH53" s="136">
        <v>4280</v>
      </c>
    </row>
    <row r="54" spans="2:34" x14ac:dyDescent="0.2">
      <c r="B54" s="31" t="s">
        <v>141</v>
      </c>
      <c r="C54" s="35"/>
      <c r="D54" s="35">
        <v>0</v>
      </c>
      <c r="E54" s="35">
        <v>0</v>
      </c>
      <c r="F54" s="35">
        <v>0</v>
      </c>
      <c r="G54" s="35">
        <v>1357.9824905000003</v>
      </c>
      <c r="H54" s="35">
        <v>1357.6096301150174</v>
      </c>
      <c r="I54" s="35">
        <v>0</v>
      </c>
      <c r="J54" s="35">
        <v>0</v>
      </c>
      <c r="K54" s="35">
        <v>2834</v>
      </c>
      <c r="L54" s="35">
        <v>16327</v>
      </c>
      <c r="M54" s="35">
        <v>13912</v>
      </c>
      <c r="N54" s="35">
        <v>15365</v>
      </c>
      <c r="O54" s="35">
        <v>237</v>
      </c>
      <c r="P54" s="35">
        <v>329</v>
      </c>
      <c r="Q54" s="35">
        <v>237</v>
      </c>
      <c r="R54" s="35">
        <v>281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/>
      <c r="AC54" s="35">
        <v>1357.9824905000003</v>
      </c>
      <c r="AD54" s="35">
        <v>2834</v>
      </c>
      <c r="AE54" s="35">
        <v>237</v>
      </c>
      <c r="AF54" s="35">
        <f t="shared" si="6"/>
        <v>0</v>
      </c>
      <c r="AG54" s="35">
        <v>0</v>
      </c>
      <c r="AH54" s="136">
        <v>0</v>
      </c>
    </row>
    <row r="55" spans="2:34" x14ac:dyDescent="0.2">
      <c r="B55" s="23" t="s">
        <v>233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16875</v>
      </c>
      <c r="M55" s="35">
        <v>20253</v>
      </c>
      <c r="N55" s="35">
        <v>20338</v>
      </c>
      <c r="O55" s="35">
        <v>18547</v>
      </c>
      <c r="P55" s="35">
        <v>18189</v>
      </c>
      <c r="Q55" s="35">
        <v>19648</v>
      </c>
      <c r="R55" s="35">
        <v>21466</v>
      </c>
      <c r="S55" s="35">
        <v>24046</v>
      </c>
      <c r="T55" s="35">
        <v>21866</v>
      </c>
      <c r="U55" s="35">
        <v>21383</v>
      </c>
      <c r="V55" s="35">
        <v>21151</v>
      </c>
      <c r="W55" s="35">
        <v>17231</v>
      </c>
      <c r="X55" s="35">
        <v>18453</v>
      </c>
      <c r="Y55" s="35">
        <v>18359</v>
      </c>
      <c r="Z55" s="35">
        <v>18234</v>
      </c>
      <c r="AA55" s="35">
        <v>18117</v>
      </c>
      <c r="AB55" s="35"/>
      <c r="AC55" s="35">
        <v>0</v>
      </c>
      <c r="AD55" s="35">
        <v>0</v>
      </c>
      <c r="AE55" s="35">
        <v>18547</v>
      </c>
      <c r="AF55" s="35">
        <f t="shared" si="6"/>
        <v>24046</v>
      </c>
      <c r="AG55" s="35">
        <f>W55</f>
        <v>17231</v>
      </c>
      <c r="AH55" s="136">
        <v>18117</v>
      </c>
    </row>
    <row r="56" spans="2:34" x14ac:dyDescent="0.2">
      <c r="B56" s="23" t="s">
        <v>234</v>
      </c>
      <c r="C56" s="35"/>
      <c r="D56" s="35">
        <v>0</v>
      </c>
      <c r="E56" s="35">
        <v>0</v>
      </c>
      <c r="F56" s="35">
        <v>0</v>
      </c>
      <c r="G56" s="35">
        <v>0</v>
      </c>
      <c r="H56" s="35">
        <v>5110.9431599284298</v>
      </c>
      <c r="I56" s="35">
        <v>3766</v>
      </c>
      <c r="J56" s="35">
        <v>6446</v>
      </c>
      <c r="K56" s="35">
        <v>107</v>
      </c>
      <c r="L56" s="35">
        <v>8700.4051732652933</v>
      </c>
      <c r="M56" s="35">
        <v>6695</v>
      </c>
      <c r="N56" s="35">
        <v>10181</v>
      </c>
      <c r="O56" s="35">
        <v>14446</v>
      </c>
      <c r="P56" s="35">
        <v>106067</v>
      </c>
      <c r="Q56" s="35">
        <v>93612</v>
      </c>
      <c r="R56" s="35">
        <v>73991</v>
      </c>
      <c r="S56" s="35">
        <v>69942</v>
      </c>
      <c r="T56" s="35">
        <v>76455</v>
      </c>
      <c r="U56" s="35">
        <v>69682</v>
      </c>
      <c r="V56" s="35">
        <v>54588</v>
      </c>
      <c r="W56" s="35">
        <v>30692</v>
      </c>
      <c r="X56" s="35">
        <v>29889</v>
      </c>
      <c r="Y56" s="35">
        <v>21136</v>
      </c>
      <c r="Z56" s="35">
        <v>15356</v>
      </c>
      <c r="AA56" s="35">
        <v>28979</v>
      </c>
      <c r="AB56" s="35"/>
      <c r="AC56" s="35">
        <v>0</v>
      </c>
      <c r="AD56" s="35">
        <v>107</v>
      </c>
      <c r="AE56" s="35">
        <v>14446</v>
      </c>
      <c r="AF56" s="35">
        <f t="shared" si="6"/>
        <v>69942</v>
      </c>
      <c r="AG56" s="35">
        <f>W56</f>
        <v>30692</v>
      </c>
      <c r="AH56" s="136">
        <v>28979</v>
      </c>
    </row>
    <row r="57" spans="2:34" x14ac:dyDescent="0.2">
      <c r="B57" s="23" t="s">
        <v>235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136"/>
    </row>
    <row r="58" spans="2:34" ht="16.5" x14ac:dyDescent="0.2">
      <c r="B58" s="31" t="s">
        <v>144</v>
      </c>
      <c r="C58" s="35"/>
      <c r="D58" s="38">
        <v>12367</v>
      </c>
      <c r="E58" s="38">
        <v>5438</v>
      </c>
      <c r="F58" s="38">
        <v>10565</v>
      </c>
      <c r="G58" s="38">
        <v>12376</v>
      </c>
      <c r="H58" s="38">
        <v>7018.0732991140003</v>
      </c>
      <c r="I58" s="38">
        <v>11481</v>
      </c>
      <c r="J58" s="38">
        <v>20191</v>
      </c>
      <c r="K58" s="38">
        <v>4859</v>
      </c>
      <c r="L58" s="38">
        <v>9681</v>
      </c>
      <c r="M58" s="38">
        <v>16424</v>
      </c>
      <c r="N58" s="38">
        <v>15464</v>
      </c>
      <c r="O58" s="38">
        <v>7841</v>
      </c>
      <c r="P58" s="38">
        <v>36238</v>
      </c>
      <c r="Q58" s="38">
        <v>49830</v>
      </c>
      <c r="R58" s="38">
        <v>42416</v>
      </c>
      <c r="S58" s="38">
        <v>23070</v>
      </c>
      <c r="T58" s="38">
        <v>49488</v>
      </c>
      <c r="U58" s="38">
        <v>56532</v>
      </c>
      <c r="V58" s="38">
        <v>68840</v>
      </c>
      <c r="W58" s="38">
        <v>42574</v>
      </c>
      <c r="X58" s="38">
        <v>58178</v>
      </c>
      <c r="Y58" s="38">
        <v>53170</v>
      </c>
      <c r="Z58" s="38">
        <v>36965</v>
      </c>
      <c r="AA58" s="38">
        <v>38300</v>
      </c>
      <c r="AB58" s="38"/>
      <c r="AC58" s="38">
        <v>12376</v>
      </c>
      <c r="AD58" s="38">
        <v>4859</v>
      </c>
      <c r="AE58" s="38">
        <v>7841</v>
      </c>
      <c r="AF58" s="38">
        <f t="shared" si="6"/>
        <v>23070</v>
      </c>
      <c r="AG58" s="38">
        <f>W58</f>
        <v>42574</v>
      </c>
      <c r="AH58" s="137">
        <v>38300</v>
      </c>
    </row>
    <row r="59" spans="2:34" ht="16.5" x14ac:dyDescent="0.2">
      <c r="B59" s="47" t="s">
        <v>145</v>
      </c>
      <c r="C59" s="35"/>
      <c r="D59" s="40">
        <v>326535</v>
      </c>
      <c r="E59" s="40">
        <v>350049</v>
      </c>
      <c r="F59" s="40">
        <v>324841</v>
      </c>
      <c r="G59" s="40">
        <v>403365.98249050003</v>
      </c>
      <c r="H59" s="40">
        <v>323245.00388038252</v>
      </c>
      <c r="I59" s="40">
        <v>242329</v>
      </c>
      <c r="J59" s="40">
        <v>264791</v>
      </c>
      <c r="K59" s="40">
        <v>323192</v>
      </c>
      <c r="L59" s="40">
        <v>407286.40517326532</v>
      </c>
      <c r="M59" s="40">
        <v>473983</v>
      </c>
      <c r="N59" s="40">
        <v>383021.46773333335</v>
      </c>
      <c r="O59" s="40">
        <v>445963</v>
      </c>
      <c r="P59" s="40">
        <v>482629</v>
      </c>
      <c r="Q59" s="40">
        <v>507472</v>
      </c>
      <c r="R59" s="40">
        <v>517376</v>
      </c>
      <c r="S59" s="40">
        <f>SUM(S44:S58)</f>
        <v>602288</v>
      </c>
      <c r="T59" s="40">
        <f>SUM(T44:T58)</f>
        <v>556844</v>
      </c>
      <c r="U59" s="40">
        <f>SUM(U44:U58)</f>
        <v>651762</v>
      </c>
      <c r="V59" s="40">
        <f>SUM(V44:V58)</f>
        <v>618139</v>
      </c>
      <c r="W59" s="40">
        <f>SUM(W44:W58)</f>
        <v>692282</v>
      </c>
      <c r="X59" s="40">
        <v>577327</v>
      </c>
      <c r="Y59" s="40">
        <v>608717</v>
      </c>
      <c r="Z59" s="40">
        <v>572549</v>
      </c>
      <c r="AA59" s="38">
        <v>743223</v>
      </c>
      <c r="AB59" s="40"/>
      <c r="AC59" s="40">
        <v>403365.98249050003</v>
      </c>
      <c r="AD59" s="40">
        <v>323192</v>
      </c>
      <c r="AE59" s="40">
        <v>445963</v>
      </c>
      <c r="AF59" s="40">
        <f t="shared" si="6"/>
        <v>602288</v>
      </c>
      <c r="AG59" s="40">
        <f>W59</f>
        <v>692282</v>
      </c>
      <c r="AH59" s="138">
        <v>743223</v>
      </c>
    </row>
    <row r="60" spans="2:34" x14ac:dyDescent="0.2">
      <c r="AB60" s="41"/>
      <c r="AH60" s="136"/>
    </row>
    <row r="61" spans="2:34" x14ac:dyDescent="0.2">
      <c r="B61" s="23" t="s">
        <v>133</v>
      </c>
      <c r="C61" s="35"/>
      <c r="D61" s="35">
        <v>2451337</v>
      </c>
      <c r="E61" s="35">
        <v>2781538</v>
      </c>
      <c r="F61" s="35">
        <v>2892192</v>
      </c>
      <c r="G61" s="35">
        <v>2745863</v>
      </c>
      <c r="H61" s="35">
        <v>2768440.548742611</v>
      </c>
      <c r="I61" s="35">
        <v>2760891</v>
      </c>
      <c r="J61" s="35">
        <v>2981532</v>
      </c>
      <c r="K61" s="35">
        <v>2818234</v>
      </c>
      <c r="L61" s="35">
        <v>3598972</v>
      </c>
      <c r="M61" s="35">
        <v>3754001</v>
      </c>
      <c r="N61" s="35">
        <v>3881706</v>
      </c>
      <c r="O61" s="35">
        <v>3537180</v>
      </c>
      <c r="P61" s="35">
        <v>4226541</v>
      </c>
      <c r="Q61" s="35">
        <v>3708740</v>
      </c>
      <c r="R61" s="35">
        <v>4017085</v>
      </c>
      <c r="S61" s="35">
        <v>4458517</v>
      </c>
      <c r="T61" s="35">
        <v>3844706</v>
      </c>
      <c r="U61" s="35">
        <v>4209602</v>
      </c>
      <c r="V61" s="35">
        <v>4410018</v>
      </c>
      <c r="W61" s="35">
        <v>4072960</v>
      </c>
      <c r="X61" s="41">
        <v>3978468</v>
      </c>
      <c r="Y61" s="41">
        <v>3820369</v>
      </c>
      <c r="Z61" s="41">
        <v>3946897</v>
      </c>
      <c r="AA61" s="41">
        <v>3809278</v>
      </c>
      <c r="AB61" s="35"/>
      <c r="AC61" s="35">
        <v>2745863</v>
      </c>
      <c r="AD61" s="35">
        <v>2818234</v>
      </c>
      <c r="AE61" s="35">
        <v>3537180</v>
      </c>
      <c r="AF61" s="35">
        <f t="shared" ref="AF61:AF70" si="8">S61</f>
        <v>4458517</v>
      </c>
      <c r="AG61" s="35">
        <f t="shared" ref="AG61:AG70" si="9">W61</f>
        <v>4072960</v>
      </c>
      <c r="AH61" s="136">
        <v>3809278</v>
      </c>
    </row>
    <row r="62" spans="2:34" x14ac:dyDescent="0.2">
      <c r="B62" s="31" t="s">
        <v>147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3958</v>
      </c>
      <c r="V62" s="41">
        <v>18419</v>
      </c>
      <c r="W62" s="41">
        <v>27954</v>
      </c>
      <c r="X62" s="35">
        <v>26102</v>
      </c>
      <c r="Y62" s="35">
        <v>53474</v>
      </c>
      <c r="Z62" s="35">
        <v>41831</v>
      </c>
      <c r="AA62" s="35">
        <v>45344</v>
      </c>
      <c r="AB62" s="41"/>
      <c r="AC62" s="41">
        <v>0</v>
      </c>
      <c r="AD62" s="41">
        <v>0</v>
      </c>
      <c r="AE62" s="41">
        <v>0</v>
      </c>
      <c r="AF62" s="41">
        <f t="shared" si="8"/>
        <v>0</v>
      </c>
      <c r="AG62" s="41">
        <f t="shared" si="9"/>
        <v>27954</v>
      </c>
      <c r="AH62" s="136">
        <v>45344</v>
      </c>
    </row>
    <row r="63" spans="2:34" x14ac:dyDescent="0.2">
      <c r="B63" s="31" t="s">
        <v>135</v>
      </c>
      <c r="X63" s="35"/>
      <c r="Y63" s="35"/>
      <c r="Z63" s="35"/>
      <c r="AA63" s="35"/>
      <c r="AB63" s="41"/>
      <c r="AH63" s="136"/>
    </row>
    <row r="64" spans="2:34" x14ac:dyDescent="0.2">
      <c r="B64" s="23" t="s">
        <v>234</v>
      </c>
      <c r="C64" s="35"/>
      <c r="D64" s="35">
        <v>0</v>
      </c>
      <c r="E64" s="35">
        <v>0</v>
      </c>
      <c r="F64" s="35">
        <v>0</v>
      </c>
      <c r="G64" s="35">
        <v>0</v>
      </c>
      <c r="H64" s="35">
        <v>28003.816427512909</v>
      </c>
      <c r="I64" s="35">
        <v>28004</v>
      </c>
      <c r="J64" s="35">
        <v>28031</v>
      </c>
      <c r="K64" s="35">
        <v>32668</v>
      </c>
      <c r="L64" s="35">
        <v>23874.594826734705</v>
      </c>
      <c r="M64" s="35">
        <v>24584</v>
      </c>
      <c r="N64" s="35">
        <v>22486</v>
      </c>
      <c r="O64" s="35">
        <v>150301</v>
      </c>
      <c r="P64" s="35">
        <v>189051</v>
      </c>
      <c r="Q64" s="35">
        <v>162036</v>
      </c>
      <c r="R64" s="35">
        <v>171149</v>
      </c>
      <c r="S64" s="35">
        <v>161636</v>
      </c>
      <c r="T64" s="35">
        <v>145739</v>
      </c>
      <c r="U64" s="35">
        <v>151344</v>
      </c>
      <c r="V64" s="35">
        <v>159441</v>
      </c>
      <c r="W64" s="35">
        <v>199832</v>
      </c>
      <c r="X64" s="35">
        <v>215196</v>
      </c>
      <c r="Y64" s="35">
        <v>213183</v>
      </c>
      <c r="Z64" s="35">
        <v>210383</v>
      </c>
      <c r="AA64" s="35">
        <v>208609</v>
      </c>
      <c r="AB64" s="35"/>
      <c r="AC64" s="35">
        <v>0</v>
      </c>
      <c r="AD64" s="35">
        <v>32668</v>
      </c>
      <c r="AE64" s="35">
        <v>150301</v>
      </c>
      <c r="AF64" s="35">
        <f t="shared" si="8"/>
        <v>161636</v>
      </c>
      <c r="AG64" s="35">
        <f t="shared" si="9"/>
        <v>199832</v>
      </c>
      <c r="AH64" s="136">
        <v>208609</v>
      </c>
    </row>
    <row r="65" spans="2:34" x14ac:dyDescent="0.2">
      <c r="B65" s="23" t="s">
        <v>236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67500</v>
      </c>
      <c r="M65" s="35">
        <v>67500</v>
      </c>
      <c r="N65" s="35">
        <v>3622.5322666666666</v>
      </c>
      <c r="O65" s="35">
        <v>55226</v>
      </c>
      <c r="P65" s="35">
        <v>39320</v>
      </c>
      <c r="Q65" s="35">
        <v>39320</v>
      </c>
      <c r="R65" s="35">
        <v>41259</v>
      </c>
      <c r="S65" s="35">
        <v>42227</v>
      </c>
      <c r="T65" s="35">
        <v>26321</v>
      </c>
      <c r="U65" s="35">
        <v>24060</v>
      </c>
      <c r="V65" s="35">
        <v>25029</v>
      </c>
      <c r="W65" s="35">
        <v>36722</v>
      </c>
      <c r="X65" s="35">
        <v>16518</v>
      </c>
      <c r="Y65" s="35">
        <v>18241</v>
      </c>
      <c r="Z65" s="35">
        <v>19451</v>
      </c>
      <c r="AA65" s="35">
        <v>20875</v>
      </c>
      <c r="AB65" s="35"/>
      <c r="AC65" s="35">
        <v>0</v>
      </c>
      <c r="AD65" s="35">
        <v>0</v>
      </c>
      <c r="AE65" s="35">
        <v>55226</v>
      </c>
      <c r="AF65" s="35">
        <f t="shared" si="8"/>
        <v>42227</v>
      </c>
      <c r="AG65" s="35">
        <f t="shared" si="9"/>
        <v>36722</v>
      </c>
      <c r="AH65" s="136">
        <v>20875</v>
      </c>
    </row>
    <row r="66" spans="2:34" x14ac:dyDescent="0.2">
      <c r="B66" s="23" t="s">
        <v>150</v>
      </c>
      <c r="D66" s="35">
        <v>0</v>
      </c>
      <c r="E66" s="35">
        <v>9179</v>
      </c>
      <c r="F66" s="35">
        <v>3724</v>
      </c>
      <c r="G66" s="35">
        <v>7923</v>
      </c>
      <c r="H66" s="35">
        <v>547.53966000000105</v>
      </c>
      <c r="I66" s="35">
        <v>7157</v>
      </c>
      <c r="J66" s="35">
        <v>0</v>
      </c>
      <c r="K66" s="35">
        <v>0</v>
      </c>
      <c r="L66" s="35">
        <v>0</v>
      </c>
      <c r="M66" s="35">
        <v>0</v>
      </c>
      <c r="N66" s="35">
        <v>67500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/>
      <c r="AC66" s="35">
        <v>7923</v>
      </c>
      <c r="AD66" s="35">
        <v>0</v>
      </c>
      <c r="AE66" s="35">
        <v>0</v>
      </c>
      <c r="AF66" s="35">
        <f t="shared" si="8"/>
        <v>0</v>
      </c>
      <c r="AG66" s="35">
        <f t="shared" si="9"/>
        <v>0</v>
      </c>
      <c r="AH66" s="136">
        <v>0</v>
      </c>
    </row>
    <row r="67" spans="2:34" x14ac:dyDescent="0.2">
      <c r="B67" s="23" t="s">
        <v>151</v>
      </c>
      <c r="D67" s="35">
        <v>0</v>
      </c>
      <c r="E67" s="35">
        <v>0</v>
      </c>
      <c r="F67" s="35">
        <v>0</v>
      </c>
      <c r="G67" s="35">
        <v>0</v>
      </c>
      <c r="H67" s="35">
        <v>129.06217206299999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/>
      <c r="AC67" s="35">
        <v>0</v>
      </c>
      <c r="AD67" s="35">
        <v>0</v>
      </c>
      <c r="AE67" s="35">
        <v>0</v>
      </c>
      <c r="AF67" s="35">
        <f t="shared" si="8"/>
        <v>0</v>
      </c>
      <c r="AG67" s="35">
        <f t="shared" si="9"/>
        <v>0</v>
      </c>
      <c r="AH67" s="136">
        <v>0</v>
      </c>
    </row>
    <row r="68" spans="2:34" x14ac:dyDescent="0.2">
      <c r="B68" s="23" t="s">
        <v>139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/>
      <c r="AC68" s="35">
        <v>0</v>
      </c>
      <c r="AD68" s="35">
        <v>0</v>
      </c>
      <c r="AE68" s="35">
        <v>0</v>
      </c>
      <c r="AF68" s="35">
        <f t="shared" si="8"/>
        <v>0</v>
      </c>
      <c r="AG68" s="35">
        <f t="shared" si="9"/>
        <v>0</v>
      </c>
      <c r="AH68" s="136">
        <v>0</v>
      </c>
    </row>
    <row r="69" spans="2:34" ht="16.5" x14ac:dyDescent="0.2">
      <c r="B69" s="31" t="s">
        <v>144</v>
      </c>
      <c r="C69" s="35"/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5208</v>
      </c>
      <c r="T69" s="38">
        <v>4421</v>
      </c>
      <c r="U69" s="38">
        <v>4888</v>
      </c>
      <c r="V69" s="38">
        <v>5045</v>
      </c>
      <c r="W69" s="38">
        <v>2974</v>
      </c>
      <c r="X69" s="38">
        <v>2931</v>
      </c>
      <c r="Y69" s="38">
        <v>21669</v>
      </c>
      <c r="Z69" s="38">
        <v>32063</v>
      </c>
      <c r="AA69" s="38">
        <v>38195</v>
      </c>
      <c r="AB69" s="38"/>
      <c r="AC69" s="38">
        <v>0</v>
      </c>
      <c r="AD69" s="38">
        <v>0</v>
      </c>
      <c r="AE69" s="38">
        <v>0</v>
      </c>
      <c r="AF69" s="38">
        <f t="shared" si="8"/>
        <v>5208</v>
      </c>
      <c r="AG69" s="38">
        <f t="shared" si="9"/>
        <v>2974</v>
      </c>
      <c r="AH69" s="137">
        <v>38195</v>
      </c>
    </row>
    <row r="70" spans="2:34" ht="16.5" x14ac:dyDescent="0.2">
      <c r="B70" s="23" t="s">
        <v>154</v>
      </c>
      <c r="C70" s="37"/>
      <c r="D70" s="37">
        <v>2451337</v>
      </c>
      <c r="E70" s="37">
        <v>2790717</v>
      </c>
      <c r="F70" s="37">
        <v>2895916</v>
      </c>
      <c r="G70" s="37">
        <v>2753786</v>
      </c>
      <c r="H70" s="37">
        <v>2797120.9670021869</v>
      </c>
      <c r="I70" s="37">
        <v>2796052</v>
      </c>
      <c r="J70" s="37">
        <v>3009563</v>
      </c>
      <c r="K70" s="37">
        <v>2850902</v>
      </c>
      <c r="L70" s="37">
        <v>3690346.5948267346</v>
      </c>
      <c r="M70" s="37">
        <v>3846085</v>
      </c>
      <c r="N70" s="37">
        <v>3975314.5322666666</v>
      </c>
      <c r="O70" s="37">
        <v>3742707</v>
      </c>
      <c r="P70" s="37">
        <v>4454912</v>
      </c>
      <c r="Q70" s="37">
        <v>3910096</v>
      </c>
      <c r="R70" s="37">
        <v>4229493</v>
      </c>
      <c r="S70" s="37">
        <f>SUM(S62:S69)</f>
        <v>209071</v>
      </c>
      <c r="T70" s="37">
        <f>SUM(T62:T69)</f>
        <v>176481</v>
      </c>
      <c r="U70" s="37">
        <f>SUM(U62:U69)</f>
        <v>184250</v>
      </c>
      <c r="V70" s="37">
        <f>SUM(V62:V69)</f>
        <v>207934</v>
      </c>
      <c r="W70" s="37">
        <f>SUM(W62:W69)</f>
        <v>267482</v>
      </c>
      <c r="X70" s="37">
        <v>4239215</v>
      </c>
      <c r="Y70" s="37">
        <v>4126936</v>
      </c>
      <c r="Z70" s="37">
        <v>4250625</v>
      </c>
      <c r="AA70" s="37">
        <v>4122301</v>
      </c>
      <c r="AB70" s="37"/>
      <c r="AC70" s="37">
        <v>2753786</v>
      </c>
      <c r="AD70" s="37">
        <v>2850902</v>
      </c>
      <c r="AE70" s="37">
        <v>3742707</v>
      </c>
      <c r="AF70" s="37">
        <f t="shared" si="8"/>
        <v>209071</v>
      </c>
      <c r="AG70" s="37">
        <f t="shared" si="9"/>
        <v>267482</v>
      </c>
      <c r="AH70" s="139">
        <v>4122301</v>
      </c>
    </row>
    <row r="71" spans="2:34" x14ac:dyDescent="0.2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136"/>
    </row>
    <row r="72" spans="2:34" x14ac:dyDescent="0.2">
      <c r="AB72" s="41"/>
      <c r="AH72" s="136"/>
    </row>
    <row r="73" spans="2:34" x14ac:dyDescent="0.2">
      <c r="B73" s="31" t="s">
        <v>155</v>
      </c>
      <c r="C73" s="43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136"/>
    </row>
    <row r="74" spans="2:34" x14ac:dyDescent="0.2">
      <c r="B74" s="47" t="s">
        <v>156</v>
      </c>
      <c r="C74" s="35"/>
      <c r="D74" s="44">
        <v>1374638</v>
      </c>
      <c r="E74" s="44">
        <v>1170252</v>
      </c>
      <c r="F74" s="44">
        <v>1170252</v>
      </c>
      <c r="G74" s="44">
        <v>1283401</v>
      </c>
      <c r="H74" s="44">
        <v>1284684.5616600001</v>
      </c>
      <c r="I74" s="44">
        <v>1284685</v>
      </c>
      <c r="J74" s="44">
        <v>1284685</v>
      </c>
      <c r="K74" s="44">
        <v>1282798</v>
      </c>
      <c r="L74" s="44">
        <v>1282798</v>
      </c>
      <c r="M74" s="44">
        <v>1282798</v>
      </c>
      <c r="N74" s="44">
        <v>1334584</v>
      </c>
      <c r="O74" s="44">
        <v>1334584</v>
      </c>
      <c r="P74" s="44">
        <v>1334584</v>
      </c>
      <c r="Q74" s="44">
        <v>1334584</v>
      </c>
      <c r="R74" s="44">
        <v>1334584</v>
      </c>
      <c r="S74" s="44">
        <v>1334584</v>
      </c>
      <c r="T74" s="44">
        <v>1334584</v>
      </c>
      <c r="U74" s="44">
        <v>1334584</v>
      </c>
      <c r="V74" s="44">
        <v>1334584</v>
      </c>
      <c r="W74" s="44">
        <v>1334584</v>
      </c>
      <c r="X74" s="44">
        <v>1334584</v>
      </c>
      <c r="Y74" s="44">
        <v>1334584</v>
      </c>
      <c r="Z74" s="44">
        <v>1334584</v>
      </c>
      <c r="AA74" s="44">
        <v>1334584</v>
      </c>
      <c r="AB74" s="44"/>
      <c r="AC74" s="44">
        <v>1283401</v>
      </c>
      <c r="AD74" s="44">
        <v>1282798</v>
      </c>
      <c r="AE74" s="44">
        <v>1334584</v>
      </c>
      <c r="AF74" s="44">
        <f t="shared" ref="AF74:AF79" si="10">S74</f>
        <v>1334584</v>
      </c>
      <c r="AG74" s="44">
        <f t="shared" ref="AG74:AG79" si="11">W74</f>
        <v>1334584</v>
      </c>
      <c r="AH74" s="136">
        <v>1334584</v>
      </c>
    </row>
    <row r="75" spans="2:34" x14ac:dyDescent="0.2">
      <c r="B75" s="47" t="s">
        <v>157</v>
      </c>
      <c r="C75" s="35"/>
      <c r="D75" s="44">
        <v>10664</v>
      </c>
      <c r="E75" s="44">
        <v>12605</v>
      </c>
      <c r="F75" s="44">
        <v>12933</v>
      </c>
      <c r="G75" s="44">
        <v>12933.20429</v>
      </c>
      <c r="H75" s="44">
        <v>11649.28109</v>
      </c>
      <c r="I75" s="44">
        <v>11649</v>
      </c>
      <c r="J75" s="44">
        <v>11649</v>
      </c>
      <c r="K75" s="44">
        <v>17127</v>
      </c>
      <c r="L75" s="44">
        <v>18151</v>
      </c>
      <c r="M75" s="44">
        <v>18872</v>
      </c>
      <c r="N75" s="44">
        <v>33773</v>
      </c>
      <c r="O75" s="44">
        <v>34176</v>
      </c>
      <c r="P75" s="44">
        <v>34176</v>
      </c>
      <c r="Q75" s="44">
        <v>34176</v>
      </c>
      <c r="R75" s="44">
        <v>34176</v>
      </c>
      <c r="S75" s="44">
        <v>34871</v>
      </c>
      <c r="T75" s="44">
        <v>36052</v>
      </c>
      <c r="U75" s="44">
        <v>36768</v>
      </c>
      <c r="V75" s="44">
        <v>38398</v>
      </c>
      <c r="W75" s="44">
        <v>39629</v>
      </c>
      <c r="X75" s="44">
        <v>39696</v>
      </c>
      <c r="Y75" s="44">
        <v>40415</v>
      </c>
      <c r="Z75" s="44">
        <v>41394</v>
      </c>
      <c r="AA75" s="44">
        <v>42284</v>
      </c>
      <c r="AB75" s="44"/>
      <c r="AC75" s="44">
        <v>12933.20429</v>
      </c>
      <c r="AD75" s="44">
        <v>17127</v>
      </c>
      <c r="AE75" s="44">
        <v>34176</v>
      </c>
      <c r="AF75" s="44">
        <f t="shared" si="10"/>
        <v>34871</v>
      </c>
      <c r="AG75" s="44">
        <f t="shared" si="11"/>
        <v>39629</v>
      </c>
      <c r="AH75" s="136">
        <v>42284</v>
      </c>
    </row>
    <row r="76" spans="2:34" x14ac:dyDescent="0.2">
      <c r="B76" s="47" t="s">
        <v>158</v>
      </c>
      <c r="C76" s="35"/>
      <c r="D76" s="44">
        <v>0</v>
      </c>
      <c r="E76" s="44">
        <v>0</v>
      </c>
      <c r="F76" s="44">
        <v>0</v>
      </c>
      <c r="G76" s="44">
        <v>134440</v>
      </c>
      <c r="H76" s="44">
        <v>0</v>
      </c>
      <c r="I76" s="44">
        <v>26318</v>
      </c>
      <c r="J76" s="44">
        <v>71340</v>
      </c>
      <c r="K76" s="44">
        <v>35827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44">
        <v>0</v>
      </c>
      <c r="X76" s="44">
        <v>0</v>
      </c>
      <c r="Y76" s="44">
        <v>0</v>
      </c>
      <c r="Z76" s="44">
        <v>0</v>
      </c>
      <c r="AA76" s="44">
        <v>0</v>
      </c>
      <c r="AB76" s="44"/>
      <c r="AC76" s="44">
        <v>134440</v>
      </c>
      <c r="AD76" s="44">
        <v>35827</v>
      </c>
      <c r="AE76" s="44">
        <v>0</v>
      </c>
      <c r="AF76" s="44">
        <f t="shared" si="10"/>
        <v>0</v>
      </c>
      <c r="AG76" s="44">
        <f t="shared" si="11"/>
        <v>0</v>
      </c>
      <c r="AH76" s="136">
        <v>0</v>
      </c>
    </row>
    <row r="77" spans="2:34" x14ac:dyDescent="0.2">
      <c r="B77" s="47" t="s">
        <v>159</v>
      </c>
      <c r="C77" s="35"/>
      <c r="D77" s="35">
        <v>-284326</v>
      </c>
      <c r="E77" s="35">
        <v>112481</v>
      </c>
      <c r="F77" s="35">
        <v>124838</v>
      </c>
      <c r="G77" s="35">
        <v>26318.017509500001</v>
      </c>
      <c r="H77" s="35">
        <v>157930.39108999996</v>
      </c>
      <c r="I77" s="35">
        <v>49180</v>
      </c>
      <c r="J77" s="35">
        <v>26318</v>
      </c>
      <c r="K77" s="35">
        <v>48672</v>
      </c>
      <c r="L77" s="35">
        <v>-42211</v>
      </c>
      <c r="M77" s="35">
        <v>-49618</v>
      </c>
      <c r="N77" s="35">
        <v>-58141</v>
      </c>
      <c r="O77" s="35">
        <v>-21046</v>
      </c>
      <c r="P77" s="35">
        <v>-204051</v>
      </c>
      <c r="Q77" s="35">
        <v>-106246</v>
      </c>
      <c r="R77" s="35">
        <v>-173138</v>
      </c>
      <c r="S77" s="35">
        <v>-360179</v>
      </c>
      <c r="T77" s="35">
        <v>-302859</v>
      </c>
      <c r="U77" s="35">
        <v>-280820</v>
      </c>
      <c r="V77" s="35">
        <v>-188170</v>
      </c>
      <c r="W77" s="35">
        <v>-344259</v>
      </c>
      <c r="X77" s="35">
        <v>-324191</v>
      </c>
      <c r="Y77" s="35">
        <v>-206328</v>
      </c>
      <c r="Z77" s="35">
        <v>-135070</v>
      </c>
      <c r="AA77" s="35">
        <v>-326660</v>
      </c>
      <c r="AB77" s="35"/>
      <c r="AC77" s="35">
        <v>0</v>
      </c>
      <c r="AD77" s="35">
        <v>0</v>
      </c>
      <c r="AE77" s="35">
        <v>-21046</v>
      </c>
      <c r="AF77" s="35">
        <f t="shared" si="10"/>
        <v>-360179</v>
      </c>
      <c r="AG77" s="35">
        <f t="shared" si="11"/>
        <v>-344259</v>
      </c>
      <c r="AH77" s="136">
        <v>-326660</v>
      </c>
    </row>
    <row r="78" spans="2:34" ht="16.5" x14ac:dyDescent="0.2">
      <c r="B78" s="31" t="s">
        <v>160</v>
      </c>
      <c r="C78" s="35"/>
      <c r="D78" s="38">
        <v>166246</v>
      </c>
      <c r="E78" s="38">
        <v>131122</v>
      </c>
      <c r="F78" s="38">
        <v>118684</v>
      </c>
      <c r="G78" s="38">
        <v>157302</v>
      </c>
      <c r="H78" s="38">
        <v>160104.35772999993</v>
      </c>
      <c r="I78" s="38">
        <v>170593</v>
      </c>
      <c r="J78" s="38">
        <v>153507</v>
      </c>
      <c r="K78" s="38">
        <v>159147</v>
      </c>
      <c r="L78" s="38">
        <v>118673</v>
      </c>
      <c r="M78" s="38">
        <v>126797</v>
      </c>
      <c r="N78" s="38">
        <v>144896</v>
      </c>
      <c r="O78" s="38">
        <v>178113</v>
      </c>
      <c r="P78" s="38">
        <v>190863</v>
      </c>
      <c r="Q78" s="38">
        <v>221915.07066000003</v>
      </c>
      <c r="R78" s="38">
        <v>232053</v>
      </c>
      <c r="S78" s="38">
        <v>238378</v>
      </c>
      <c r="T78" s="38">
        <v>261861</v>
      </c>
      <c r="U78" s="38">
        <v>263138</v>
      </c>
      <c r="V78" s="38">
        <v>276958</v>
      </c>
      <c r="W78" s="38">
        <v>300851</v>
      </c>
      <c r="X78" s="38">
        <v>316428</v>
      </c>
      <c r="Y78" s="38">
        <v>321564</v>
      </c>
      <c r="Z78" s="38">
        <v>344489</v>
      </c>
      <c r="AA78" s="38">
        <v>333315</v>
      </c>
      <c r="AB78" s="38"/>
      <c r="AC78" s="38">
        <v>157302</v>
      </c>
      <c r="AD78" s="38">
        <v>159147</v>
      </c>
      <c r="AE78" s="38">
        <v>178113</v>
      </c>
      <c r="AF78" s="38">
        <f t="shared" si="10"/>
        <v>238378</v>
      </c>
      <c r="AG78" s="38">
        <f t="shared" si="11"/>
        <v>300851</v>
      </c>
      <c r="AH78" s="137">
        <v>333315</v>
      </c>
    </row>
    <row r="79" spans="2:34" ht="16.5" x14ac:dyDescent="0.2">
      <c r="B79" s="31" t="s">
        <v>161</v>
      </c>
      <c r="C79" s="35"/>
      <c r="D79" s="38">
        <v>1267222</v>
      </c>
      <c r="E79" s="38">
        <v>1426460</v>
      </c>
      <c r="F79" s="38">
        <v>1426707</v>
      </c>
      <c r="G79" s="38">
        <v>1614394.2217995001</v>
      </c>
      <c r="H79" s="38">
        <v>1614368.5915699997</v>
      </c>
      <c r="I79" s="38">
        <v>1542425</v>
      </c>
      <c r="J79" s="38">
        <v>1547499</v>
      </c>
      <c r="K79" s="38">
        <v>1543571</v>
      </c>
      <c r="L79" s="38">
        <v>1377411</v>
      </c>
      <c r="M79" s="38">
        <v>1378849</v>
      </c>
      <c r="N79" s="38">
        <v>1455112</v>
      </c>
      <c r="O79" s="38">
        <v>1525827</v>
      </c>
      <c r="P79" s="38">
        <v>1355572</v>
      </c>
      <c r="Q79" s="38">
        <v>1484429.07066</v>
      </c>
      <c r="R79" s="38">
        <v>1427675</v>
      </c>
      <c r="S79" s="38">
        <f>SUM(S74:S78)</f>
        <v>1247654</v>
      </c>
      <c r="T79" s="38">
        <f>SUM(T74:T78)</f>
        <v>1329638</v>
      </c>
      <c r="U79" s="38">
        <f>SUM(U74:U78)</f>
        <v>1353670</v>
      </c>
      <c r="V79" s="38">
        <f>SUM(V74:V78)</f>
        <v>1461770</v>
      </c>
      <c r="W79" s="38">
        <f>SUM(W74:W78)</f>
        <v>1330805</v>
      </c>
      <c r="X79" s="38">
        <v>1366517</v>
      </c>
      <c r="Y79" s="38">
        <v>1490235</v>
      </c>
      <c r="Z79" s="38">
        <v>1585397</v>
      </c>
      <c r="AA79" s="38">
        <v>1383523</v>
      </c>
      <c r="AB79" s="38"/>
      <c r="AC79" s="38">
        <v>1614394.2217995001</v>
      </c>
      <c r="AD79" s="38">
        <v>1543571</v>
      </c>
      <c r="AE79" s="38">
        <v>1525827</v>
      </c>
      <c r="AF79" s="38">
        <f t="shared" si="10"/>
        <v>1247654</v>
      </c>
      <c r="AG79" s="38">
        <f t="shared" si="11"/>
        <v>1330805</v>
      </c>
      <c r="AH79" s="137">
        <v>1383523</v>
      </c>
    </row>
    <row r="80" spans="2:34" ht="16.5" x14ac:dyDescent="0.2">
      <c r="B80" s="47"/>
      <c r="C80" s="4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136"/>
    </row>
    <row r="81" spans="2:34" ht="16.5" x14ac:dyDescent="0.2">
      <c r="B81" s="45" t="s">
        <v>162</v>
      </c>
      <c r="C81" s="35"/>
      <c r="D81" s="46">
        <v>4045094</v>
      </c>
      <c r="E81" s="46">
        <v>4567226</v>
      </c>
      <c r="F81" s="46">
        <v>4647464</v>
      </c>
      <c r="G81" s="46">
        <v>4771546.2042900007</v>
      </c>
      <c r="H81" s="46">
        <v>4734734.5624525687</v>
      </c>
      <c r="I81" s="46">
        <v>4580806</v>
      </c>
      <c r="J81" s="46">
        <v>4821853</v>
      </c>
      <c r="K81" s="46">
        <v>4717665</v>
      </c>
      <c r="L81" s="46">
        <v>5475044</v>
      </c>
      <c r="M81" s="46">
        <v>5698917</v>
      </c>
      <c r="N81" s="46">
        <v>5813448</v>
      </c>
      <c r="O81" s="46">
        <v>5714497</v>
      </c>
      <c r="P81" s="46">
        <v>6293113</v>
      </c>
      <c r="Q81" s="46">
        <v>5901997.0706599997</v>
      </c>
      <c r="R81" s="46">
        <v>6174544</v>
      </c>
      <c r="S81" s="46">
        <f>SUM(S59,S70,S79)</f>
        <v>2059013</v>
      </c>
      <c r="T81" s="46">
        <f>SUM(T59,T70,T79)</f>
        <v>2062963</v>
      </c>
      <c r="U81" s="46">
        <f>SUM(U59,U70,U79)</f>
        <v>2189682</v>
      </c>
      <c r="V81" s="46">
        <f>SUM(V59,V70,V79)</f>
        <v>2287843</v>
      </c>
      <c r="W81" s="46">
        <f>SUM(W59,W70,W79)</f>
        <v>2290569</v>
      </c>
      <c r="X81" s="46">
        <v>6183059</v>
      </c>
      <c r="Y81" s="46">
        <v>6225888</v>
      </c>
      <c r="Z81" s="46">
        <v>6408571</v>
      </c>
      <c r="AA81" s="46">
        <v>6249047</v>
      </c>
      <c r="AB81" s="46"/>
      <c r="AC81" s="46">
        <v>4771546.2042900007</v>
      </c>
      <c r="AD81" s="46">
        <v>4717665</v>
      </c>
      <c r="AE81" s="46">
        <v>5714497</v>
      </c>
      <c r="AF81" s="46">
        <f>S81</f>
        <v>2059013</v>
      </c>
      <c r="AG81" s="46">
        <f>W81</f>
        <v>2290569</v>
      </c>
      <c r="AH81" s="140">
        <v>6249047</v>
      </c>
    </row>
    <row r="82" spans="2:34" x14ac:dyDescent="0.2">
      <c r="AB82" s="41"/>
    </row>
    <row r="83" spans="2:34" x14ac:dyDescent="0.2">
      <c r="B83" s="20"/>
      <c r="C83" s="20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95"/>
      <c r="AC83" s="21"/>
      <c r="AD83" s="21"/>
      <c r="AE83" s="21"/>
      <c r="AF83" s="21"/>
      <c r="AG83" s="21"/>
      <c r="AH83" s="20"/>
    </row>
    <row r="84" spans="2:34" x14ac:dyDescent="0.2">
      <c r="AB84" s="41"/>
    </row>
    <row r="85" spans="2:34" x14ac:dyDescent="0.2">
      <c r="AB85" s="41"/>
    </row>
    <row r="86" spans="2:34" x14ac:dyDescent="0.2">
      <c r="B86" s="24"/>
      <c r="C86" s="24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C86" s="48"/>
      <c r="AD86" s="48"/>
      <c r="AE86" s="48"/>
      <c r="AF86" s="48"/>
      <c r="AG86" s="48"/>
    </row>
    <row r="87" spans="2:34" x14ac:dyDescent="0.2"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2:AG65"/>
  <sheetViews>
    <sheetView showGridLines="0" zoomScaleNormal="100" workbookViewId="0">
      <pane xSplit="1" ySplit="2" topLeftCell="B3" activePane="bottomRight" state="frozen"/>
      <selection pane="topRight" activeCell="V35" sqref="V35"/>
      <selection pane="bottomLeft" activeCell="V35" sqref="V35"/>
      <selection pane="bottomRight" activeCell="B2" sqref="B2"/>
    </sheetView>
  </sheetViews>
  <sheetFormatPr defaultColWidth="9.140625" defaultRowHeight="14.25" outlineLevelRow="1" x14ac:dyDescent="0.2"/>
  <cols>
    <col min="1" max="1" width="58.85546875" style="58" customWidth="1"/>
    <col min="2" max="2" width="14.85546875" style="22" customWidth="1"/>
    <col min="3" max="10" width="10.85546875" style="22" customWidth="1"/>
    <col min="11" max="11" width="11.42578125" style="22" bestFit="1" customWidth="1"/>
    <col min="12" max="14" width="10.85546875" style="22" customWidth="1"/>
    <col min="15" max="15" width="11.42578125" style="22" bestFit="1" customWidth="1"/>
    <col min="16" max="17" width="10.85546875" style="22" customWidth="1"/>
    <col min="18" max="25" width="12.140625" style="22" customWidth="1"/>
    <col min="26" max="26" width="13.5703125" style="22" customWidth="1"/>
    <col min="27" max="27" width="13.42578125" style="22" bestFit="1" customWidth="1"/>
    <col min="28" max="29" width="10.85546875" style="22" customWidth="1"/>
    <col min="30" max="32" width="11.42578125" style="22" bestFit="1" customWidth="1"/>
    <col min="33" max="33" width="13.140625" style="22" bestFit="1" customWidth="1"/>
    <col min="34" max="16384" width="9.140625" style="22"/>
  </cols>
  <sheetData>
    <row r="2" spans="1:33" ht="15" x14ac:dyDescent="0.25">
      <c r="A2" s="67"/>
      <c r="B2" s="68" t="s">
        <v>242</v>
      </c>
      <c r="C2" s="27" t="str">
        <f>'BS - Balanço'!D2</f>
        <v>1Q18</v>
      </c>
      <c r="D2" s="27" t="str">
        <f>'BS - Balanço'!E2</f>
        <v>2Q18</v>
      </c>
      <c r="E2" s="27" t="str">
        <f>'BS - Balanço'!F2</f>
        <v>3Q18</v>
      </c>
      <c r="F2" s="27" t="str">
        <f>'BS - Balanço'!G2</f>
        <v>4Q18</v>
      </c>
      <c r="G2" s="27" t="str">
        <f>'BS - Balanço'!H2</f>
        <v>1Q19</v>
      </c>
      <c r="H2" s="27" t="str">
        <f>'BS - Balanço'!I2</f>
        <v>2Q19</v>
      </c>
      <c r="I2" s="27" t="str">
        <f>'BS - Balanço'!J2</f>
        <v>3Q19</v>
      </c>
      <c r="J2" s="27" t="str">
        <f>'BS - Balanço'!K2</f>
        <v>4Q19</v>
      </c>
      <c r="K2" s="27" t="str">
        <f>'BS - Balanço'!L2</f>
        <v>1Q20</v>
      </c>
      <c r="L2" s="27" t="str">
        <f>'BS - Balanço'!M2</f>
        <v>2Q20</v>
      </c>
      <c r="M2" s="27" t="str">
        <f>'BS - Balanço'!N2</f>
        <v>3Q20</v>
      </c>
      <c r="N2" s="27" t="str">
        <f>'BS - Balanço'!O2</f>
        <v>4Q20</v>
      </c>
      <c r="O2" s="27" t="str">
        <f>'BS - Balanço'!P2</f>
        <v>1Q21</v>
      </c>
      <c r="P2" s="27" t="str">
        <f>'BS - Balanço'!Q2</f>
        <v>2Q21</v>
      </c>
      <c r="Q2" s="27" t="str">
        <f>'BS - Balanço'!R2</f>
        <v>3Q21</v>
      </c>
      <c r="R2" s="27" t="str">
        <f>'BS - Balanço'!S2</f>
        <v>4Q21</v>
      </c>
      <c r="S2" s="27" t="str">
        <f>'BS - Balanço'!T2</f>
        <v>1Q22</v>
      </c>
      <c r="T2" s="27" t="str">
        <f>'BS - Balanço'!U2</f>
        <v>2Q22</v>
      </c>
      <c r="U2" s="27" t="str">
        <f>'BS - Balanço'!V2</f>
        <v>3Q22</v>
      </c>
      <c r="V2" s="27" t="str">
        <f>'BS - Balanço'!W2</f>
        <v>4Q22</v>
      </c>
      <c r="W2" s="27" t="str">
        <f>'BS - Balanço'!X2</f>
        <v>1Q23</v>
      </c>
      <c r="X2" s="27" t="str">
        <f>'BS - Balanço'!Y2</f>
        <v>2Q23</v>
      </c>
      <c r="Y2" s="27" t="str">
        <f>'BS - Balanço'!Z2</f>
        <v>3Q23</v>
      </c>
      <c r="Z2" s="27" t="str">
        <f>'BS - Balanço'!AA2</f>
        <v>4Q23</v>
      </c>
      <c r="AB2" s="74">
        <v>2018</v>
      </c>
      <c r="AC2" s="74">
        <v>2019</v>
      </c>
      <c r="AD2" s="74">
        <v>2020</v>
      </c>
      <c r="AE2" s="74">
        <v>2021</v>
      </c>
      <c r="AF2" s="74">
        <v>2022</v>
      </c>
      <c r="AG2" s="74">
        <v>2023</v>
      </c>
    </row>
    <row r="3" spans="1:33" x14ac:dyDescent="0.2">
      <c r="A3" s="49"/>
    </row>
    <row r="4" spans="1:33" x14ac:dyDescent="0.2">
      <c r="A4" s="50" t="s">
        <v>163</v>
      </c>
      <c r="B4" s="43">
        <v>23</v>
      </c>
      <c r="C4" s="51">
        <v>169.923</v>
      </c>
      <c r="D4" s="51">
        <v>276.42700000000002</v>
      </c>
      <c r="E4" s="51">
        <v>263.11596547006332</v>
      </c>
      <c r="F4" s="51">
        <v>548.66403452993677</v>
      </c>
      <c r="G4" s="51">
        <v>191.07216957197804</v>
      </c>
      <c r="H4" s="51">
        <v>253.67483042802198</v>
      </c>
      <c r="I4" s="51">
        <v>272.00100000000003</v>
      </c>
      <c r="J4" s="51">
        <v>221.197</v>
      </c>
      <c r="K4" s="51">
        <v>213.52199999999999</v>
      </c>
      <c r="L4" s="51">
        <v>426.19499999999999</v>
      </c>
      <c r="M4" s="51">
        <v>464.73799999999994</v>
      </c>
      <c r="N4" s="51">
        <v>357.64800000000014</v>
      </c>
      <c r="O4" s="51">
        <v>199.578</v>
      </c>
      <c r="P4" s="51">
        <v>466.90199999999999</v>
      </c>
      <c r="Q4" s="51">
        <v>266.81</v>
      </c>
      <c r="R4" s="51">
        <v>182.12699999999995</v>
      </c>
      <c r="S4" s="51">
        <v>456.68900000000002</v>
      </c>
      <c r="T4" s="51">
        <v>412.28800000000001</v>
      </c>
      <c r="U4" s="51">
        <v>453.31200000000001</v>
      </c>
      <c r="V4" s="51">
        <v>445.61099999999988</v>
      </c>
      <c r="W4" s="51">
        <v>478.09300000000002</v>
      </c>
      <c r="X4" s="51">
        <v>597.47899999999981</v>
      </c>
      <c r="Y4" s="51">
        <v>486.97300000000018</v>
      </c>
      <c r="Z4" s="51">
        <v>361.80499999999989</v>
      </c>
      <c r="AA4" s="51"/>
      <c r="AB4" s="51">
        <v>1258.1300000000001</v>
      </c>
      <c r="AC4" s="51">
        <v>937.94500000000005</v>
      </c>
      <c r="AD4" s="51">
        <v>1462.1030000000001</v>
      </c>
      <c r="AE4" s="51">
        <v>1115.4169999999999</v>
      </c>
      <c r="AF4" s="51">
        <v>1767.9</v>
      </c>
      <c r="AG4" s="51">
        <v>1924.35</v>
      </c>
    </row>
    <row r="5" spans="1:33" x14ac:dyDescent="0.2">
      <c r="A5" s="50"/>
      <c r="B5" s="4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1:33" x14ac:dyDescent="0.2">
      <c r="A6" s="50" t="s">
        <v>164</v>
      </c>
      <c r="B6" s="43">
        <v>24</v>
      </c>
      <c r="C6" s="51">
        <v>-120.063</v>
      </c>
      <c r="D6" s="51">
        <v>-146.07499999999999</v>
      </c>
      <c r="E6" s="51">
        <v>-185.00718457802793</v>
      </c>
      <c r="F6" s="51">
        <v>-183.40581542197214</v>
      </c>
      <c r="G6" s="51">
        <v>-133.94570000000002</v>
      </c>
      <c r="H6" s="51">
        <v>-150.22829999999996</v>
      </c>
      <c r="I6" s="51">
        <v>-182.91700000000003</v>
      </c>
      <c r="J6" s="51">
        <v>-158.67899999999997</v>
      </c>
      <c r="K6" s="51">
        <v>-230.65299999999999</v>
      </c>
      <c r="L6" s="51">
        <v>-324.97899999999993</v>
      </c>
      <c r="M6" s="51">
        <v>-329.20800000000008</v>
      </c>
      <c r="N6" s="51">
        <v>-204.76599999999996</v>
      </c>
      <c r="O6" s="51">
        <v>-179.72</v>
      </c>
      <c r="P6" s="51">
        <v>-233.304</v>
      </c>
      <c r="Q6" s="51">
        <v>-221.679</v>
      </c>
      <c r="R6" s="51">
        <v>-246.07100000000003</v>
      </c>
      <c r="S6" s="51">
        <v>-243.55699999999999</v>
      </c>
      <c r="T6" s="51">
        <v>-277.22899999999998</v>
      </c>
      <c r="U6" s="51">
        <v>-305.98500000000001</v>
      </c>
      <c r="V6" s="51">
        <v>-322.95500000000015</v>
      </c>
      <c r="W6" s="51">
        <v>-288.82499999999999</v>
      </c>
      <c r="X6" s="51">
        <v>-306.80699999999996</v>
      </c>
      <c r="Y6" s="51">
        <v>-314.30900000000008</v>
      </c>
      <c r="Z6" s="51">
        <v>-332.53700000000009</v>
      </c>
      <c r="AA6" s="51"/>
      <c r="AB6" s="51">
        <v>-634.55100000000004</v>
      </c>
      <c r="AC6" s="51">
        <v>-625.77</v>
      </c>
      <c r="AD6" s="51">
        <v>-1089.606</v>
      </c>
      <c r="AE6" s="51">
        <v>-880.774</v>
      </c>
      <c r="AF6" s="51">
        <v>-1149.7260000000001</v>
      </c>
      <c r="AG6" s="51">
        <v>-1242.4780000000001</v>
      </c>
    </row>
    <row r="7" spans="1:33" ht="16.5" x14ac:dyDescent="0.2">
      <c r="A7" s="50"/>
      <c r="B7" s="5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51"/>
      <c r="AA7" s="51"/>
      <c r="AB7" s="69"/>
      <c r="AC7" s="69"/>
      <c r="AD7" s="69"/>
      <c r="AE7" s="69"/>
      <c r="AF7" s="69"/>
      <c r="AG7" s="51"/>
    </row>
    <row r="8" spans="1:33" s="84" customFormat="1" ht="15" x14ac:dyDescent="0.25">
      <c r="A8" s="169" t="s">
        <v>165</v>
      </c>
      <c r="B8" s="170"/>
      <c r="C8" s="171">
        <v>49.86</v>
      </c>
      <c r="D8" s="171">
        <v>130.35200000000003</v>
      </c>
      <c r="E8" s="171">
        <v>78.108780892035384</v>
      </c>
      <c r="F8" s="171">
        <v>365.25821910796463</v>
      </c>
      <c r="G8" s="171">
        <v>57.126469571978021</v>
      </c>
      <c r="H8" s="171">
        <v>103.44653042802202</v>
      </c>
      <c r="I8" s="171">
        <v>89.084000000000003</v>
      </c>
      <c r="J8" s="171">
        <v>62.518000000000029</v>
      </c>
      <c r="K8" s="171">
        <v>-17.131</v>
      </c>
      <c r="L8" s="171">
        <v>101.21600000000007</v>
      </c>
      <c r="M8" s="171">
        <v>135.52999999999986</v>
      </c>
      <c r="N8" s="171">
        <v>152.88200000000018</v>
      </c>
      <c r="O8" s="171">
        <v>19.858000000000004</v>
      </c>
      <c r="P8" s="171">
        <v>233.59799999999998</v>
      </c>
      <c r="Q8" s="171">
        <v>45.131</v>
      </c>
      <c r="R8" s="171">
        <f>R4+R6</f>
        <v>-63.944000000000074</v>
      </c>
      <c r="S8" s="171">
        <f>S4+S6</f>
        <v>213.13200000000003</v>
      </c>
      <c r="T8" s="171">
        <f>T4+T6</f>
        <v>135.05900000000003</v>
      </c>
      <c r="U8" s="171">
        <f>U4+U6</f>
        <v>147.327</v>
      </c>
      <c r="V8" s="171">
        <v>122.65599999999995</v>
      </c>
      <c r="W8" s="171">
        <v>189.268</v>
      </c>
      <c r="X8" s="171">
        <v>290.67200000000003</v>
      </c>
      <c r="Y8" s="171">
        <v>172.66399999999999</v>
      </c>
      <c r="Z8" s="171">
        <v>29.267999999999944</v>
      </c>
      <c r="AA8" s="51"/>
      <c r="AB8" s="171">
        <v>623.57900000000006</v>
      </c>
      <c r="AC8" s="171">
        <v>312.17500000000007</v>
      </c>
      <c r="AD8" s="171">
        <v>372.49700000000007</v>
      </c>
      <c r="AE8" s="171">
        <v>234.64299999999992</v>
      </c>
      <c r="AF8" s="171">
        <v>618.17399999999998</v>
      </c>
      <c r="AG8" s="171">
        <v>681.87199999999996</v>
      </c>
    </row>
    <row r="9" spans="1:33" x14ac:dyDescent="0.2">
      <c r="A9" s="50"/>
      <c r="B9" s="53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51"/>
      <c r="AA9" s="51"/>
      <c r="AB9" s="70"/>
      <c r="AC9" s="70"/>
      <c r="AD9" s="70"/>
      <c r="AE9" s="70"/>
      <c r="AF9" s="70"/>
      <c r="AG9" s="70"/>
    </row>
    <row r="10" spans="1:33" x14ac:dyDescent="0.2">
      <c r="A10" s="50" t="s">
        <v>166</v>
      </c>
      <c r="B10" s="43"/>
      <c r="C10" s="51"/>
      <c r="D10" s="51"/>
      <c r="E10" s="51"/>
      <c r="F10" s="51"/>
      <c r="G10" s="51">
        <v>0</v>
      </c>
      <c r="H10" s="51"/>
      <c r="I10" s="51"/>
      <c r="J10" s="51"/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1:33" x14ac:dyDescent="0.2">
      <c r="A11" s="50" t="s">
        <v>167</v>
      </c>
      <c r="B11" s="43">
        <v>24</v>
      </c>
      <c r="C11" s="51">
        <v>-18.898</v>
      </c>
      <c r="D11" s="51">
        <v>-22.413999999999998</v>
      </c>
      <c r="E11" s="51">
        <v>-16.467681351288327</v>
      </c>
      <c r="F11" s="51">
        <v>-22.144318648711682</v>
      </c>
      <c r="G11" s="51">
        <v>-20.453398806764906</v>
      </c>
      <c r="H11" s="51">
        <v>-28.522601193235094</v>
      </c>
      <c r="I11" s="51">
        <v>-27.826999999999998</v>
      </c>
      <c r="J11" s="51">
        <v>-10.411000000000001</v>
      </c>
      <c r="K11" s="51">
        <v>-35.845999999999997</v>
      </c>
      <c r="L11" s="51">
        <v>-34.44700000000001</v>
      </c>
      <c r="M11" s="51">
        <v>-59.474899999999991</v>
      </c>
      <c r="N11" s="51">
        <v>-65.826099999999997</v>
      </c>
      <c r="O11" s="51">
        <v>-53.957000000000001</v>
      </c>
      <c r="P11" s="51">
        <v>-71.66</v>
      </c>
      <c r="Q11" s="51">
        <v>-61.031999999999996</v>
      </c>
      <c r="R11" s="51">
        <v>-52.920000000000016</v>
      </c>
      <c r="S11" s="51">
        <v>-57.720999999999997</v>
      </c>
      <c r="T11" s="51">
        <v>-61.808999999999997</v>
      </c>
      <c r="U11" s="51">
        <v>-78.584000000000003</v>
      </c>
      <c r="V11" s="51">
        <v>-128.61199999999999</v>
      </c>
      <c r="W11" s="51">
        <v>-64.817999999999998</v>
      </c>
      <c r="X11" s="51">
        <v>-57.442999999999998</v>
      </c>
      <c r="Y11" s="51">
        <v>-64.194000000000017</v>
      </c>
      <c r="Z11" s="51">
        <v>-113.61999999999999</v>
      </c>
      <c r="AA11" s="51"/>
      <c r="AB11" s="51">
        <v>-79.924000000000007</v>
      </c>
      <c r="AC11" s="51">
        <v>-87.213999999999999</v>
      </c>
      <c r="AD11" s="51">
        <v>-195.59399999999999</v>
      </c>
      <c r="AE11" s="51">
        <v>-239.56900000000002</v>
      </c>
      <c r="AF11" s="51">
        <v>-326.726</v>
      </c>
      <c r="AG11" s="51">
        <v>-300.07499999999999</v>
      </c>
    </row>
    <row r="12" spans="1:33" x14ac:dyDescent="0.2">
      <c r="A12" s="50" t="s">
        <v>168</v>
      </c>
      <c r="B12" s="43"/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-2.75</v>
      </c>
      <c r="O12" s="51">
        <v>0.44800000000000001</v>
      </c>
      <c r="P12" s="51">
        <v>-0.94199999999999995</v>
      </c>
      <c r="Q12" s="51">
        <v>-0.374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/>
      <c r="AB12" s="51">
        <v>0</v>
      </c>
      <c r="AC12" s="51">
        <v>0</v>
      </c>
      <c r="AD12" s="51">
        <v>-2.75</v>
      </c>
      <c r="AE12" s="51">
        <v>-0.86799999999999988</v>
      </c>
      <c r="AF12" s="51">
        <v>0</v>
      </c>
      <c r="AG12" s="51">
        <v>0</v>
      </c>
    </row>
    <row r="13" spans="1:33" x14ac:dyDescent="0.2">
      <c r="A13" s="50" t="s">
        <v>169</v>
      </c>
      <c r="B13" s="43"/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-24.74</v>
      </c>
      <c r="W13" s="51">
        <v>0</v>
      </c>
      <c r="X13" s="51">
        <v>0</v>
      </c>
      <c r="Y13" s="51">
        <v>-3.94</v>
      </c>
      <c r="Z13" s="51">
        <v>0.61799999999999988</v>
      </c>
      <c r="AA13" s="51"/>
      <c r="AB13" s="51">
        <v>0</v>
      </c>
      <c r="AC13" s="51">
        <v>0</v>
      </c>
      <c r="AD13" s="51">
        <v>0</v>
      </c>
      <c r="AE13" s="51">
        <v>0</v>
      </c>
      <c r="AF13" s="51">
        <v>-24.74</v>
      </c>
      <c r="AG13" s="51">
        <v>-3.3220000000000001</v>
      </c>
    </row>
    <row r="14" spans="1:33" x14ac:dyDescent="0.2">
      <c r="A14" s="50" t="s">
        <v>237</v>
      </c>
      <c r="B14" s="43">
        <v>10</v>
      </c>
      <c r="C14" s="51">
        <v>-3.165</v>
      </c>
      <c r="D14" s="51">
        <v>-1.1619999999999999</v>
      </c>
      <c r="E14" s="51">
        <v>-2.5823832009159577</v>
      </c>
      <c r="F14" s="51">
        <v>-2.8526167990840428</v>
      </c>
      <c r="G14" s="51">
        <v>-4.471213355345097</v>
      </c>
      <c r="H14" s="51">
        <v>1.1219512932273594</v>
      </c>
      <c r="I14" s="51">
        <v>0.54926206211773776</v>
      </c>
      <c r="J14" s="51">
        <v>-3.9050000000000002</v>
      </c>
      <c r="K14" s="51">
        <v>-2.2949999999999999</v>
      </c>
      <c r="L14" s="51">
        <v>1.8199999999999998</v>
      </c>
      <c r="M14" s="51">
        <v>-1.819</v>
      </c>
      <c r="N14" s="51">
        <v>-3.0680000000000001</v>
      </c>
      <c r="O14" s="51">
        <v>-2.8319999999999999</v>
      </c>
      <c r="P14" s="51">
        <v>4.4539999999999997</v>
      </c>
      <c r="Q14" s="51">
        <v>-0.188</v>
      </c>
      <c r="R14" s="51">
        <v>-2.105</v>
      </c>
      <c r="S14" s="51">
        <v>1.304</v>
      </c>
      <c r="T14" s="51">
        <v>12.266999999999999</v>
      </c>
      <c r="U14" s="51">
        <v>4.1740000000000004</v>
      </c>
      <c r="V14" s="51">
        <v>-3.7050000000000018</v>
      </c>
      <c r="W14" s="51">
        <v>-1.377</v>
      </c>
      <c r="X14" s="51">
        <v>6.6209999999999996</v>
      </c>
      <c r="Y14" s="51">
        <v>0.91000000000000014</v>
      </c>
      <c r="Z14" s="51">
        <v>-1.8509999999999998</v>
      </c>
      <c r="AA14" s="51"/>
      <c r="AB14" s="51">
        <v>-9.7620000000000005</v>
      </c>
      <c r="AC14" s="51">
        <v>-6.7050000000000001</v>
      </c>
      <c r="AD14" s="51">
        <v>-5.3620000000000001</v>
      </c>
      <c r="AE14" s="51">
        <v>-0.67100000000000004</v>
      </c>
      <c r="AF14" s="51">
        <v>14.04</v>
      </c>
      <c r="AG14" s="51">
        <v>4.3029999999999999</v>
      </c>
    </row>
    <row r="15" spans="1:33" x14ac:dyDescent="0.2">
      <c r="A15" s="50" t="s">
        <v>238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/>
      <c r="AB15" s="51"/>
      <c r="AC15" s="51"/>
      <c r="AD15" s="51"/>
      <c r="AE15" s="51"/>
      <c r="AF15" s="51"/>
      <c r="AG15" s="51"/>
    </row>
    <row r="16" spans="1:33" ht="16.5" x14ac:dyDescent="0.2">
      <c r="A16" s="50" t="s">
        <v>172</v>
      </c>
      <c r="B16" s="54">
        <v>24</v>
      </c>
      <c r="C16" s="55">
        <v>0</v>
      </c>
      <c r="D16" s="55">
        <v>306.32</v>
      </c>
      <c r="E16" s="55">
        <v>-3.2653024891374116E-2</v>
      </c>
      <c r="F16" s="55">
        <v>-270.39734697510863</v>
      </c>
      <c r="G16" s="55">
        <v>-0.64400000000000002</v>
      </c>
      <c r="H16" s="55">
        <v>22.238999999999997</v>
      </c>
      <c r="I16" s="55">
        <v>13.500999999999998</v>
      </c>
      <c r="J16" s="55">
        <v>11.331000000000003</v>
      </c>
      <c r="K16" s="55">
        <v>10.464</v>
      </c>
      <c r="L16" s="55">
        <v>9.0980000000000008</v>
      </c>
      <c r="M16" s="55">
        <v>5.2910000000000004</v>
      </c>
      <c r="N16" s="55">
        <v>9.0169999999999959</v>
      </c>
      <c r="O16" s="55">
        <v>20.600999999999999</v>
      </c>
      <c r="P16" s="55">
        <v>11.249000000000001</v>
      </c>
      <c r="Q16" s="55">
        <v>44.454000000000001</v>
      </c>
      <c r="R16" s="55">
        <v>19.784999999999997</v>
      </c>
      <c r="S16" s="55">
        <v>3.8759999999999999</v>
      </c>
      <c r="T16" s="55">
        <v>4.6340000000000003</v>
      </c>
      <c r="U16" s="55">
        <v>3.085</v>
      </c>
      <c r="V16" s="55">
        <v>24.849000000000004</v>
      </c>
      <c r="W16" s="55">
        <v>3.145</v>
      </c>
      <c r="X16" s="55">
        <v>3.3080000000000003</v>
      </c>
      <c r="Y16" s="55">
        <v>-1.0310000000000006</v>
      </c>
      <c r="Z16" s="55">
        <v>2.1010000000000004</v>
      </c>
      <c r="AA16" s="51"/>
      <c r="AB16" s="55">
        <v>35.889999999999986</v>
      </c>
      <c r="AC16" s="55">
        <v>46.427</v>
      </c>
      <c r="AD16" s="55">
        <v>33.869999999999997</v>
      </c>
      <c r="AE16" s="55">
        <v>96.088999999999999</v>
      </c>
      <c r="AF16" s="55">
        <v>36.444000000000003</v>
      </c>
      <c r="AG16" s="55">
        <v>7.5229999999999997</v>
      </c>
    </row>
    <row r="17" spans="1:33" s="84" customFormat="1" ht="15" x14ac:dyDescent="0.25">
      <c r="A17" s="169" t="s">
        <v>239</v>
      </c>
      <c r="B17" s="172"/>
      <c r="C17" s="173">
        <v>27.797000000000001</v>
      </c>
      <c r="D17" s="173">
        <v>413.096</v>
      </c>
      <c r="E17" s="173">
        <v>59.026063314939726</v>
      </c>
      <c r="F17" s="173">
        <v>69.863936685060253</v>
      </c>
      <c r="G17" s="173">
        <v>31.557857409868014</v>
      </c>
      <c r="H17" s="173">
        <v>98.28488052801427</v>
      </c>
      <c r="I17" s="173">
        <v>75.307262062117744</v>
      </c>
      <c r="J17" s="173">
        <v>59.53300000000003</v>
      </c>
      <c r="K17" s="173">
        <v>-44.808</v>
      </c>
      <c r="L17" s="173">
        <v>77.687000000000054</v>
      </c>
      <c r="M17" s="173">
        <v>79.527099999999862</v>
      </c>
      <c r="N17" s="173">
        <v>90.254900000000177</v>
      </c>
      <c r="O17" s="173">
        <v>-15.881999999999998</v>
      </c>
      <c r="P17" s="173">
        <v>176.69899999999998</v>
      </c>
      <c r="Q17" s="173">
        <v>27.991</v>
      </c>
      <c r="R17" s="173">
        <f>R8+SUM(R11:R16)</f>
        <v>-99.184000000000083</v>
      </c>
      <c r="S17" s="173">
        <f>S8+SUM(S11:S16)</f>
        <v>160.59100000000004</v>
      </c>
      <c r="T17" s="173">
        <f>T8+SUM(T11:T16)</f>
        <v>90.151000000000025</v>
      </c>
      <c r="U17" s="173">
        <f>U8+SUM(U11:U16)</f>
        <v>76.001999999999995</v>
      </c>
      <c r="V17" s="173">
        <v>-9.5520000000000778</v>
      </c>
      <c r="W17" s="173">
        <v>126.218</v>
      </c>
      <c r="X17" s="173">
        <v>243.15799999999996</v>
      </c>
      <c r="Y17" s="171">
        <v>104.40900000000005</v>
      </c>
      <c r="Z17" s="171">
        <v>-83.484000000000023</v>
      </c>
      <c r="AA17" s="51"/>
      <c r="AB17" s="173">
        <v>569.78300000000002</v>
      </c>
      <c r="AC17" s="173">
        <v>264.68300000000005</v>
      </c>
      <c r="AD17" s="173">
        <v>202.66100000000012</v>
      </c>
      <c r="AE17" s="173">
        <v>89.62399999999991</v>
      </c>
      <c r="AF17" s="173">
        <v>317.19200000000001</v>
      </c>
      <c r="AG17" s="171">
        <v>390.30099999999999</v>
      </c>
    </row>
    <row r="18" spans="1:33" x14ac:dyDescent="0.2">
      <c r="A18" s="50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1"/>
      <c r="AA18" s="51"/>
      <c r="AB18" s="57"/>
      <c r="AC18" s="57"/>
      <c r="AD18" s="57"/>
      <c r="AE18" s="57"/>
      <c r="AF18" s="57"/>
      <c r="AG18" s="57"/>
    </row>
    <row r="19" spans="1:33" outlineLevel="1" x14ac:dyDescent="0.2">
      <c r="A19" s="58" t="s">
        <v>174</v>
      </c>
      <c r="B19" s="43">
        <v>25</v>
      </c>
      <c r="C19" s="51">
        <v>25.747</v>
      </c>
      <c r="D19" s="51">
        <v>-18.489612079508593</v>
      </c>
      <c r="E19" s="51">
        <v>76.435612079508587</v>
      </c>
      <c r="F19" s="51">
        <v>-15.745000000000005</v>
      </c>
      <c r="G19" s="51">
        <v>39.273055910747821</v>
      </c>
      <c r="H19" s="51">
        <v>-24.380085237540019</v>
      </c>
      <c r="I19" s="51">
        <v>-0.44997067320780282</v>
      </c>
      <c r="J19" s="51">
        <v>18.987000000000002</v>
      </c>
      <c r="K19" s="51">
        <v>53.286000000000001</v>
      </c>
      <c r="L19" s="51">
        <v>11.242000000000004</v>
      </c>
      <c r="M19" s="51">
        <v>1.9055920930480852</v>
      </c>
      <c r="N19" s="51">
        <v>-12.012592093048092</v>
      </c>
      <c r="O19" s="51">
        <v>30.193999999999999</v>
      </c>
      <c r="P19" s="51">
        <v>1.202</v>
      </c>
      <c r="Q19" s="51">
        <v>20.622</v>
      </c>
      <c r="R19" s="51">
        <v>-16.875999999999998</v>
      </c>
      <c r="S19" s="51">
        <v>46.665999999999997</v>
      </c>
      <c r="T19" s="51">
        <v>26.221</v>
      </c>
      <c r="U19" s="51">
        <v>101.696</v>
      </c>
      <c r="V19" s="51">
        <v>-0.91300000000001091</v>
      </c>
      <c r="W19" s="51">
        <v>102.4</v>
      </c>
      <c r="X19" s="51">
        <v>9.5080000000000009</v>
      </c>
      <c r="Y19" s="51">
        <v>9.9379999999999988</v>
      </c>
      <c r="Z19" s="51">
        <v>341.63700000000006</v>
      </c>
      <c r="AA19" s="51"/>
      <c r="AB19" s="51">
        <v>67.947999999999993</v>
      </c>
      <c r="AC19" s="51">
        <v>33.43</v>
      </c>
      <c r="AD19" s="51">
        <v>54.420999999999999</v>
      </c>
      <c r="AE19" s="51">
        <v>35.142000000000003</v>
      </c>
      <c r="AF19" s="51">
        <v>173.67</v>
      </c>
      <c r="AG19" s="51">
        <v>463.48300000000006</v>
      </c>
    </row>
    <row r="20" spans="1:33" ht="16.5" outlineLevel="1" x14ac:dyDescent="0.2">
      <c r="A20" s="58" t="s">
        <v>175</v>
      </c>
      <c r="B20" s="54">
        <v>25</v>
      </c>
      <c r="C20" s="55">
        <v>-171.9</v>
      </c>
      <c r="D20" s="55">
        <v>-133.83665158562556</v>
      </c>
      <c r="E20" s="55">
        <v>-118.91434841437444</v>
      </c>
      <c r="F20" s="55">
        <v>-30.343999999999994</v>
      </c>
      <c r="G20" s="55">
        <v>-71.142422215438899</v>
      </c>
      <c r="H20" s="55">
        <v>-13.557577784561104</v>
      </c>
      <c r="I20" s="55">
        <v>-44.472999999999999</v>
      </c>
      <c r="J20" s="55">
        <v>-74.463999999999999</v>
      </c>
      <c r="K20" s="55">
        <v>-132.30799999999999</v>
      </c>
      <c r="L20" s="55">
        <v>-78.259000000000015</v>
      </c>
      <c r="M20" s="55">
        <v>-77.521691406290415</v>
      </c>
      <c r="N20" s="55">
        <v>-17.35830859370958</v>
      </c>
      <c r="O20" s="55">
        <v>-188.096</v>
      </c>
      <c r="P20" s="55">
        <v>-66.540000000000006</v>
      </c>
      <c r="Q20" s="55">
        <v>-102.85299999999999</v>
      </c>
      <c r="R20" s="55">
        <v>-65.921999999999969</v>
      </c>
      <c r="S20" s="55">
        <v>-132.53399999999999</v>
      </c>
      <c r="T20" s="55">
        <v>-97.867999999999995</v>
      </c>
      <c r="U20" s="55">
        <v>-88.575999999999993</v>
      </c>
      <c r="V20" s="55">
        <v>-88.139000000000067</v>
      </c>
      <c r="W20" s="55">
        <v>-202.43700000000001</v>
      </c>
      <c r="X20" s="55">
        <v>-128.33600000000001</v>
      </c>
      <c r="Y20" s="55">
        <v>-42.35299999999998</v>
      </c>
      <c r="Z20" s="55">
        <v>-410.904</v>
      </c>
      <c r="AA20" s="51"/>
      <c r="AB20" s="55">
        <v>-454.995</v>
      </c>
      <c r="AC20" s="55">
        <v>-203.637</v>
      </c>
      <c r="AD20" s="55">
        <v>-305.447</v>
      </c>
      <c r="AE20" s="55">
        <v>-423.411</v>
      </c>
      <c r="AF20" s="55">
        <v>-407.11700000000002</v>
      </c>
      <c r="AG20" s="55">
        <v>-784.03</v>
      </c>
    </row>
    <row r="21" spans="1:33" s="84" customFormat="1" ht="15" x14ac:dyDescent="0.25">
      <c r="A21" s="169" t="s">
        <v>176</v>
      </c>
      <c r="B21" s="170">
        <v>25</v>
      </c>
      <c r="C21" s="171">
        <v>-146.15300000000002</v>
      </c>
      <c r="D21" s="171">
        <v>-152.32626366513415</v>
      </c>
      <c r="E21" s="171">
        <v>-42.478736334865857</v>
      </c>
      <c r="F21" s="171">
        <v>-46.088999999999999</v>
      </c>
      <c r="G21" s="171">
        <v>-31.869366304691077</v>
      </c>
      <c r="H21" s="171">
        <v>-37.93766302210112</v>
      </c>
      <c r="I21" s="171">
        <v>-44.9229706732078</v>
      </c>
      <c r="J21" s="171">
        <v>-55.476999999999997</v>
      </c>
      <c r="K21" s="171">
        <v>-79.021999999999991</v>
      </c>
      <c r="L21" s="171">
        <v>-67.01700000000001</v>
      </c>
      <c r="M21" s="171">
        <v>-75.61609931324233</v>
      </c>
      <c r="N21" s="171">
        <v>-29.370900686757672</v>
      </c>
      <c r="O21" s="171">
        <v>-157.90200000000002</v>
      </c>
      <c r="P21" s="171">
        <v>-65.338000000000008</v>
      </c>
      <c r="Q21" s="171">
        <v>-82.230999999999995</v>
      </c>
      <c r="R21" s="171">
        <f>SUM(R19:R20)</f>
        <v>-82.797999999999973</v>
      </c>
      <c r="S21" s="171">
        <f>SUM(S19:S20)</f>
        <v>-85.867999999999995</v>
      </c>
      <c r="T21" s="171">
        <f>SUM(T19:T20)</f>
        <v>-71.646999999999991</v>
      </c>
      <c r="U21" s="171">
        <f>SUM(U19:U20)</f>
        <v>13.120000000000005</v>
      </c>
      <c r="V21" s="171">
        <f>SUM(V19:V20)</f>
        <v>-89.052000000000078</v>
      </c>
      <c r="W21" s="171">
        <v>-100.03700000000001</v>
      </c>
      <c r="X21" s="171">
        <v>-118.828</v>
      </c>
      <c r="Y21" s="171">
        <v>-32.414999999999992</v>
      </c>
      <c r="Z21" s="171">
        <v>-69.267000000000053</v>
      </c>
      <c r="AA21" s="51"/>
      <c r="AB21" s="171">
        <v>-387.04700000000003</v>
      </c>
      <c r="AC21" s="171">
        <v>-170.20699999999999</v>
      </c>
      <c r="AD21" s="171">
        <v>-251.02599999999998</v>
      </c>
      <c r="AE21" s="171">
        <v>-388.26900000000001</v>
      </c>
      <c r="AF21" s="171">
        <v>-233.447</v>
      </c>
      <c r="AG21" s="171">
        <v>-320.54700000000003</v>
      </c>
    </row>
    <row r="22" spans="1:33" x14ac:dyDescent="0.2">
      <c r="A22" s="50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1"/>
      <c r="AA22" s="51"/>
      <c r="AB22" s="57"/>
      <c r="AC22" s="57"/>
      <c r="AD22" s="57"/>
      <c r="AE22" s="57"/>
      <c r="AF22" s="57"/>
      <c r="AG22" s="57"/>
    </row>
    <row r="23" spans="1:33" s="84" customFormat="1" ht="15" x14ac:dyDescent="0.25">
      <c r="A23" s="169" t="s">
        <v>177</v>
      </c>
      <c r="B23" s="172"/>
      <c r="C23" s="173">
        <v>-118.35600000000002</v>
      </c>
      <c r="D23" s="173">
        <v>260.76973633486585</v>
      </c>
      <c r="E23" s="173">
        <v>16.547326980073869</v>
      </c>
      <c r="F23" s="173">
        <v>23.774936685060254</v>
      </c>
      <c r="G23" s="173">
        <v>-0.31150889482306354</v>
      </c>
      <c r="H23" s="173">
        <v>60.34721750591315</v>
      </c>
      <c r="I23" s="173">
        <v>30.384291388909944</v>
      </c>
      <c r="J23" s="173">
        <v>4.0560000000000329</v>
      </c>
      <c r="K23" s="173">
        <v>-123.82999999999998</v>
      </c>
      <c r="L23" s="173">
        <v>10.670000000000044</v>
      </c>
      <c r="M23" s="173">
        <v>3.9110006867575322</v>
      </c>
      <c r="N23" s="173">
        <v>60.883999313242406</v>
      </c>
      <c r="O23" s="173">
        <v>-173.78399999999999</v>
      </c>
      <c r="P23" s="173">
        <v>111.361</v>
      </c>
      <c r="Q23" s="173">
        <v>-54.24</v>
      </c>
      <c r="R23" s="173">
        <f>SUM(R17,R21)</f>
        <v>-181.98200000000006</v>
      </c>
      <c r="S23" s="173">
        <v>74.722999999999999</v>
      </c>
      <c r="T23" s="173">
        <v>18.504000000000001</v>
      </c>
      <c r="U23" s="173">
        <v>89.122</v>
      </c>
      <c r="V23" s="173">
        <v>-98.603999999999985</v>
      </c>
      <c r="W23" s="173">
        <v>26.181000000000001</v>
      </c>
      <c r="X23" s="173">
        <v>124.33</v>
      </c>
      <c r="Y23" s="173">
        <v>71.994</v>
      </c>
      <c r="Z23" s="171">
        <v>-152.751</v>
      </c>
      <c r="AA23" s="51"/>
      <c r="AB23" s="173">
        <v>182.73599999999996</v>
      </c>
      <c r="AC23" s="173">
        <v>94.476000000000056</v>
      </c>
      <c r="AD23" s="173">
        <v>-48.365000000000002</v>
      </c>
      <c r="AE23" s="173">
        <v>-298.64500000000004</v>
      </c>
      <c r="AF23" s="173">
        <v>83.745000000000005</v>
      </c>
      <c r="AG23" s="171">
        <v>69.754000000000005</v>
      </c>
    </row>
    <row r="24" spans="1:33" x14ac:dyDescent="0.2">
      <c r="A24" s="50"/>
      <c r="B24" s="5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51"/>
      <c r="AA24" s="51"/>
      <c r="AB24" s="71"/>
      <c r="AC24" s="71"/>
      <c r="AD24" s="71"/>
      <c r="AE24" s="71"/>
      <c r="AF24" s="71"/>
      <c r="AG24" s="71"/>
    </row>
    <row r="25" spans="1:33" s="84" customFormat="1" ht="15" x14ac:dyDescent="0.25">
      <c r="A25" s="169" t="s">
        <v>178</v>
      </c>
      <c r="B25" s="172"/>
      <c r="C25" s="173"/>
      <c r="D25" s="173"/>
      <c r="E25" s="173"/>
      <c r="F25" s="173"/>
      <c r="G25" s="173">
        <v>0</v>
      </c>
      <c r="H25" s="173"/>
      <c r="I25" s="173"/>
      <c r="J25" s="173"/>
      <c r="K25" s="173">
        <v>0</v>
      </c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1"/>
      <c r="AA25" s="51"/>
      <c r="AB25" s="173"/>
      <c r="AC25" s="173"/>
      <c r="AD25" s="173"/>
      <c r="AE25" s="173"/>
      <c r="AF25" s="173"/>
      <c r="AG25" s="173"/>
    </row>
    <row r="26" spans="1:33" x14ac:dyDescent="0.2">
      <c r="A26" s="50" t="s">
        <v>179</v>
      </c>
      <c r="B26" s="43">
        <v>26</v>
      </c>
      <c r="C26" s="51">
        <v>-5.6239999999999997</v>
      </c>
      <c r="D26" s="51">
        <v>-10.238</v>
      </c>
      <c r="E26" s="51">
        <v>-8.5710617999999972</v>
      </c>
      <c r="F26" s="51">
        <v>12.733061799999998</v>
      </c>
      <c r="G26" s="51">
        <v>-4.3550000000000004</v>
      </c>
      <c r="H26" s="51">
        <v>-4.3539999999999992</v>
      </c>
      <c r="I26" s="51">
        <v>-10.379000000000001</v>
      </c>
      <c r="J26" s="51">
        <v>-21.385999999999996</v>
      </c>
      <c r="K26" s="51">
        <v>-13.977</v>
      </c>
      <c r="L26" s="51">
        <v>-16.091999999999999</v>
      </c>
      <c r="M26" s="51">
        <v>-9.2600000000000016</v>
      </c>
      <c r="N26" s="51">
        <v>-28.961999999999996</v>
      </c>
      <c r="O26" s="51">
        <v>-18.103999999999999</v>
      </c>
      <c r="P26" s="51">
        <v>-13.522</v>
      </c>
      <c r="Q26" s="51">
        <v>-22.734999999999999</v>
      </c>
      <c r="R26" s="51">
        <v>-9.9110000000000085</v>
      </c>
      <c r="S26" s="51">
        <v>-30.777000000000001</v>
      </c>
      <c r="T26" s="51">
        <v>-23.902000000000001</v>
      </c>
      <c r="U26" s="51">
        <v>2.6469999999999998</v>
      </c>
      <c r="V26" s="51">
        <v>-29.351999999999997</v>
      </c>
      <c r="W26" s="51">
        <v>-24.266999999999999</v>
      </c>
      <c r="X26" s="51">
        <v>-25.748999999999999</v>
      </c>
      <c r="Y26" s="51">
        <v>-25.235999999999997</v>
      </c>
      <c r="Z26" s="51">
        <v>6.1209999999999951</v>
      </c>
      <c r="AA26" s="51"/>
      <c r="AB26" s="51">
        <v>-11.7</v>
      </c>
      <c r="AC26" s="51">
        <v>-40.473999999999997</v>
      </c>
      <c r="AD26" s="51">
        <v>-68.290999999999997</v>
      </c>
      <c r="AE26" s="51">
        <v>-64.272000000000006</v>
      </c>
      <c r="AF26" s="51">
        <v>-81.384</v>
      </c>
      <c r="AG26" s="51">
        <v>-69.131</v>
      </c>
    </row>
    <row r="27" spans="1:33" x14ac:dyDescent="0.2">
      <c r="A27" s="50" t="s">
        <v>180</v>
      </c>
      <c r="B27" s="43">
        <v>26</v>
      </c>
      <c r="C27" s="51">
        <v>42.756</v>
      </c>
      <c r="D27" s="51">
        <v>-56.826000000000001</v>
      </c>
      <c r="E27" s="51">
        <v>4.3801850999999985</v>
      </c>
      <c r="F27" s="51">
        <v>0.76981490000000186</v>
      </c>
      <c r="G27" s="51">
        <v>1.839</v>
      </c>
      <c r="H27" s="51">
        <v>-3.9859999999999998</v>
      </c>
      <c r="I27" s="51">
        <v>2.1549999999999998</v>
      </c>
      <c r="J27" s="51">
        <v>4.5990000000000002</v>
      </c>
      <c r="K27" s="51">
        <v>11.097</v>
      </c>
      <c r="L27" s="51">
        <v>-1.9849999999999994</v>
      </c>
      <c r="M27" s="51">
        <v>-3.1740000000000004</v>
      </c>
      <c r="N27" s="51">
        <v>5.1730000000000009</v>
      </c>
      <c r="O27" s="51">
        <v>8.8829999999999991</v>
      </c>
      <c r="P27" s="51">
        <v>-3.4000000000000002E-2</v>
      </c>
      <c r="Q27" s="51">
        <v>10.082000000000001</v>
      </c>
      <c r="R27" s="51">
        <v>4.8540000000000028</v>
      </c>
      <c r="S27" s="51">
        <v>-10.709</v>
      </c>
      <c r="T27" s="51">
        <v>27.437000000000001</v>
      </c>
      <c r="U27" s="51">
        <v>0.88100000000000001</v>
      </c>
      <c r="V27" s="51">
        <v>-28.133000000000003</v>
      </c>
      <c r="W27" s="51">
        <v>18.154</v>
      </c>
      <c r="X27" s="51">
        <v>19.282</v>
      </c>
      <c r="Y27" s="51">
        <v>24.5</v>
      </c>
      <c r="Z27" s="51">
        <v>-44.96</v>
      </c>
      <c r="AA27" s="51"/>
      <c r="AB27" s="51">
        <v>-8.92</v>
      </c>
      <c r="AC27" s="51">
        <v>4.6070000000000002</v>
      </c>
      <c r="AD27" s="51">
        <v>11.111000000000001</v>
      </c>
      <c r="AE27" s="51">
        <v>23.785</v>
      </c>
      <c r="AF27" s="51">
        <v>-10.523999999999999</v>
      </c>
      <c r="AG27" s="51">
        <v>16.975999999999999</v>
      </c>
    </row>
    <row r="28" spans="1:33" ht="16.5" x14ac:dyDescent="0.2">
      <c r="A28" s="50"/>
      <c r="B28" s="5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0"/>
      <c r="AA28" s="51"/>
      <c r="AB28" s="69"/>
      <c r="AC28" s="69"/>
      <c r="AD28" s="69"/>
      <c r="AE28" s="69"/>
      <c r="AF28" s="69"/>
      <c r="AG28" s="69"/>
    </row>
    <row r="29" spans="1:33" s="84" customFormat="1" ht="17.25" x14ac:dyDescent="0.25">
      <c r="A29" s="169" t="s">
        <v>240</v>
      </c>
      <c r="B29" s="174"/>
      <c r="C29" s="174">
        <v>-81.224000000000018</v>
      </c>
      <c r="D29" s="174">
        <v>193.70573633486586</v>
      </c>
      <c r="E29" s="174">
        <v>12.35645028007387</v>
      </c>
      <c r="F29" s="174">
        <v>37.277813385060256</v>
      </c>
      <c r="G29" s="174">
        <v>-2.827508894823064</v>
      </c>
      <c r="H29" s="174">
        <v>52.007217505913154</v>
      </c>
      <c r="I29" s="174">
        <v>22.160291388909943</v>
      </c>
      <c r="J29" s="174">
        <v>-12.730999999999963</v>
      </c>
      <c r="K29" s="174">
        <v>-126.71</v>
      </c>
      <c r="L29" s="174">
        <v>-7.4069999999999538</v>
      </c>
      <c r="M29" s="174">
        <v>-8.5229993132424688</v>
      </c>
      <c r="N29" s="174">
        <v>37.094999313242411</v>
      </c>
      <c r="O29" s="174">
        <v>-183.00499999999997</v>
      </c>
      <c r="P29" s="174">
        <v>97.804999999999993</v>
      </c>
      <c r="Q29" s="174">
        <v>-66.893000000000001</v>
      </c>
      <c r="R29" s="174">
        <f>R23+SUM(R26:R27)</f>
        <v>-187.03900000000007</v>
      </c>
      <c r="S29" s="174">
        <f>S23+SUM(S26:S27)</f>
        <v>33.236999999999995</v>
      </c>
      <c r="T29" s="174">
        <f>T23+SUM(T26:T27)</f>
        <v>22.039000000000001</v>
      </c>
      <c r="U29" s="174">
        <f>U23+SUM(U26:U27)</f>
        <v>92.65</v>
      </c>
      <c r="V29" s="174">
        <f>V23+SUM(V26:V27)</f>
        <v>-156.089</v>
      </c>
      <c r="W29" s="174">
        <v>20.068000000000001</v>
      </c>
      <c r="X29" s="174">
        <v>117.86300000000001</v>
      </c>
      <c r="Y29" s="174">
        <v>71.257999999999981</v>
      </c>
      <c r="Z29" s="174">
        <v>-191.59</v>
      </c>
      <c r="AA29" s="51"/>
      <c r="AB29" s="174">
        <v>162.11599999999999</v>
      </c>
      <c r="AC29" s="174">
        <v>58.609000000000066</v>
      </c>
      <c r="AD29" s="174">
        <v>-105.54500000000003</v>
      </c>
      <c r="AE29" s="174">
        <v>-339.13200000000006</v>
      </c>
      <c r="AF29" s="174">
        <v>-8.1630000000000003</v>
      </c>
      <c r="AG29" s="174">
        <v>17.599</v>
      </c>
    </row>
    <row r="30" spans="1:33" ht="16.5" x14ac:dyDescent="0.2">
      <c r="A30" s="50" t="s">
        <v>241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51"/>
      <c r="AB30" s="60"/>
      <c r="AC30" s="60"/>
      <c r="AD30" s="60"/>
      <c r="AE30" s="60"/>
      <c r="AF30" s="60"/>
      <c r="AG30" s="60"/>
    </row>
    <row r="31" spans="1:33" s="84" customFormat="1" ht="17.25" x14ac:dyDescent="0.25">
      <c r="A31" s="169" t="s">
        <v>181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51"/>
      <c r="AB31" s="174"/>
      <c r="AC31" s="174"/>
      <c r="AD31" s="174"/>
      <c r="AE31" s="174"/>
      <c r="AF31" s="174"/>
      <c r="AG31" s="174"/>
    </row>
    <row r="32" spans="1:33" x14ac:dyDescent="0.2">
      <c r="Z32" s="51"/>
      <c r="AA32" s="51"/>
    </row>
    <row r="33" spans="1:33" x14ac:dyDescent="0.2">
      <c r="A33" s="61" t="s">
        <v>182</v>
      </c>
      <c r="C33" s="94">
        <v>-0.10849965649367287</v>
      </c>
      <c r="D33" s="94">
        <v>0.25875364243557208</v>
      </c>
      <c r="E33" s="94">
        <v>1.650584323437854E-2</v>
      </c>
      <c r="F33" s="94">
        <v>4.979599560615431E-2</v>
      </c>
      <c r="G33" s="94">
        <v>-3.7770085666934275E-3</v>
      </c>
      <c r="H33" s="94">
        <v>6.9471649199538396E-2</v>
      </c>
      <c r="I33" s="94">
        <v>2.9601891109726497E-2</v>
      </c>
      <c r="J33" s="94">
        <v>-1.7006169689019811E-2</v>
      </c>
      <c r="K33" s="94">
        <v>-0.16926021218252346</v>
      </c>
      <c r="L33" s="94">
        <v>-9.8943287162492587E-3</v>
      </c>
      <c r="M33" s="94">
        <v>-1.1385089355148939E-2</v>
      </c>
      <c r="N33" s="94">
        <v>4.9551791134637937E-2</v>
      </c>
      <c r="O33" s="94">
        <v>-0.24067487821391523</v>
      </c>
      <c r="P33" s="94">
        <v>0.12862596875521942</v>
      </c>
      <c r="Q33" s="94">
        <v>-8.7999999999999998E-5</v>
      </c>
      <c r="R33" s="94">
        <f>R29*1000/R35</f>
        <v>-0.24597998640158988</v>
      </c>
      <c r="S33" s="94">
        <f>S29*1000/S35</f>
        <v>4.3710866760566715E-2</v>
      </c>
      <c r="T33" s="94">
        <f>T29*1000/T35</f>
        <v>2.8984077760812653E-2</v>
      </c>
      <c r="U33" s="94">
        <f>U29*1000/U35</f>
        <v>0.12184649051859396</v>
      </c>
      <c r="V33" s="94">
        <f>V29*1000/V35</f>
        <v>-0.20527681444745616</v>
      </c>
      <c r="W33" s="94">
        <v>2.64E-2</v>
      </c>
      <c r="X33" s="94">
        <v>0.155</v>
      </c>
      <c r="Y33" s="94">
        <v>9.3700000000000006E-2</v>
      </c>
      <c r="Z33" s="51">
        <v>-0.3</v>
      </c>
      <c r="AA33" s="51"/>
      <c r="AB33" s="94">
        <v>0.21655582478243204</v>
      </c>
      <c r="AC33" s="94">
        <v>7.8290362053551651E-2</v>
      </c>
      <c r="AD33" s="94">
        <v>-0.14098783911928375</v>
      </c>
      <c r="AE33" s="94">
        <f>SUM(O33:R33)</f>
        <v>-0.35811689586028572</v>
      </c>
      <c r="AF33" s="94">
        <v>-1.0699999999999999E-2</v>
      </c>
      <c r="AG33" s="94">
        <v>-2.4899999999999978E-2</v>
      </c>
    </row>
    <row r="34" spans="1:33" x14ac:dyDescent="0.2">
      <c r="A34" s="61"/>
      <c r="C34" s="100"/>
      <c r="D34" s="100"/>
      <c r="E34" s="100"/>
      <c r="F34" s="100"/>
      <c r="G34" s="98"/>
      <c r="H34" s="98"/>
      <c r="I34" s="101"/>
      <c r="J34" s="100"/>
      <c r="K34" s="98"/>
      <c r="L34" s="98"/>
      <c r="M34" s="98"/>
      <c r="N34" s="98"/>
      <c r="O34" s="98"/>
      <c r="P34" s="98"/>
      <c r="Q34" s="98"/>
      <c r="R34" s="72"/>
      <c r="S34" s="72"/>
      <c r="T34" s="72"/>
      <c r="U34" s="72"/>
      <c r="V34" s="72"/>
      <c r="W34" s="72"/>
      <c r="X34" s="72"/>
      <c r="Y34" s="72"/>
      <c r="Z34" s="51"/>
      <c r="AB34" s="72"/>
      <c r="AC34" s="72"/>
      <c r="AD34" s="72"/>
      <c r="AE34" s="72"/>
      <c r="AF34" s="72"/>
    </row>
    <row r="35" spans="1:33" x14ac:dyDescent="0.2">
      <c r="A35" s="58" t="s">
        <v>228</v>
      </c>
      <c r="C35" s="99">
        <v>748610.66500000004</v>
      </c>
      <c r="D35" s="99">
        <v>748610.66500000004</v>
      </c>
      <c r="E35" s="99">
        <v>748610.66500000004</v>
      </c>
      <c r="F35" s="99">
        <v>748610.66500000004</v>
      </c>
      <c r="G35" s="99">
        <v>748610.66500000004</v>
      </c>
      <c r="H35" s="99">
        <v>748610.66500000004</v>
      </c>
      <c r="I35" s="99">
        <v>748610.66500000004</v>
      </c>
      <c r="J35" s="99">
        <v>748610.66500000004</v>
      </c>
      <c r="K35" s="99">
        <v>748610.66500000004</v>
      </c>
      <c r="L35" s="99">
        <v>748610.66500000004</v>
      </c>
      <c r="M35" s="99">
        <v>748610.66500000004</v>
      </c>
      <c r="N35" s="99">
        <v>748610.66500000004</v>
      </c>
      <c r="O35" s="99">
        <v>760382.64299999992</v>
      </c>
      <c r="P35" s="99">
        <v>760382.99999999977</v>
      </c>
      <c r="Q35" s="99">
        <v>760382.99999999977</v>
      </c>
      <c r="R35" s="99">
        <v>760382.99999999977</v>
      </c>
      <c r="S35" s="99">
        <v>760382.99999999977</v>
      </c>
      <c r="T35" s="99">
        <v>760382.99999999977</v>
      </c>
      <c r="U35" s="99">
        <v>760382.99999999977</v>
      </c>
      <c r="V35" s="99">
        <v>760382.99999999977</v>
      </c>
      <c r="W35" s="99">
        <v>760382.99999999977</v>
      </c>
      <c r="X35" s="99">
        <v>760382.99999999977</v>
      </c>
      <c r="Y35" s="99">
        <v>760382.99999999977</v>
      </c>
      <c r="Z35" s="99">
        <v>760382.99999999977</v>
      </c>
      <c r="AB35" s="62"/>
      <c r="AC35" s="62"/>
      <c r="AD35" s="62"/>
      <c r="AE35" s="62"/>
      <c r="AF35" s="62"/>
    </row>
    <row r="36" spans="1:33" x14ac:dyDescent="0.2"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B36" s="73"/>
      <c r="AC36" s="73"/>
      <c r="AD36" s="73"/>
      <c r="AE36" s="73"/>
      <c r="AF36" s="73"/>
    </row>
    <row r="37" spans="1:33" x14ac:dyDescent="0.2">
      <c r="Q37" s="96"/>
      <c r="S37" s="102"/>
      <c r="T37" s="102"/>
      <c r="U37" s="102"/>
      <c r="V37" s="102"/>
      <c r="W37" s="102"/>
      <c r="X37" s="102"/>
      <c r="Y37" s="102"/>
      <c r="Z37" s="102"/>
      <c r="AD37" s="96"/>
      <c r="AE37" s="96"/>
      <c r="AF37" s="96"/>
    </row>
    <row r="38" spans="1:33" x14ac:dyDescent="0.2">
      <c r="S38" s="103"/>
      <c r="T38" s="103"/>
      <c r="U38" s="103"/>
      <c r="V38" s="103"/>
      <c r="W38" s="103"/>
      <c r="X38" s="103"/>
      <c r="Y38" s="103"/>
      <c r="Z38" s="103"/>
    </row>
    <row r="63" spans="24:24" x14ac:dyDescent="0.2">
      <c r="X63" s="158"/>
    </row>
    <row r="64" spans="24:24" x14ac:dyDescent="0.2">
      <c r="X64" s="157">
        <v>-7.3899999999999993E-2</v>
      </c>
    </row>
    <row r="65" spans="24:24" x14ac:dyDescent="0.2">
      <c r="X65" s="157">
        <v>-7.3899999999999993E-2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7F68D5208D6B4AB60260A1CF03EBA5" ma:contentTypeVersion="16" ma:contentTypeDescription="Crie um novo documento." ma:contentTypeScope="" ma:versionID="dbc7a152d33abf9ff21ac448ed0512c5">
  <xsd:schema xmlns:xsd="http://www.w3.org/2001/XMLSchema" xmlns:xs="http://www.w3.org/2001/XMLSchema" xmlns:p="http://schemas.microsoft.com/office/2006/metadata/properties" xmlns:ns2="b24d1963-1759-47cd-a8cc-6adf058e2eac" xmlns:ns3="46eb06b4-9d91-4019-b206-f7510326dca7" targetNamespace="http://schemas.microsoft.com/office/2006/metadata/properties" ma:root="true" ma:fieldsID="cd9e22a79b0c168302d675c761ca2967" ns2:_="" ns3:_="">
    <xsd:import namespace="b24d1963-1759-47cd-a8cc-6adf058e2eac"/>
    <xsd:import namespace="46eb06b4-9d91-4019-b206-f7510326d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1963-1759-47cd-a8cc-6adf058e2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5c98211-4402-44f6-bc96-964d5c42e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b06b4-9d91-4019-b206-f7510326dc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6849bf-df86-40ec-8fe0-726ce2d68ba5}" ma:internalName="TaxCatchAll" ma:showField="CatchAllData" ma:web="46eb06b4-9d91-4019-b206-f7510326d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b06b4-9d91-4019-b206-f7510326dca7" xsi:nil="true"/>
    <lcf76f155ced4ddcb4097134ff3c332f xmlns="b24d1963-1759-47cd-a8cc-6adf058e2ea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DCD756-028F-46EE-92D5-F659ADCE7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d1963-1759-47cd-a8cc-6adf058e2eac"/>
    <ds:schemaRef ds:uri="46eb06b4-9d91-4019-b206-f7510326d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1A86F3-7B06-4305-9F72-4B880835378C}">
  <ds:schemaRefs>
    <ds:schemaRef ds:uri="http://schemas.openxmlformats.org/package/2006/metadata/core-properties"/>
    <ds:schemaRef ds:uri="cff94cf0-70a6-4742-8e3c-f75f2539be41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032d24b4-af1f-41f7-bf3d-b46784772344"/>
    <ds:schemaRef ds:uri="http://purl.org/dc/terms/"/>
    <ds:schemaRef ds:uri="46eb06b4-9d91-4019-b206-f7510326dca7"/>
    <ds:schemaRef ds:uri="b24d1963-1759-47cd-a8cc-6adf058e2eac"/>
  </ds:schemaRefs>
</ds:datastoreItem>
</file>

<file path=customXml/itemProps3.xml><?xml version="1.0" encoding="utf-8"?>
<ds:datastoreItem xmlns:ds="http://schemas.openxmlformats.org/officeDocument/2006/customXml" ds:itemID="{7EE7FFA5-790E-410D-99D8-6CF4BD81C7F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97ff7c0-cb14-4ce9-80dd-93c9228fe4b6}" enabled="1" method="Privileged" siteId="{5681df8d-b7d7-4579-8f7a-cbfe2dcc5fc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EBITDA</vt:lpstr>
      <vt:lpstr>Volume</vt:lpstr>
      <vt:lpstr>Financial Statements &gt;&gt;</vt:lpstr>
      <vt:lpstr>Balanço.</vt:lpstr>
      <vt:lpstr>DRE.</vt:lpstr>
      <vt:lpstr>DFC.</vt:lpstr>
      <vt:lpstr>Financial Statements - old&gt;&gt;</vt:lpstr>
      <vt:lpstr>BS - Balanço</vt:lpstr>
      <vt:lpstr>P&amp;L - DRE</vt:lpstr>
      <vt:lpstr>DFC</vt:lpstr>
      <vt:lpstr>Control</vt:lpstr>
      <vt:lpstr>'P&amp;L - DRE'!OLE_LINK9</vt:lpstr>
    </vt:vector>
  </TitlesOfParts>
  <Manager/>
  <Company>Hidrovias do Brasil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Hilton Kappaun Junior</dc:creator>
  <cp:keywords/>
  <dc:description/>
  <cp:lastModifiedBy>Caroline Antunes Garcia</cp:lastModifiedBy>
  <cp:revision/>
  <dcterms:created xsi:type="dcterms:W3CDTF">2020-06-26T23:25:35Z</dcterms:created>
  <dcterms:modified xsi:type="dcterms:W3CDTF">2025-08-13T12:38:44Z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0x010100297F68D5208D6B4AB60260A1CF03EBA5</vt:lpwstr>
  </property>
  <property fmtid="{D5CDD505-2E9C-101B-9397-08002B2CF9AE}" pid="3" name="MediaServiceImageTags">
    <vt:lpwstr/>
  </property>
</Properties>
</file>