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/>
  <mc:AlternateContent xmlns:mc="http://schemas.openxmlformats.org/markup-compatibility/2006">
    <mc:Choice Requires="x15">
      <x15ac:absPath xmlns:x15ac="http://schemas.microsoft.com/office/spreadsheetml/2010/11/ac" url="C:\Users\MatheusDominguezCord\Downloads\"/>
    </mc:Choice>
  </mc:AlternateContent>
  <xr:revisionPtr revIDLastSave="0" documentId="13_ncr:1_{02A542A1-DDC9-4C0A-94EF-E9544DF07096}" xr6:coauthVersionLast="47" xr6:coauthVersionMax="47" xr10:uidLastSave="{00000000-0000-0000-0000-000000000000}"/>
  <bookViews>
    <workbookView xWindow="20370" yWindow="-120" windowWidth="29040" windowHeight="15720" activeTab="3" xr2:uid="{081696AD-2C0D-4D7F-AB90-4C31C06A6662}"/>
  </bookViews>
  <sheets>
    <sheet name="Índice (Home)" sheetId="6" r:id="rId1"/>
    <sheet name="Destaques (Highlights)" sheetId="2" r:id="rId2"/>
    <sheet name="Balanço (Balance Sheet)" sheetId="4" r:id="rId3"/>
    <sheet name="DRE (Income Statement)" sheetId="5" r:id="rId4"/>
    <sheet name="Operac. (Operational Database)" sheetId="3" r:id="rId5"/>
  </sheets>
  <externalReferences>
    <externalReference r:id="rId6"/>
    <externalReference r:id="rId7"/>
  </externalReferences>
  <definedNames>
    <definedName name="__________________lb1" localSheetId="2" hidden="1">#REF!</definedName>
    <definedName name="__________________lb1" localSheetId="1" hidden="1">#REF!</definedName>
    <definedName name="__________________lb1" localSheetId="3" hidden="1">#REF!</definedName>
    <definedName name="__________________lb1" localSheetId="4" hidden="1">#REF!</definedName>
    <definedName name="__________________lb1" hidden="1">#REF!</definedName>
    <definedName name="__________________lb10" localSheetId="2" hidden="1">#REF!</definedName>
    <definedName name="__________________lb10" localSheetId="1" hidden="1">#REF!</definedName>
    <definedName name="__________________lb10" localSheetId="3" hidden="1">#REF!</definedName>
    <definedName name="__________________lb10" localSheetId="4" hidden="1">#REF!</definedName>
    <definedName name="__________________lb10" hidden="1">#REF!</definedName>
    <definedName name="__________________lb11" localSheetId="2" hidden="1">#REF!</definedName>
    <definedName name="__________________lb11" localSheetId="1" hidden="1">#REF!</definedName>
    <definedName name="__________________lb11" localSheetId="3" hidden="1">#REF!</definedName>
    <definedName name="__________________lb11" localSheetId="4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x10" hidden="1">#REF!</definedName>
    <definedName name="__________________x11" hidden="1">#REF!</definedName>
    <definedName name="__________________x12" hidden="1">#REF!</definedName>
    <definedName name="__________________x13" hidden="1">#REF!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0" hidden="1">#REF!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2" hidden="1">#REF!</definedName>
    <definedName name="__________________x4" hidden="1">#REF!</definedName>
    <definedName name="__________________x5" hidden="1">#REF!</definedName>
    <definedName name="__________________x6" hidden="1">#REF!</definedName>
    <definedName name="__________________x7" hidden="1">#REF!</definedName>
    <definedName name="__________________x8" hidden="1">#REF!</definedName>
    <definedName name="__________________x9" hidden="1">#REF!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x10" hidden="1">#REF!</definedName>
    <definedName name="______________x11" hidden="1">#REF!</definedName>
    <definedName name="______________x12" hidden="1">#REF!</definedName>
    <definedName name="______________x13" hidden="1">#REF!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0" hidden="1">#REF!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2" hidden="1">#REF!</definedName>
    <definedName name="______________x4" hidden="1">#REF!</definedName>
    <definedName name="______________x5" hidden="1">#REF!</definedName>
    <definedName name="______________x6" hidden="1">#REF!</definedName>
    <definedName name="______________x7" hidden="1">#REF!</definedName>
    <definedName name="______________x8" hidden="1">#REF!</definedName>
    <definedName name="______________x9" hidden="1">#REF!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x10" hidden="1">#REF!</definedName>
    <definedName name="___________x11" hidden="1">#REF!</definedName>
    <definedName name="___________x12" hidden="1">#REF!</definedName>
    <definedName name="___________x13" hidden="1">#REF!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0" hidden="1">#REF!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2" hidden="1">#REF!</definedName>
    <definedName name="___________x4" hidden="1">#REF!</definedName>
    <definedName name="___________x5" hidden="1">#REF!</definedName>
    <definedName name="___________x6" hidden="1">#REF!</definedName>
    <definedName name="___________x7" hidden="1">#REF!</definedName>
    <definedName name="___________x8" hidden="1">#REF!</definedName>
    <definedName name="___________x9" hidden="1">#REF!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x10" hidden="1">#REF!</definedName>
    <definedName name="__________x11" hidden="1">#REF!</definedName>
    <definedName name="__________x12" hidden="1">#REF!</definedName>
    <definedName name="__________x13" hidden="1">#REF!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0" hidden="1">#REF!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2" hidden="1">#REF!</definedName>
    <definedName name="__________x4" hidden="1">#REF!</definedName>
    <definedName name="__________x5" hidden="1">#REF!</definedName>
    <definedName name="__________x6" hidden="1">#REF!</definedName>
    <definedName name="__________x7" hidden="1">#REF!</definedName>
    <definedName name="__________x8" hidden="1">#REF!</definedName>
    <definedName name="__________x9" hidden="1">#REF!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x10" hidden="1">#REF!</definedName>
    <definedName name="_________x11" hidden="1">#REF!</definedName>
    <definedName name="_________x12" hidden="1">#REF!</definedName>
    <definedName name="_________x13" hidden="1">#REF!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0" hidden="1">#REF!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2" hidden="1">#REF!</definedName>
    <definedName name="_________x4" hidden="1">#REF!</definedName>
    <definedName name="_________x5" hidden="1">#REF!</definedName>
    <definedName name="_________x6" hidden="1">#REF!</definedName>
    <definedName name="_________x7" hidden="1">#REF!</definedName>
    <definedName name="_________x8" hidden="1">#REF!</definedName>
    <definedName name="_________x9" hidden="1">#REF!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x10" hidden="1">#REF!</definedName>
    <definedName name="________x11" hidden="1">#REF!</definedName>
    <definedName name="________x12" hidden="1">#REF!</definedName>
    <definedName name="________x13" hidden="1">#REF!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0" hidden="1">#REF!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2" hidden="1">#REF!</definedName>
    <definedName name="________x4" hidden="1">#REF!</definedName>
    <definedName name="________x5" hidden="1">#REF!</definedName>
    <definedName name="________x6" hidden="1">#REF!</definedName>
    <definedName name="________x7" hidden="1">#REF!</definedName>
    <definedName name="________x8" hidden="1">#REF!</definedName>
    <definedName name="________x9" hidden="1">#REF!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x10" hidden="1">#REF!</definedName>
    <definedName name="_______x11" hidden="1">#REF!</definedName>
    <definedName name="_______x12" hidden="1">#REF!</definedName>
    <definedName name="_______x13" hidden="1">#REF!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0" hidden="1">#REF!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2" hidden="1">#REF!</definedName>
    <definedName name="_______x4" hidden="1">#REF!</definedName>
    <definedName name="_______x5" hidden="1">#REF!</definedName>
    <definedName name="_______x6" hidden="1">#REF!</definedName>
    <definedName name="_______x7" hidden="1">#REF!</definedName>
    <definedName name="_______x8" hidden="1">#REF!</definedName>
    <definedName name="_______x9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0" hidden="1">#REF!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2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la29" hidden="1">#REF!</definedName>
    <definedName name="_____la3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0" hidden="1">#REF!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2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la29" hidden="1">#REF!</definedName>
    <definedName name="____la3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0" hidden="1">#REF!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2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la29" hidden="1">#REF!</definedName>
    <definedName name="___la3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0" hidden="1">#REF!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2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1__123Graph_ACHART_1" hidden="1">#REF!</definedName>
    <definedName name="__123Graph_A" hidden="1">#REF!</definedName>
    <definedName name="__2__123Graph_ACHART_1" hidden="1">#REF!</definedName>
    <definedName name="__2__123Graph_BCHART_1" hidden="1">#REF!</definedName>
    <definedName name="__3__123Graph_XCHART_1" hidden="1">#REF!</definedName>
    <definedName name="__4__123Graph_BCHART_1" hidden="1">#REF!</definedName>
    <definedName name="__6__123Graph_XCHART_1" hidden="1">#REF!</definedName>
    <definedName name="__FDS_HYPERLINK_TOGGLE_STATE__" hidden="1">"ON"</definedName>
    <definedName name="__la29" hidden="1">#REF!</definedName>
    <definedName name="__la3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0" hidden="1">#REF!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2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fn.BAHTTEXT" hidden="1">#NAME?</definedName>
    <definedName name="__xlfn.IFERROR" hidden="1">#NAME?</definedName>
    <definedName name="_1__123Graph_ACHART_1" hidden="1">#REF!</definedName>
    <definedName name="_2__123Graph_ACHART_1" hidden="1">#REF!</definedName>
    <definedName name="_2__123Graph_BCHART_1" hidden="1">#REF!</definedName>
    <definedName name="_3___123Graph_XCHART_1" hidden="1">#REF!</definedName>
    <definedName name="_3__123Graph_XCHART_1" hidden="1">#REF!</definedName>
    <definedName name="_4__123Graph_BCHART_1" hidden="1">#REF!</definedName>
    <definedName name="_6__123Graph_XCHART_1" hidden="1">#REF!</definedName>
    <definedName name="_7__123Graph_ACHART_1" hidden="1">#REF!</definedName>
    <definedName name="_CED10" localSheetId="2" hidden="1">{"Prenissas",#N/A,FALSE,"Consolidado (3)";"Lucros000",#N/A,FALSE,"Consolidado (3)";"LucrosHL",#N/A,FALSE,"Consolidado (3)";"Balanco",#N/A,FALSE,"Consolidado (3)";"FluxoC",#N/A,FALSE,"Consolidado (3)"}</definedName>
    <definedName name="_CED10" localSheetId="1" hidden="1">{"Prenissas",#N/A,FALSE,"Consolidado (3)";"Lucros000",#N/A,FALSE,"Consolidado (3)";"LucrosHL",#N/A,FALSE,"Consolidado (3)";"Balanco",#N/A,FALSE,"Consolidado (3)";"FluxoC",#N/A,FALSE,"Consolidado (3)"}</definedName>
    <definedName name="_CED10" localSheetId="3" hidden="1">{"Prenissas",#N/A,FALSE,"Consolidado (3)";"Lucros000",#N/A,FALSE,"Consolidado (3)";"LucrosHL",#N/A,FALSE,"Consolidado (3)";"Balanco",#N/A,FALSE,"Consolidado (3)";"FluxoC",#N/A,FALSE,"Consolidado (3)"}</definedName>
    <definedName name="_CED10" localSheetId="4" hidden="1">{"Prenissas",#N/A,FALSE,"Consolidado (3)";"Lucros000",#N/A,FALSE,"Consolidado (3)";"LucrosHL",#N/A,FALSE,"Consolidado (3)";"Balanco",#N/A,FALSE,"Consolidado (3)";"FluxoC",#N/A,FALSE,"Consolidado (3)"}</definedName>
    <definedName name="_CED10" hidden="1">{"Prenissas",#N/A,FALSE,"Consolidado (3)";"Lucros000",#N/A,FALSE,"Consolidado (3)";"LucrosHL",#N/A,FALSE,"Consolidado (3)";"Balanco",#N/A,FALSE,"Consolidado (3)";"FluxoC",#N/A,FALSE,"Consolidado (3)"}</definedName>
    <definedName name="_CED101" localSheetId="2" hidden="1">{"Prenissas",#N/A,FALSE,"Consolidado (3)";"Lucros000",#N/A,FALSE,"Consolidado (3)";"LucrosHL",#N/A,FALSE,"Consolidado (3)";"Balanco",#N/A,FALSE,"Consolidado (3)";"FluxoC",#N/A,FALSE,"Consolidado (3)"}</definedName>
    <definedName name="_CED101" localSheetId="1" hidden="1">{"Prenissas",#N/A,FALSE,"Consolidado (3)";"Lucros000",#N/A,FALSE,"Consolidado (3)";"LucrosHL",#N/A,FALSE,"Consolidado (3)";"Balanco",#N/A,FALSE,"Consolidado (3)";"FluxoC",#N/A,FALSE,"Consolidado (3)"}</definedName>
    <definedName name="_CED101" localSheetId="3" hidden="1">{"Prenissas",#N/A,FALSE,"Consolidado (3)";"Lucros000",#N/A,FALSE,"Consolidado (3)";"LucrosHL",#N/A,FALSE,"Consolidado (3)";"Balanco",#N/A,FALSE,"Consolidado (3)";"FluxoC",#N/A,FALSE,"Consolidado (3)"}</definedName>
    <definedName name="_CED101" localSheetId="4" hidden="1">{"Prenissas",#N/A,FALSE,"Consolidado (3)";"Lucros000",#N/A,FALSE,"Consolidado (3)";"LucrosHL",#N/A,FALSE,"Consolidado (3)";"Balanco",#N/A,FALSE,"Consolidado (3)";"FluxoC",#N/A,FALSE,"Consolidado (3)"}</definedName>
    <definedName name="_CED101" hidden="1">{"Prenissas",#N/A,FALSE,"Consolidado (3)";"Lucros000",#N/A,FALSE,"Consolidado (3)";"LucrosHL",#N/A,FALSE,"Consolidado (3)";"Balanco",#N/A,FALSE,"Consolidado (3)";"FluxoC",#N/A,FALSE,"Consolidado (3)"}</definedName>
    <definedName name="_CED11" localSheetId="2" hidden="1">{"miles",#N/A,FALSE,"LUCROS E PERDAS (US$ 000)";"hl",#N/A,FALSE,"LUCROS E PERDAS (US$ 000)"}</definedName>
    <definedName name="_CED11" localSheetId="1" hidden="1">{"miles",#N/A,FALSE,"LUCROS E PERDAS (US$ 000)";"hl",#N/A,FALSE,"LUCROS E PERDAS (US$ 000)"}</definedName>
    <definedName name="_CED11" localSheetId="3" hidden="1">{"miles",#N/A,FALSE,"LUCROS E PERDAS (US$ 000)";"hl",#N/A,FALSE,"LUCROS E PERDAS (US$ 000)"}</definedName>
    <definedName name="_CED11" localSheetId="4" hidden="1">{"miles",#N/A,FALSE,"LUCROS E PERDAS (US$ 000)";"hl",#N/A,FALSE,"LUCROS E PERDAS (US$ 000)"}</definedName>
    <definedName name="_CED11" hidden="1">{"miles",#N/A,FALSE,"LUCROS E PERDAS (US$ 000)";"hl",#N/A,FALSE,"LUCROS E PERDAS (US$ 000)"}</definedName>
    <definedName name="_CED112" localSheetId="2" hidden="1">{"miles",#N/A,FALSE,"LUCROS E PERDAS (US$ 000)";"hl",#N/A,FALSE,"LUCROS E PERDAS (US$ 000)"}</definedName>
    <definedName name="_CED112" localSheetId="1" hidden="1">{"miles",#N/A,FALSE,"LUCROS E PERDAS (US$ 000)";"hl",#N/A,FALSE,"LUCROS E PERDAS (US$ 000)"}</definedName>
    <definedName name="_CED112" localSheetId="3" hidden="1">{"miles",#N/A,FALSE,"LUCROS E PERDAS (US$ 000)";"hl",#N/A,FALSE,"LUCROS E PERDAS (US$ 000)"}</definedName>
    <definedName name="_CED112" localSheetId="4" hidden="1">{"miles",#N/A,FALSE,"LUCROS E PERDAS (US$ 000)";"hl",#N/A,FALSE,"LUCROS E PERDAS (US$ 000)"}</definedName>
    <definedName name="_CED112" hidden="1">{"miles",#N/A,FALSE,"LUCROS E PERDAS (US$ 000)";"hl",#N/A,FALSE,"LUCROS E PERDAS (US$ 000)"}</definedName>
    <definedName name="_Fill" hidden="1">#REF!</definedName>
    <definedName name="_imp2" localSheetId="2" hidden="1">{#N/A,#N/A,FALSE,"Hoja1";#N/A,#N/A,FALSE,"Hoja2"}</definedName>
    <definedName name="_imp2" localSheetId="1" hidden="1">{#N/A,#N/A,FALSE,"Hoja1";#N/A,#N/A,FALSE,"Hoja2"}</definedName>
    <definedName name="_imp2" localSheetId="3" hidden="1">{#N/A,#N/A,FALSE,"Hoja1";#N/A,#N/A,FALSE,"Hoja2"}</definedName>
    <definedName name="_imp2" localSheetId="4" hidden="1">{#N/A,#N/A,FALSE,"Hoja1";#N/A,#N/A,FALSE,"Hoja2"}</definedName>
    <definedName name="_imp2" hidden="1">{#N/A,#N/A,FALSE,"Hoja1";#N/A,#N/A,FALSE,"Hoja2"}</definedName>
    <definedName name="_Key1" hidden="1">#REF!</definedName>
    <definedName name="_l" localSheetId="2" hidden="1">{#N/A,#N/A,FALSE,"Hoja1";#N/A,#N/A,FALSE,"Hoja2"}</definedName>
    <definedName name="_l" localSheetId="1" hidden="1">{#N/A,#N/A,FALSE,"Hoja1";#N/A,#N/A,FALSE,"Hoja2"}</definedName>
    <definedName name="_l" localSheetId="3" hidden="1">{#N/A,#N/A,FALSE,"Hoja1";#N/A,#N/A,FALSE,"Hoja2"}</definedName>
    <definedName name="_l" localSheetId="4" hidden="1">{#N/A,#N/A,FALSE,"Hoja1";#N/A,#N/A,FALSE,"Hoja2"}</definedName>
    <definedName name="_l" hidden="1">{#N/A,#N/A,FALSE,"Hoja1";#N/A,#N/A,FALSE,"Hoja2"}</definedName>
    <definedName name="_la29" hidden="1">#REF!</definedName>
    <definedName name="_la3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Order1" hidden="1">255</definedName>
    <definedName name="_Order2" hidden="1">0</definedName>
    <definedName name="_Sort" hidden="1">#REF!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0" hidden="1">#REF!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2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a21s" hidden="1">#REF!</definedName>
    <definedName name="aaa" localSheetId="2" hidden="1">{#N/A,#N/A,FALSE,"Plan1";#N/A,#N/A,FALSE,"Plan2"}</definedName>
    <definedName name="aaa" localSheetId="1" hidden="1">{#N/A,#N/A,FALSE,"Plan1";#N/A,#N/A,FALSE,"Plan2"}</definedName>
    <definedName name="aaa" localSheetId="3" hidden="1">{#N/A,#N/A,FALSE,"Plan1";#N/A,#N/A,FALSE,"Plan2"}</definedName>
    <definedName name="aaa" localSheetId="4" hidden="1">{#N/A,#N/A,FALSE,"Plan1";#N/A,#N/A,FALSE,"Plan2"}</definedName>
    <definedName name="aaa" hidden="1">{#N/A,#N/A,FALSE,"Plan1";#N/A,#N/A,FALSE,"Plan2"}</definedName>
    <definedName name="aaaa" localSheetId="2" hidden="1">{#N/A,#N/A,FALSE,"Plan1";#N/A,#N/A,FALSE,"Plan2"}</definedName>
    <definedName name="aaaa" localSheetId="1" hidden="1">{#N/A,#N/A,FALSE,"Plan1";#N/A,#N/A,FALSE,"Plan2"}</definedName>
    <definedName name="aaaa" localSheetId="3" hidden="1">{#N/A,#N/A,FALSE,"Plan1";#N/A,#N/A,FALSE,"Plan2"}</definedName>
    <definedName name="aaaa" localSheetId="4" hidden="1">{#N/A,#N/A,FALSE,"Plan1";#N/A,#N/A,FALSE,"Plan2"}</definedName>
    <definedName name="aaaa">#REF!</definedName>
    <definedName name="aaaaa" localSheetId="2" hidden="1">{"tabela",#N/A,FALSE,"Tabela";"decoração",#N/A,FALSE,"Decor.";"Informações",#N/A,FALSE,"Inform."}</definedName>
    <definedName name="aaaaa" localSheetId="1" hidden="1">{"tabela",#N/A,FALSE,"Tabela";"decoração",#N/A,FALSE,"Decor.";"Informações",#N/A,FALSE,"Inform."}</definedName>
    <definedName name="aaaaa" localSheetId="3" hidden="1">{"tabela",#N/A,FALSE,"Tabela";"decoração",#N/A,FALSE,"Decor.";"Informações",#N/A,FALSE,"Inform."}</definedName>
    <definedName name="aaaaa" localSheetId="4" hidden="1">{"tabela",#N/A,FALSE,"Tabela";"decoração",#N/A,FALSE,"Decor.";"Informações",#N/A,FALSE,"Inform."}</definedName>
    <definedName name="aaaaa" hidden="1">{"tabela",#N/A,FALSE,"Tabela";"decoração",#N/A,FALSE,"Decor.";"Informações",#N/A,FALSE,"Inform."}</definedName>
    <definedName name="aaaaaa" hidden="1">#REF!</definedName>
    <definedName name="aaaaaaa" localSheetId="2">#REF!</definedName>
    <definedName name="aaaaaaa" localSheetId="1">#REF!</definedName>
    <definedName name="aaaaaaa" localSheetId="3">#REF!</definedName>
    <definedName name="aaaaaaa" localSheetId="4">#REF!</definedName>
    <definedName name="aaaaaaa">#REF!</definedName>
    <definedName name="aaaaaaaaa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localSheetId="2" hidden="1">{#N/A,#N/A,FALSE,"Plan1";#N/A,#N/A,FALSE,"Plan2"}</definedName>
    <definedName name="aaaaaaaaaa" localSheetId="1" hidden="1">{#N/A,#N/A,FALSE,"Plan1";#N/A,#N/A,FALSE,"Plan2"}</definedName>
    <definedName name="aaaaaaaaaa" localSheetId="3" hidden="1">{#N/A,#N/A,FALSE,"Plan1";#N/A,#N/A,FALSE,"Plan2"}</definedName>
    <definedName name="aaaaaaaaaa" localSheetId="4" hidden="1">{#N/A,#N/A,FALSE,"Plan1";#N/A,#N/A,FALSE,"Plan2"}</definedName>
    <definedName name="aaaaaaaaaa" hidden="1">{#N/A,#N/A,FALSE,"Plan1";#N/A,#N/A,FALSE,"Plan2"}</definedName>
    <definedName name="aaaaaaaaaaaaaa" hidden="1">#REF!</definedName>
    <definedName name="aaaaaaaaaaaaaaaaaaaaaaaaaaaaaa" localSheetId="2" hidden="1">#REF!</definedName>
    <definedName name="aaaaaaaaaaaaaaaaaaaaaaaaaaaaaa" localSheetId="1" hidden="1">#REF!</definedName>
    <definedName name="aaaaaaaaaaaaaaaaaaaaaaaaaaaaaa" localSheetId="3" hidden="1">#REF!</definedName>
    <definedName name="aaaaaaaaaaaaaaaaaaaaaaaaaaaaaa" localSheetId="4" hidden="1">#REF!</definedName>
    <definedName name="aaaaaaaaaaaaaaaaaaaaaaaaaaaaaa" hidden="1">#REF!</definedName>
    <definedName name="aaacccc" localSheetId="2" hidden="1">{#N/A,#N/A,FALSE,"Plan1";#N/A,#N/A,FALSE,"Plan2"}</definedName>
    <definedName name="aaacccc" localSheetId="1" hidden="1">{#N/A,#N/A,FALSE,"Plan1";#N/A,#N/A,FALSE,"Plan2"}</definedName>
    <definedName name="aaacccc" localSheetId="3" hidden="1">{#N/A,#N/A,FALSE,"Plan1";#N/A,#N/A,FALSE,"Plan2"}</definedName>
    <definedName name="aaacccc" localSheetId="4" hidden="1">{#N/A,#N/A,FALSE,"Plan1";#N/A,#N/A,FALSE,"Plan2"}</definedName>
    <definedName name="aaacccc" hidden="1">{#N/A,#N/A,FALSE,"Plan1";#N/A,#N/A,FALSE,"Plan2"}</definedName>
    <definedName name="Abr2020Embras">#REF!</definedName>
    <definedName name="Abr2020HausCV">#REF!</definedName>
    <definedName name="Abr2020HausMarilia">#REF!</definedName>
    <definedName name="Abr2020OlimpiaLoteadora">#REF!</definedName>
    <definedName name="Abr2020PacaBauru2">#REF!</definedName>
    <definedName name="Abr2020PacaembuAguaSant">#REF!</definedName>
    <definedName name="Abr2020PacaembuBauru">#REF!</definedName>
    <definedName name="Abr2020PacaembuPirac">#REF!</definedName>
    <definedName name="Abr2020PacaembuPresidentePrudente">#REF!</definedName>
    <definedName name="Abr2020PacaembuSA">#REF!</definedName>
    <definedName name="Abr2020PacaembuSãoCar">#REF!</definedName>
    <definedName name="Abr2020PacaembuSJRioPreto">#REF!</definedName>
    <definedName name="Abr2020Poa">#REF!</definedName>
    <definedName name="Abr2020Quinta">#REF!</definedName>
    <definedName name="Abr2020VidaNovaAraraquara">#REF!</definedName>
    <definedName name="Abr2020VidaNovaAraras">#REF!</definedName>
    <definedName name="Abr2020VidaNovaBarretosIII">#REF!</definedName>
    <definedName name="Abr2020VidaNovaBotucatu">#REF!</definedName>
    <definedName name="Abr2020VidaNovaDignidade">#REF!</definedName>
    <definedName name="Abr2020VidaNOvaDignidade3">#REF!</definedName>
    <definedName name="Abr2020VidaNovaItapetinga">#REF!</definedName>
    <definedName name="Abr2020VidaNovaRibeiraoPreto">#REF!</definedName>
    <definedName name="Abr2020VidaNovaRioPreto">#REF!</definedName>
    <definedName name="Abr2020VidaNovaSãoCarlos">#REF!</definedName>
    <definedName name="Abr2020VidaNovaTatui">#REF!</definedName>
    <definedName name="Abr2020VidaNovaTrindade">#REF!</definedName>
    <definedName name="ac" localSheetId="2" hidden="1">{#N/A,#N/A,FALSE,"CONSOL. 5";#N/A,#N/A,FALSE,"CONSOL. ACUM. 6";#N/A,#N/A,FALSE,"CAP. EMPREG. 7";#N/A,#N/A,FALSE,"ORIGENS E APLICAÇÕES 9"}</definedName>
    <definedName name="ac" localSheetId="1" hidden="1">{#N/A,#N/A,FALSE,"CONSOL. 5";#N/A,#N/A,FALSE,"CONSOL. ACUM. 6";#N/A,#N/A,FALSE,"CAP. EMPREG. 7";#N/A,#N/A,FALSE,"ORIGENS E APLICAÇÕES 9"}</definedName>
    <definedName name="ac" localSheetId="3" hidden="1">{#N/A,#N/A,FALSE,"CONSOL. 5";#N/A,#N/A,FALSE,"CONSOL. ACUM. 6";#N/A,#N/A,FALSE,"CAP. EMPREG. 7";#N/A,#N/A,FALSE,"ORIGENS E APLICAÇÕES 9"}</definedName>
    <definedName name="ac" localSheetId="4" hidden="1">{#N/A,#N/A,FALSE,"CONSOL. 5";#N/A,#N/A,FALSE,"CONSOL. ACUM. 6";#N/A,#N/A,FALSE,"CAP. EMPREG. 7";#N/A,#N/A,FALSE,"ORIGENS E APLICAÇÕES 9"}</definedName>
    <definedName name="ac" hidden="1">{#N/A,#N/A,FALSE,"CONSOL. 5";#N/A,#N/A,FALSE,"CONSOL. ACUM. 6";#N/A,#N/A,FALSE,"CAP. EMPREG. 7";#N/A,#N/A,FALSE,"ORIGENS E APLICAÇÕES 9"}</definedName>
    <definedName name="achar18" hidden="1">#REF!</definedName>
    <definedName name="achar1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wvu.PLANILHA2." hidden="1">#REF!</definedName>
    <definedName name="adf" localSheetId="2" hidden="1">{#N/A,#N/A,FALSE,"TOTAL"}</definedName>
    <definedName name="adf" localSheetId="1" hidden="1">{#N/A,#N/A,FALSE,"TOTAL"}</definedName>
    <definedName name="adf" localSheetId="3" hidden="1">{#N/A,#N/A,FALSE,"TOTAL"}</definedName>
    <definedName name="adf" localSheetId="4" hidden="1">{#N/A,#N/A,FALSE,"TOTAL"}</definedName>
    <definedName name="adf" hidden="1">{#N/A,#N/A,FALSE,"TOTAL"}</definedName>
    <definedName name="adsdasdas" localSheetId="2" hidden="1">{#N/A,#N/A,FALSE,"Plan1";#N/A,#N/A,FALSE,"Plan2"}</definedName>
    <definedName name="adsdasdas" localSheetId="1" hidden="1">{#N/A,#N/A,FALSE,"Plan1";#N/A,#N/A,FALSE,"Plan2"}</definedName>
    <definedName name="adsdasdas" localSheetId="3" hidden="1">{#N/A,#N/A,FALSE,"Plan1";#N/A,#N/A,FALSE,"Plan2"}</definedName>
    <definedName name="adsdasdas" localSheetId="4" hidden="1">{#N/A,#N/A,FALSE,"Plan1";#N/A,#N/A,FALSE,"Plan2"}</definedName>
    <definedName name="adsdasdas" hidden="1">{#N/A,#N/A,FALSE,"Plan1";#N/A,#N/A,FALSE,"Plan2"}</definedName>
    <definedName name="Ago2019CM">#REF!</definedName>
    <definedName name="Ago2019VidaNovaSãoCarlos">#REF!</definedName>
    <definedName name="Ago2020Embras">#REF!</definedName>
    <definedName name="Ago2020HausCV">#REF!</definedName>
    <definedName name="Ago2020HausCV2">#REF!</definedName>
    <definedName name="Ago2020HausMarilia">#REF!</definedName>
    <definedName name="Ago2020IlimpiaLoteadora">#REF!</definedName>
    <definedName name="Ago2020PacaembuAguaSanta">#REF!</definedName>
    <definedName name="Ago2020PacaembuBauru">#REF!</definedName>
    <definedName name="Ago2020PacaembuBauru2">#REF!</definedName>
    <definedName name="Ago2020PacembuPiracicaba">#REF!</definedName>
    <definedName name="Ago2020PacembuPresidentePrudente">#REF!</definedName>
    <definedName name="Ago2020PacembuSA">#REF!</definedName>
    <definedName name="Ago2020PacembuSaoCarlos">#REF!</definedName>
    <definedName name="Ago2020PacRibB">#REF!</definedName>
    <definedName name="Ago2020PacSJRioPreto">#REF!</definedName>
    <definedName name="Ago2020POA">#REF!</definedName>
    <definedName name="Ago2020Quinta">#REF!</definedName>
    <definedName name="Ago2020VNAraraquara">#REF!</definedName>
    <definedName name="Ago2020VNAraras">#REF!</definedName>
    <definedName name="Ago2020VNBarretos3">#REF!</definedName>
    <definedName name="Ago2020VNBarretosIV">#REF!</definedName>
    <definedName name="Ago2020VNBotucatu">#REF!</definedName>
    <definedName name="Ago2020VNDignidade">#REF!</definedName>
    <definedName name="Ago2020VNDignidade3">#REF!</definedName>
    <definedName name="Ago2020VNItapetininga3">#REF!</definedName>
    <definedName name="Ago2020VNRibeiraoPreto">#REF!</definedName>
    <definedName name="Ago2020VNSaltoPirapora">#REF!</definedName>
    <definedName name="Ago2020VNSãoCarlos">#REF!</definedName>
    <definedName name="Ago2020VNTatui">#REF!</definedName>
    <definedName name="Ago2020VNTrindade">#REF!</definedName>
    <definedName name="Ago2929VNRioPreto">#REF!</definedName>
    <definedName name="APAGAR">#REF!</definedName>
    <definedName name="aquisition" localSheetId="2" hidden="1">{#N/A,#N/A,FALSE,"Plan1";#N/A,#N/A,FALSE,"Plan2"}</definedName>
    <definedName name="aquisition" localSheetId="1" hidden="1">{#N/A,#N/A,FALSE,"Plan1";#N/A,#N/A,FALSE,"Plan2"}</definedName>
    <definedName name="aquisition" localSheetId="3" hidden="1">{#N/A,#N/A,FALSE,"Plan1";#N/A,#N/A,FALSE,"Plan2"}</definedName>
    <definedName name="aquisition" localSheetId="4" hidden="1">{#N/A,#N/A,FALSE,"Plan1";#N/A,#N/A,FALSE,"Plan2"}</definedName>
    <definedName name="aquisition" hidden="1">{#N/A,#N/A,FALSE,"Plan1";#N/A,#N/A,FALSE,"Plan2"}</definedName>
    <definedName name="area" localSheetId="2" hidden="1">{#N/A,#N/A,FALSE,"Plan1";#N/A,#N/A,FALSE,"Plan2"}</definedName>
    <definedName name="area" localSheetId="1" hidden="1">{#N/A,#N/A,FALSE,"Plan1";#N/A,#N/A,FALSE,"Plan2"}</definedName>
    <definedName name="area" localSheetId="3" hidden="1">{#N/A,#N/A,FALSE,"Plan1";#N/A,#N/A,FALSE,"Plan2"}</definedName>
    <definedName name="area" localSheetId="4" hidden="1">{#N/A,#N/A,FALSE,"Plan1";#N/A,#N/A,FALSE,"Plan2"}</definedName>
    <definedName name="area" hidden="1">{#N/A,#N/A,FALSE,"Plan1";#N/A,#N/A,FALSE,"Plan2"}</definedName>
    <definedName name="asd" localSheetId="2" hidden="1">{#N/A,#N/A,FALSE,"FIN AÑO"}</definedName>
    <definedName name="asd" localSheetId="1" hidden="1">{#N/A,#N/A,FALSE,"FIN AÑO"}</definedName>
    <definedName name="asd" localSheetId="3" hidden="1">{#N/A,#N/A,FALSE,"FIN AÑO"}</definedName>
    <definedName name="asd" localSheetId="4" hidden="1">{#N/A,#N/A,FALSE,"FIN AÑO"}</definedName>
    <definedName name="asd" hidden="1">{#N/A,#N/A,FALSE,"FIN AÑO"}</definedName>
    <definedName name="asdasda" localSheetId="2" hidden="1">{"prem1",#N/A,FALSE,"Consolidado";"pl_us",#N/A,FALSE,"Consolidado";"pl_hl",#N/A,FALSE,"Consolidado";"bs",#N/A,FALSE,"Consolidado";"cf",#N/A,FALSE,"Consolidado"}</definedName>
    <definedName name="asdasda" localSheetId="1" hidden="1">{"prem1",#N/A,FALSE,"Consolidado";"pl_us",#N/A,FALSE,"Consolidado";"pl_hl",#N/A,FALSE,"Consolidado";"bs",#N/A,FALSE,"Consolidado";"cf",#N/A,FALSE,"Consolidado"}</definedName>
    <definedName name="asdasda" localSheetId="3" hidden="1">{"prem1",#N/A,FALSE,"Consolidado";"pl_us",#N/A,FALSE,"Consolidado";"pl_hl",#N/A,FALSE,"Consolidado";"bs",#N/A,FALSE,"Consolidado";"cf",#N/A,FALSE,"Consolidado"}</definedName>
    <definedName name="asdasda" localSheetId="4" hidden="1">{"prem1",#N/A,FALSE,"Consolidado";"pl_us",#N/A,FALSE,"Consolidado";"pl_hl",#N/A,FALSE,"Consolidado";"bs",#N/A,FALSE,"Consolidado";"cf",#N/A,FALSE,"Consolidado"}</definedName>
    <definedName name="asdasda" hidden="1">{"prem1",#N/A,FALSE,"Consolidado";"pl_us",#N/A,FALSE,"Consolidado";"pl_hl",#N/A,FALSE,"Consolidado";"bs",#N/A,FALSE,"Consolidado";"cf",#N/A,FALSE,"Consolidado"}</definedName>
    <definedName name="ASDE" localSheetId="2" hidden="1">{#N/A,#N/A,FALSE,"FIN AÑO"}</definedName>
    <definedName name="ASDE" localSheetId="1" hidden="1">{#N/A,#N/A,FALSE,"FIN AÑO"}</definedName>
    <definedName name="ASDE" localSheetId="3" hidden="1">{#N/A,#N/A,FALSE,"FIN AÑO"}</definedName>
    <definedName name="ASDE" localSheetId="4" hidden="1">{#N/A,#N/A,FALSE,"FIN AÑO"}</definedName>
    <definedName name="ASDE" hidden="1">{#N/A,#N/A,FALSE,"FIN AÑO"}</definedName>
    <definedName name="asdf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hidden="1">{"total",#N/A,FALSE,"TOTAL $";"totalhl",#N/A,FALSE,"TOTAL $HL";"vol",#N/A,FALSE,"VOLUMEN";"xprod1",#N/A,FALSE,"X PROD";"xprod2",#N/A,FALSE,"X PROD";"finaño1",#N/A,FALSE,"FIN AÑO Meta";"finaño2",#N/A,FALSE,"FIN AÑO Meta"}</definedName>
    <definedName name="ASETGA" hidden="1">#REF!</definedName>
    <definedName name="ASG" localSheetId="2" hidden="1">{#N/A,#N/A,FALSE,"Plan1";#N/A,#N/A,FALSE,"Plan2"}</definedName>
    <definedName name="ASG" localSheetId="1" hidden="1">{#N/A,#N/A,FALSE,"Plan1";#N/A,#N/A,FALSE,"Plan2"}</definedName>
    <definedName name="ASG" localSheetId="3" hidden="1">{#N/A,#N/A,FALSE,"Plan1";#N/A,#N/A,FALSE,"Plan2"}</definedName>
    <definedName name="ASG" localSheetId="4" hidden="1">{#N/A,#N/A,FALSE,"Plan1";#N/A,#N/A,FALSE,"Plan2"}</definedName>
    <definedName name="ASG" hidden="1">{#N/A,#N/A,FALSE,"Plan1";#N/A,#N/A,FALSE,"Plan2"}</definedName>
    <definedName name="ass" localSheetId="2" hidden="1">{#N/A,#N/A,FALSE,"Hoja1";#N/A,#N/A,FALSE,"Hoja2"}</definedName>
    <definedName name="ass" localSheetId="1" hidden="1">{#N/A,#N/A,FALSE,"Hoja1";#N/A,#N/A,FALSE,"Hoja2"}</definedName>
    <definedName name="ass" localSheetId="3" hidden="1">{#N/A,#N/A,FALSE,"Hoja1";#N/A,#N/A,FALSE,"Hoja2"}</definedName>
    <definedName name="ass" localSheetId="4" hidden="1">{#N/A,#N/A,FALSE,"Hoja1";#N/A,#N/A,FALSE,"Hoja2"}</definedName>
    <definedName name="ass" hidden="1">{#N/A,#N/A,FALSE,"Hoja1";#N/A,#N/A,FALSE,"Hoja2"}</definedName>
    <definedName name="asx" localSheetId="2" hidden="1">{"Prenissas",#N/A,FALSE,"Consolidado (3)";"Lucros000",#N/A,FALSE,"Consolidado (3)";"LucrosHL",#N/A,FALSE,"Consolidado (3)";"Balanco",#N/A,FALSE,"Consolidado (3)";"FluxoC",#N/A,FALSE,"Consolidado (3)"}</definedName>
    <definedName name="asx" localSheetId="1" hidden="1">{"Prenissas",#N/A,FALSE,"Consolidado (3)";"Lucros000",#N/A,FALSE,"Consolidado (3)";"LucrosHL",#N/A,FALSE,"Consolidado (3)";"Balanco",#N/A,FALSE,"Consolidado (3)";"FluxoC",#N/A,FALSE,"Consolidado (3)"}</definedName>
    <definedName name="asx" localSheetId="3" hidden="1">{"Prenissas",#N/A,FALSE,"Consolidado (3)";"Lucros000",#N/A,FALSE,"Consolidado (3)";"LucrosHL",#N/A,FALSE,"Consolidado (3)";"Balanco",#N/A,FALSE,"Consolidado (3)";"FluxoC",#N/A,FALSE,"Consolidado (3)"}</definedName>
    <definedName name="asx" localSheetId="4" hidden="1">{"Prenissas",#N/A,FALSE,"Consolidado (3)";"Lucros000",#N/A,FALSE,"Consolidado (3)";"LucrosHL",#N/A,FALSE,"Consolidado (3)";"Balanco",#N/A,FALSE,"Consolidado (3)";"FluxoC",#N/A,FALSE,"Consolidado (3)"}</definedName>
    <definedName name="asx" hidden="1">{"Prenissas",#N/A,FALSE,"Consolidado (3)";"Lucros000",#N/A,FALSE,"Consolidado (3)";"LucrosHL",#N/A,FALSE,"Consolidado (3)";"Balanco",#N/A,FALSE,"Consolidado (3)";"FluxoC",#N/A,FALSE,"Consolidado (3)"}</definedName>
    <definedName name="awe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hidden="1">{"total",#N/A,FALSE,"TOTAL $";"totalhl",#N/A,FALSE,"TOTAL $HL";"vol",#N/A,FALSE,"VOLUMEN";"xprod1",#N/A,FALSE,"X PROD";"xprod2",#N/A,FALSE,"X PROD";"finaño1",#N/A,FALSE,"FIN AÑO Meta";"finaño2",#N/A,FALSE,"FIN AÑO Meta"}</definedName>
    <definedName name="babab" localSheetId="2" hidden="1">{#N/A,#N/A,FALSE,"Hoja1";#N/A,#N/A,FALSE,"Hoja2"}</definedName>
    <definedName name="babab" localSheetId="1" hidden="1">{#N/A,#N/A,FALSE,"Hoja1";#N/A,#N/A,FALSE,"Hoja2"}</definedName>
    <definedName name="babab" localSheetId="3" hidden="1">{#N/A,#N/A,FALSE,"Hoja1";#N/A,#N/A,FALSE,"Hoja2"}</definedName>
    <definedName name="babab" localSheetId="4" hidden="1">{#N/A,#N/A,FALSE,"Hoja1";#N/A,#N/A,FALSE,"Hoja2"}</definedName>
    <definedName name="babab" hidden="1">{#N/A,#N/A,FALSE,"Hoja1";#N/A,#N/A,FALSE,"Hoja2"}</definedName>
    <definedName name="BABABB" localSheetId="2" hidden="1">{#N/A,#N/A,FALSE,"Hoja1";#N/A,#N/A,FALSE,"Hoja2"}</definedName>
    <definedName name="BABABB" localSheetId="1" hidden="1">{#N/A,#N/A,FALSE,"Hoja1";#N/A,#N/A,FALSE,"Hoja2"}</definedName>
    <definedName name="BABABB" localSheetId="3" hidden="1">{#N/A,#N/A,FALSE,"Hoja1";#N/A,#N/A,FALSE,"Hoja2"}</definedName>
    <definedName name="BABABB" localSheetId="4" hidden="1">{#N/A,#N/A,FALSE,"Hoja1";#N/A,#N/A,FALSE,"Hoja2"}</definedName>
    <definedName name="BABABB" hidden="1">{#N/A,#N/A,FALSE,"Hoja1";#N/A,#N/A,FALSE,"Hoja2"}</definedName>
    <definedName name="baerer" localSheetId="2" hidden="1">{#N/A,#N/A,FALSE,"Plan1";#N/A,#N/A,FALSE,"Plan2"}</definedName>
    <definedName name="baerer" localSheetId="1" hidden="1">{#N/A,#N/A,FALSE,"Plan1";#N/A,#N/A,FALSE,"Plan2"}</definedName>
    <definedName name="baerer" localSheetId="3" hidden="1">{#N/A,#N/A,FALSE,"Plan1";#N/A,#N/A,FALSE,"Plan2"}</definedName>
    <definedName name="baerer" localSheetId="4" hidden="1">{#N/A,#N/A,FALSE,"Plan1";#N/A,#N/A,FALSE,"Plan2"}</definedName>
    <definedName name="baerer" hidden="1">{#N/A,#N/A,FALSE,"Plan1";#N/A,#N/A,FALSE,"Plan2"}</definedName>
    <definedName name="bbb" localSheetId="2" hidden="1">{#N/A,#N/A,FALSE,"Plan1";#N/A,#N/A,FALSE,"Plan2"}</definedName>
    <definedName name="bbb" localSheetId="1" hidden="1">{#N/A,#N/A,FALSE,"Plan1";#N/A,#N/A,FALSE,"Plan2"}</definedName>
    <definedName name="bbb" localSheetId="3" hidden="1">{#N/A,#N/A,FALSE,"Plan1";#N/A,#N/A,FALSE,"Plan2"}</definedName>
    <definedName name="bbb" localSheetId="4" hidden="1">{#N/A,#N/A,FALSE,"Plan1";#N/A,#N/A,FALSE,"Plan2"}</definedName>
    <definedName name="bbb" hidden="1">{#N/A,#N/A,FALSE,"Plan1";#N/A,#N/A,FALSE,"Plan2"}</definedName>
    <definedName name="bbbbbbbb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erni" localSheetId="2" hidden="1">{#N/A,#N/A,FALSE,"Plan1";#N/A,#N/A,FALSE,"Plan2"}</definedName>
    <definedName name="Berni" localSheetId="1" hidden="1">{#N/A,#N/A,FALSE,"Plan1";#N/A,#N/A,FALSE,"Plan2"}</definedName>
    <definedName name="Berni" localSheetId="3" hidden="1">{#N/A,#N/A,FALSE,"Plan1";#N/A,#N/A,FALSE,"Plan2"}</definedName>
    <definedName name="Berni" localSheetId="4" hidden="1">{#N/A,#N/A,FALSE,"Plan1";#N/A,#N/A,FALSE,"Plan2"}</definedName>
    <definedName name="Berni" hidden="1">{#N/A,#N/A,FALSE,"Plan1";#N/A,#N/A,FALSE,"Plan2"}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localSheetId="2" hidden="1">#REF!</definedName>
    <definedName name="BLPH15" localSheetId="1" hidden="1">#REF!</definedName>
    <definedName name="BLPH15" localSheetId="3" hidden="1">#REF!</definedName>
    <definedName name="BLPH15" localSheetId="4" hidden="1">#REF!</definedName>
    <definedName name="BLPH15" hidden="1">#REF!</definedName>
    <definedName name="BLPH16" localSheetId="2" hidden="1">#REF!</definedName>
    <definedName name="BLPH16" localSheetId="1" hidden="1">#REF!</definedName>
    <definedName name="BLPH16" localSheetId="3" hidden="1">#REF!</definedName>
    <definedName name="BLPH16" localSheetId="4" hidden="1">#REF!</definedName>
    <definedName name="BLPH16" hidden="1">#REF!</definedName>
    <definedName name="BLPH17" localSheetId="2" hidden="1">#REF!</definedName>
    <definedName name="BLPH17" localSheetId="1" hidden="1">#REF!</definedName>
    <definedName name="BLPH17" localSheetId="3" hidden="1">#REF!</definedName>
    <definedName name="BLPH17" localSheetId="4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localSheetId="2" hidden="1">#REF!</definedName>
    <definedName name="BLPH20" localSheetId="1" hidden="1">#REF!</definedName>
    <definedName name="BLPH20" localSheetId="3" hidden="1">#REF!</definedName>
    <definedName name="BLPH20" localSheetId="4" hidden="1">#REF!</definedName>
    <definedName name="BLPH20" hidden="1">#REF!</definedName>
    <definedName name="BLPH21" localSheetId="2" hidden="1">#REF!</definedName>
    <definedName name="BLPH21" localSheetId="1" hidden="1">#REF!</definedName>
    <definedName name="BLPH21" localSheetId="3" hidden="1">#REF!</definedName>
    <definedName name="BLPH21" localSheetId="4" hidden="1">#REF!</definedName>
    <definedName name="BLPH21" hidden="1">#REF!</definedName>
    <definedName name="BLPH22" localSheetId="2" hidden="1">#REF!</definedName>
    <definedName name="BLPH22" localSheetId="1" hidden="1">#REF!</definedName>
    <definedName name="BLPH22" localSheetId="3" hidden="1">#REF!</definedName>
    <definedName name="BLPH22" localSheetId="4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localSheetId="2" hidden="1">#REF!</definedName>
    <definedName name="BLPH30" localSheetId="1" hidden="1">#REF!</definedName>
    <definedName name="BLPH30" localSheetId="3" hidden="1">#REF!</definedName>
    <definedName name="BLPH30" localSheetId="4" hidden="1">#REF!</definedName>
    <definedName name="BLPH30" hidden="1">#REF!</definedName>
    <definedName name="BLPH31" localSheetId="2" hidden="1">#REF!</definedName>
    <definedName name="BLPH31" localSheetId="1" hidden="1">#REF!</definedName>
    <definedName name="BLPH31" localSheetId="3" hidden="1">#REF!</definedName>
    <definedName name="BLPH31" localSheetId="4" hidden="1">#REF!</definedName>
    <definedName name="BLPH31" hidden="1">#REF!</definedName>
    <definedName name="BLPH32" localSheetId="2" hidden="1">#REF!</definedName>
    <definedName name="BLPH32" localSheetId="1" hidden="1">#REF!</definedName>
    <definedName name="BLPH32" localSheetId="3" hidden="1">#REF!</definedName>
    <definedName name="BLPH32" localSheetId="4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b" localSheetId="2" hidden="1">{#N/A,#N/A,FALSE,"Hoja1";#N/A,#N/A,FALSE,"Hoja2"}</definedName>
    <definedName name="bnb" localSheetId="1" hidden="1">{#N/A,#N/A,FALSE,"Hoja1";#N/A,#N/A,FALSE,"Hoja2"}</definedName>
    <definedName name="bnb" localSheetId="3" hidden="1">{#N/A,#N/A,FALSE,"Hoja1";#N/A,#N/A,FALSE,"Hoja2"}</definedName>
    <definedName name="bnb" localSheetId="4" hidden="1">{#N/A,#N/A,FALSE,"Hoja1";#N/A,#N/A,FALSE,"Hoja2"}</definedName>
    <definedName name="bnb" hidden="1">{#N/A,#N/A,FALSE,"Hoja1";#N/A,#N/A,FALSE,"Hoja2"}</definedName>
    <definedName name="bvbv" localSheetId="2" hidden="1">{"prem1",#N/A,FALSE,"Consolidado";"pl_us",#N/A,FALSE,"Consolidado";"pl_hl",#N/A,FALSE,"Consolidado";"bs",#N/A,FALSE,"Consolidado";"cf",#N/A,FALSE,"Consolidado"}</definedName>
    <definedName name="bvbv" localSheetId="1" hidden="1">{"prem1",#N/A,FALSE,"Consolidado";"pl_us",#N/A,FALSE,"Consolidado";"pl_hl",#N/A,FALSE,"Consolidado";"bs",#N/A,FALSE,"Consolidado";"cf",#N/A,FALSE,"Consolidado"}</definedName>
    <definedName name="bvbv" localSheetId="3" hidden="1">{"prem1",#N/A,FALSE,"Consolidado";"pl_us",#N/A,FALSE,"Consolidado";"pl_hl",#N/A,FALSE,"Consolidado";"bs",#N/A,FALSE,"Consolidado";"cf",#N/A,FALSE,"Consolidado"}</definedName>
    <definedName name="bvbv" localSheetId="4" hidden="1">{"prem1",#N/A,FALSE,"Consolidado";"pl_us",#N/A,FALSE,"Consolidado";"pl_hl",#N/A,FALSE,"Consolidado";"bs",#N/A,FALSE,"Consolidado";"cf",#N/A,FALSE,"Consolidado"}</definedName>
    <definedName name="bvbv" hidden="1">{"prem1",#N/A,FALSE,"Consolidado";"pl_us",#N/A,FALSE,"Consolidado";"pl_hl",#N/A,FALSE,"Consolidado";"bs",#N/A,FALSE,"Consolidado";"cf",#N/A,FALSE,"Consolidado"}</definedName>
    <definedName name="bvbvbv" localSheetId="2" hidden="1">{#N/A,"Carabeer",FALSE,"Dscto.";#N/A,"Disbracentro",FALSE,"Dscto.";#N/A,"Río Beer",FALSE,"Dscto.";#N/A,"Andes",FALSE,"Dscto."}</definedName>
    <definedName name="bvbvbv" localSheetId="1" hidden="1">{#N/A,"Carabeer",FALSE,"Dscto.";#N/A,"Disbracentro",FALSE,"Dscto.";#N/A,"Río Beer",FALSE,"Dscto.";#N/A,"Andes",FALSE,"Dscto."}</definedName>
    <definedName name="bvbvbv" localSheetId="3" hidden="1">{#N/A,"Carabeer",FALSE,"Dscto.";#N/A,"Disbracentro",FALSE,"Dscto.";#N/A,"Río Beer",FALSE,"Dscto.";#N/A,"Andes",FALSE,"Dscto."}</definedName>
    <definedName name="bvbvbv" localSheetId="4" hidden="1">{#N/A,"Carabeer",FALSE,"Dscto.";#N/A,"Disbracentro",FALSE,"Dscto.";#N/A,"Río Beer",FALSE,"Dscto.";#N/A,"Andes",FALSE,"Dscto."}</definedName>
    <definedName name="bvbvbv" hidden="1">{#N/A,"Carabeer",FALSE,"Dscto.";#N/A,"Disbracentro",FALSE,"Dscto.";#N/A,"Río Beer",FALSE,"Dscto.";#N/A,"Andes",FALSE,"Dscto."}</definedName>
    <definedName name="bvbvgfhg" localSheetId="2" hidden="1">{"prem1",#N/A,FALSE,"Consolidado";"pl_us",#N/A,FALSE,"Consolidado";"pl_hl",#N/A,FALSE,"Consolidado";"bs",#N/A,FALSE,"Consolidado";"cf",#N/A,FALSE,"Consolidado"}</definedName>
    <definedName name="bvbvgfhg" localSheetId="1" hidden="1">{"prem1",#N/A,FALSE,"Consolidado";"pl_us",#N/A,FALSE,"Consolidado";"pl_hl",#N/A,FALSE,"Consolidado";"bs",#N/A,FALSE,"Consolidado";"cf",#N/A,FALSE,"Consolidado"}</definedName>
    <definedName name="bvbvgfhg" localSheetId="3" hidden="1">{"prem1",#N/A,FALSE,"Consolidado";"pl_us",#N/A,FALSE,"Consolidado";"pl_hl",#N/A,FALSE,"Consolidado";"bs",#N/A,FALSE,"Consolidado";"cf",#N/A,FALSE,"Consolidado"}</definedName>
    <definedName name="bvbvgfhg" localSheetId="4" hidden="1">{"prem1",#N/A,FALSE,"Consolidado";"pl_us",#N/A,FALSE,"Consolidado";"pl_hl",#N/A,FALSE,"Consolidado";"bs",#N/A,FALSE,"Consolidado";"cf",#N/A,FALSE,"Consolidado"}</definedName>
    <definedName name="bvbvgfhg" hidden="1">{"prem1",#N/A,FALSE,"Consolidado";"pl_us",#N/A,FALSE,"Consolidado";"pl_hl",#N/A,FALSE,"Consolidado";"bs",#N/A,FALSE,"Consolidado";"cf",#N/A,FALSE,"Consolidado"}</definedName>
    <definedName name="bvcbcbf" localSheetId="2" hidden="1">{"miles",#N/A,FALSE,"LUCROS E PERDAS (US$ 000)";"hl",#N/A,FALSE,"LUCROS E PERDAS (US$ 000)"}</definedName>
    <definedName name="bvcbcbf" localSheetId="1" hidden="1">{"miles",#N/A,FALSE,"LUCROS E PERDAS (US$ 000)";"hl",#N/A,FALSE,"LUCROS E PERDAS (US$ 000)"}</definedName>
    <definedName name="bvcbcbf" localSheetId="3" hidden="1">{"miles",#N/A,FALSE,"LUCROS E PERDAS (US$ 000)";"hl",#N/A,FALSE,"LUCROS E PERDAS (US$ 000)"}</definedName>
    <definedName name="bvcbcbf" localSheetId="4" hidden="1">{"miles",#N/A,FALSE,"LUCROS E PERDAS (US$ 000)";"hl",#N/A,FALSE,"LUCROS E PERDAS (US$ 000)"}</definedName>
    <definedName name="bvcbcbf" hidden="1">{"miles",#N/A,FALSE,"LUCROS E PERDAS (US$ 000)";"hl",#N/A,FALSE,"LUCROS E PERDAS (US$ 000)"}</definedName>
    <definedName name="bvhfhgff" localSheetId="2" hidden="1">{#N/A,#N/A,FALSE,"Hoja1";#N/A,#N/A,FALSE,"Hoja2"}</definedName>
    <definedName name="bvhfhgff" localSheetId="1" hidden="1">{#N/A,#N/A,FALSE,"Hoja1";#N/A,#N/A,FALSE,"Hoja2"}</definedName>
    <definedName name="bvhfhgff" localSheetId="3" hidden="1">{#N/A,#N/A,FALSE,"Hoja1";#N/A,#N/A,FALSE,"Hoja2"}</definedName>
    <definedName name="bvhfhgff" localSheetId="4" hidden="1">{#N/A,#N/A,FALSE,"Hoja1";#N/A,#N/A,FALSE,"Hoja2"}</definedName>
    <definedName name="bvhfhgff" hidden="1">{#N/A,#N/A,FALSE,"Hoja1";#N/A,#N/A,FALSE,"Hoja2"}</definedName>
    <definedName name="bvnbvnv" localSheetId="2" hidden="1">{"prem1",#N/A,FALSE,"Consolidado";"pl_us",#N/A,FALSE,"Consolidado";"pl_hl",#N/A,FALSE,"Consolidado";"bs",#N/A,FALSE,"Consolidado";"cf",#N/A,FALSE,"Consolidado"}</definedName>
    <definedName name="bvnbvnv" localSheetId="1" hidden="1">{"prem1",#N/A,FALSE,"Consolidado";"pl_us",#N/A,FALSE,"Consolidado";"pl_hl",#N/A,FALSE,"Consolidado";"bs",#N/A,FALSE,"Consolidado";"cf",#N/A,FALSE,"Consolidado"}</definedName>
    <definedName name="bvnbvnv" localSheetId="3" hidden="1">{"prem1",#N/A,FALSE,"Consolidado";"pl_us",#N/A,FALSE,"Consolidado";"pl_hl",#N/A,FALSE,"Consolidado";"bs",#N/A,FALSE,"Consolidado";"cf",#N/A,FALSE,"Consolidado"}</definedName>
    <definedName name="bvnbvnv" localSheetId="4" hidden="1">{"prem1",#N/A,FALSE,"Consolidado";"pl_us",#N/A,FALSE,"Consolidado";"pl_hl",#N/A,FALSE,"Consolidado";"bs",#N/A,FALSE,"Consolidado";"cf",#N/A,FALSE,"Consolidado"}</definedName>
    <definedName name="bvnbvnv" hidden="1">{"prem1",#N/A,FALSE,"Consolidado";"pl_us",#N/A,FALSE,"Consolidado";"pl_hl",#N/A,FALSE,"Consolidado";"bs",#N/A,FALSE,"Consolidado";"cf",#N/A,FALSE,"Consolidado"}</definedName>
    <definedName name="bxbcbcv" localSheetId="2" hidden="1">{"Prenissas",#N/A,FALSE,"Consolidado (3)";"Lucros000",#N/A,FALSE,"Consolidado (3)";"LucrosHL",#N/A,FALSE,"Consolidado (3)";"Balanco",#N/A,FALSE,"Consolidado (3)";"FluxoC",#N/A,FALSE,"Consolidado (3)"}</definedName>
    <definedName name="bxbcbcv" localSheetId="1" hidden="1">{"Prenissas",#N/A,FALSE,"Consolidado (3)";"Lucros000",#N/A,FALSE,"Consolidado (3)";"LucrosHL",#N/A,FALSE,"Consolidado (3)";"Balanco",#N/A,FALSE,"Consolidado (3)";"FluxoC",#N/A,FALSE,"Consolidado (3)"}</definedName>
    <definedName name="bxbcbcv" localSheetId="3" hidden="1">{"Prenissas",#N/A,FALSE,"Consolidado (3)";"Lucros000",#N/A,FALSE,"Consolidado (3)";"LucrosHL",#N/A,FALSE,"Consolidado (3)";"Balanco",#N/A,FALSE,"Consolidado (3)";"FluxoC",#N/A,FALSE,"Consolidado (3)"}</definedName>
    <definedName name="bxbcbcv" localSheetId="4" hidden="1">{"Prenissas",#N/A,FALSE,"Consolidado (3)";"Lucros000",#N/A,FALSE,"Consolidado (3)";"LucrosHL",#N/A,FALSE,"Consolidado (3)";"Balanco",#N/A,FALSE,"Consolidado (3)";"FluxoC",#N/A,FALSE,"Consolidado (3)"}</definedName>
    <definedName name="bxbcbcv" hidden="1">{"Prenissas",#N/A,FALSE,"Consolidado (3)";"Lucros000",#N/A,FALSE,"Consolidado (3)";"LucrosHL",#N/A,FALSE,"Consolidado (3)";"Balanco",#N/A,FALSE,"Consolidado (3)";"FluxoC",#N/A,FALSE,"Consolidado (3)"}</definedName>
    <definedName name="caas" localSheetId="2" hidden="1">{"bs",#N/A,FALSE,"Consolidado";"cf",#N/A,FALSE,"Consolidado";"pl_hl",#N/A,FALSE,"Consolidado";"pl_us",#N/A,FALSE,"Consolidado";"Prem1",#N/A,FALSE,"Consolidado"}</definedName>
    <definedName name="caas" localSheetId="1" hidden="1">{"bs",#N/A,FALSE,"Consolidado";"cf",#N/A,FALSE,"Consolidado";"pl_hl",#N/A,FALSE,"Consolidado";"pl_us",#N/A,FALSE,"Consolidado";"Prem1",#N/A,FALSE,"Consolidado"}</definedName>
    <definedName name="caas" localSheetId="3" hidden="1">{"bs",#N/A,FALSE,"Consolidado";"cf",#N/A,FALSE,"Consolidado";"pl_hl",#N/A,FALSE,"Consolidado";"pl_us",#N/A,FALSE,"Consolidado";"Prem1",#N/A,FALSE,"Consolidado"}</definedName>
    <definedName name="caas" localSheetId="4" hidden="1">{"bs",#N/A,FALSE,"Consolidado";"cf",#N/A,FALSE,"Consolidado";"pl_hl",#N/A,FALSE,"Consolidado";"pl_us",#N/A,FALSE,"Consolidado";"Prem1",#N/A,FALSE,"Consolidado"}</definedName>
    <definedName name="caas" hidden="1">{"bs",#N/A,FALSE,"Consolidado";"cf",#N/A,FALSE,"Consolidado";"pl_hl",#N/A,FALSE,"Consolidado";"pl_us",#N/A,FALSE,"Consolidado";"Prem1",#N/A,FALSE,"Consolidado"}</definedName>
    <definedName name="CAASS" localSheetId="2" hidden="1">{"bs",#N/A,FALSE,"Consolidado";"cf",#N/A,FALSE,"Consolidado";"pl_hl",#N/A,FALSE,"Consolidado";"pl_us",#N/A,FALSE,"Consolidado";"Prem1",#N/A,FALSE,"Consolidado"}</definedName>
    <definedName name="CAASS" localSheetId="1" hidden="1">{"bs",#N/A,FALSE,"Consolidado";"cf",#N/A,FALSE,"Consolidado";"pl_hl",#N/A,FALSE,"Consolidado";"pl_us",#N/A,FALSE,"Consolidado";"Prem1",#N/A,FALSE,"Consolidado"}</definedName>
    <definedName name="CAASS" localSheetId="3" hidden="1">{"bs",#N/A,FALSE,"Consolidado";"cf",#N/A,FALSE,"Consolidado";"pl_hl",#N/A,FALSE,"Consolidado";"pl_us",#N/A,FALSE,"Consolidado";"Prem1",#N/A,FALSE,"Consolidado"}</definedName>
    <definedName name="CAASS" localSheetId="4" hidden="1">{"bs",#N/A,FALSE,"Consolidado";"cf",#N/A,FALSE,"Consolidado";"pl_hl",#N/A,FALSE,"Consolidado";"pl_us",#N/A,FALSE,"Consolidado";"Prem1",#N/A,FALSE,"Consolidado"}</definedName>
    <definedName name="CAASS" hidden="1">{"bs",#N/A,FALSE,"Consolidado";"cf",#N/A,FALSE,"Consolidado";"pl_hl",#N/A,FALSE,"Consolidado";"pl_us",#N/A,FALSE,"Consolidado";"Prem1",#N/A,FALSE,"Consolidado"}</definedName>
    <definedName name="Cabecalho1">#REF!</definedName>
    <definedName name="Cabecalho2">#REF!</definedName>
    <definedName name="Cabecalho3">#REF!</definedName>
    <definedName name="Cabecalho4">#REF!</definedName>
    <definedName name="caio" localSheetId="2" hidden="1">{#N/A,#N/A,FALSE,"Plan1";#N/A,#N/A,FALSE,"Plan2"}</definedName>
    <definedName name="caio" localSheetId="1" hidden="1">{#N/A,#N/A,FALSE,"Plan1";#N/A,#N/A,FALSE,"Plan2"}</definedName>
    <definedName name="caio" localSheetId="3" hidden="1">{#N/A,#N/A,FALSE,"Plan1";#N/A,#N/A,FALSE,"Plan2"}</definedName>
    <definedName name="caio" localSheetId="4" hidden="1">{#N/A,#N/A,FALSE,"Plan1";#N/A,#N/A,FALSE,"Plan2"}</definedName>
    <definedName name="caio" hidden="1">{#N/A,#N/A,FALSE,"Plan1";#N/A,#N/A,FALSE,"Plan2"}</definedName>
    <definedName name="CARLA" hidden="1">#REF!</definedName>
    <definedName name="Cashflow_custoHabitacao">#REF!</definedName>
    <definedName name="Cashflow_custoIndireto">#REF!</definedName>
    <definedName name="Cashflow_custoInfra1">#REF!</definedName>
    <definedName name="Cashflow_custoInfra2">#REF!</definedName>
    <definedName name="Cashflow_custoInfraCompl">#REF!</definedName>
    <definedName name="Cashflow_custoJuridico">#REF!</definedName>
    <definedName name="Cashflow_custoPermFisica">#REF!</definedName>
    <definedName name="Cashflow_custoProjHabCompl">#REF!</definedName>
    <definedName name="Cashflow_custoProjInfra">#REF!</definedName>
    <definedName name="Cashflow_custoRelCaixa">#REF!</definedName>
    <definedName name="Cashflow_custoViabil">#REF!</definedName>
    <definedName name="Cashflow_equipPublicos">#REF!</definedName>
    <definedName name="Cashflow_gastoAquisicao">#REF!</definedName>
    <definedName name="Cashflow_gastoTerreno">#REF!</definedName>
    <definedName name="Cashflow_ingLibReceitasFinanc">#REF!</definedName>
    <definedName name="Cashflow_irCsll">#REF!</definedName>
    <definedName name="Cashflow_iss">#REF!</definedName>
    <definedName name="Cashflow_list">#REF!</definedName>
    <definedName name="Cashflow_lotesComerciais">#REF!</definedName>
    <definedName name="Cashflow_meioAmbiente">#REF!</definedName>
    <definedName name="Cashflow_outIngEmprFinanc">#REF!</definedName>
    <definedName name="Cashflow_outros">#REF!</definedName>
    <definedName name="Cashflow_periodo">#REF!</definedName>
    <definedName name="Cashflow_pisCofins">#REF!</definedName>
    <definedName name="Cashflow_provAssistTecnica">#REF!</definedName>
    <definedName name="Cashflow_provDesmobTcra">#REF!</definedName>
    <definedName name="Cashflow_provJuridicas">#REF!</definedName>
    <definedName name="Cashflow_provPremObra">#REF!</definedName>
    <definedName name="Cashflow_receitaFinanc">#REF!</definedName>
    <definedName name="Cashflow_recTerrenos">#REF!</definedName>
    <definedName name="Cashflow_recurProprios">#REF!</definedName>
    <definedName name="Cashflow_reservaCont">#REF!</definedName>
    <definedName name="Cashflow_saldoInicial">#REF!</definedName>
    <definedName name="Cashflow_saqAmorEmprFinanc">#REF!</definedName>
    <definedName name="Cashflow_saqAmorJurosFinanc">#REF!</definedName>
    <definedName name="Cashflow_saqAmorOutDespFinanc">#REF!</definedName>
    <definedName name="Cashflow_velocidadeVendaLC">#REF!</definedName>
    <definedName name="Cashflow_velocidadeVendaUH">#REF!</definedName>
    <definedName name="CBWorkbookPriority" hidden="1">-1446652124</definedName>
    <definedName name="ççç" localSheetId="2" hidden="1">{#N/A,#N/A,FALSE,"Plan1";#N/A,#N/A,FALSE,"Plan2"}</definedName>
    <definedName name="ççç" localSheetId="1" hidden="1">{#N/A,#N/A,FALSE,"Plan1";#N/A,#N/A,FALSE,"Plan2"}</definedName>
    <definedName name="ççç" localSheetId="3" hidden="1">{#N/A,#N/A,FALSE,"Plan1";#N/A,#N/A,FALSE,"Plan2"}</definedName>
    <definedName name="ççç" localSheetId="4" hidden="1">{#N/A,#N/A,FALSE,"Plan1";#N/A,#N/A,FALSE,"Plan2"}</definedName>
    <definedName name="ççç" hidden="1">{#N/A,#N/A,FALSE,"Plan1";#N/A,#N/A,FALSE,"Plan2"}</definedName>
    <definedName name="cccc" localSheetId="2" hidden="1">{#N/A,#N/A,FALSE,"Plan1";#N/A,#N/A,FALSE,"Plan2"}</definedName>
    <definedName name="cccc" localSheetId="1" hidden="1">{#N/A,#N/A,FALSE,"Plan1";#N/A,#N/A,FALSE,"Plan2"}</definedName>
    <definedName name="cccc" localSheetId="3" hidden="1">{#N/A,#N/A,FALSE,"Plan1";#N/A,#N/A,FALSE,"Plan2"}</definedName>
    <definedName name="cccc" localSheetId="4" hidden="1">{#N/A,#N/A,FALSE,"Plan1";#N/A,#N/A,FALSE,"Plan2"}</definedName>
    <definedName name="cccc" hidden="1">{#N/A,#N/A,FALSE,"Plan1";#N/A,#N/A,FALSE,"Plan2"}</definedName>
    <definedName name="ççççççç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CiaPoa012020">#REF!</definedName>
    <definedName name="Comm" localSheetId="2" hidden="1">{"miles",#N/A,FALSE,"LUCROS E PERDAS (US$ 000)";"hl",#N/A,FALSE,"LUCROS E PERDAS (US$ 000)"}</definedName>
    <definedName name="Comm" localSheetId="1" hidden="1">{"miles",#N/A,FALSE,"LUCROS E PERDAS (US$ 000)";"hl",#N/A,FALSE,"LUCROS E PERDAS (US$ 000)"}</definedName>
    <definedName name="Comm" localSheetId="3" hidden="1">{"miles",#N/A,FALSE,"LUCROS E PERDAS (US$ 000)";"hl",#N/A,FALSE,"LUCROS E PERDAS (US$ 000)"}</definedName>
    <definedName name="Comm" localSheetId="4" hidden="1">{"miles",#N/A,FALSE,"LUCROS E PERDAS (US$ 000)";"hl",#N/A,FALSE,"LUCROS E PERDAS (US$ 000)"}</definedName>
    <definedName name="Comm" hidden="1">{"miles",#N/A,FALSE,"LUCROS E PERDAS (US$ 000)";"hl",#N/A,FALSE,"LUCROS E PERDAS (US$ 000)"}</definedName>
    <definedName name="Corp">#REF!</definedName>
    <definedName name="CronogramaOper_dtCal">#REF!</definedName>
    <definedName name="CronogramaOper_dtCap">#REF!</definedName>
    <definedName name="CronogramaOper_dtChaves">#REF!</definedName>
    <definedName name="CronogramaOper_dtInicioObra">#REF!</definedName>
    <definedName name="CronogramaOper_dtTerminoObra">#REF!</definedName>
    <definedName name="CronogramaOper_dtUltimaVenda">#REF!</definedName>
    <definedName name="CronogramaOper_list">#REF!</definedName>
    <definedName name="CronogramaOper_n1">#REF!</definedName>
    <definedName name="CronogramaOper_n10">#REF!</definedName>
    <definedName name="CronogramaOper_n2">#REF!</definedName>
    <definedName name="CronogramaOper_n3">#REF!</definedName>
    <definedName name="CronogramaOper_n4">#REF!</definedName>
    <definedName name="CronogramaOper_n5">#REF!</definedName>
    <definedName name="CronogramaOper_n6">#REF!</definedName>
    <definedName name="CronogramaOper_n7">#REF!</definedName>
    <definedName name="CronogramaOper_n8">#REF!</definedName>
    <definedName name="CronogramaOper_n9">#REF!</definedName>
    <definedName name="CronogramaVenda_ano">#REF!</definedName>
    <definedName name="CronogramaVenda_fase">#REF!</definedName>
    <definedName name="CronogramaVenda_origin">#REF!</definedName>
    <definedName name="cs_diferida" localSheetId="2">#REF!</definedName>
    <definedName name="cs_diferida" localSheetId="1">#REF!</definedName>
    <definedName name="cs_diferida" localSheetId="3">#REF!</definedName>
    <definedName name="cs_diferida" localSheetId="4">#REF!</definedName>
    <definedName name="cs_diferida">#REF!</definedName>
    <definedName name="cvbhgf" localSheetId="2" hidden="1">{"CAP VOL",#N/A,FALSE,"CAPITAL";"CAP VAR",#N/A,FALSE,"CAPITAL";"CAP FIJ",#N/A,FALSE,"CAPITAL";"CAP CONS",#N/A,FALSE,"CAPITAL";"CAP DATA",#N/A,FALSE,"CAPITAL"}</definedName>
    <definedName name="cvbhgf" localSheetId="1" hidden="1">{"CAP VOL",#N/A,FALSE,"CAPITAL";"CAP VAR",#N/A,FALSE,"CAPITAL";"CAP FIJ",#N/A,FALSE,"CAPITAL";"CAP CONS",#N/A,FALSE,"CAPITAL";"CAP DATA",#N/A,FALSE,"CAPITAL"}</definedName>
    <definedName name="cvbhgf" localSheetId="3" hidden="1">{"CAP VOL",#N/A,FALSE,"CAPITAL";"CAP VAR",#N/A,FALSE,"CAPITAL";"CAP FIJ",#N/A,FALSE,"CAPITAL";"CAP CONS",#N/A,FALSE,"CAPITAL";"CAP DATA",#N/A,FALSE,"CAPITAL"}</definedName>
    <definedName name="cvbhgf" localSheetId="4" hidden="1">{"CAP VOL",#N/A,FALSE,"CAPITAL";"CAP VAR",#N/A,FALSE,"CAPITAL";"CAP FIJ",#N/A,FALSE,"CAPITAL";"CAP CONS",#N/A,FALSE,"CAPITAL";"CAP DATA",#N/A,FALSE,"CAPITAL"}</definedName>
    <definedName name="cvbhgf" hidden="1">{"CAP VOL",#N/A,FALSE,"CAPITAL";"CAP VAR",#N/A,FALSE,"CAPITAL";"CAP FIJ",#N/A,FALSE,"CAPITAL";"CAP CONS",#N/A,FALSE,"CAPITAL";"CAP DATA",#N/A,FALSE,"CAPITAL"}</definedName>
    <definedName name="dasasd" localSheetId="2" hidden="1">{#N/A,#N/A,FALSE,"Hoja1";#N/A,#N/A,FALSE,"Hoja2"}</definedName>
    <definedName name="dasasd" localSheetId="1" hidden="1">{#N/A,#N/A,FALSE,"Hoja1";#N/A,#N/A,FALSE,"Hoja2"}</definedName>
    <definedName name="dasasd" localSheetId="3" hidden="1">{#N/A,#N/A,FALSE,"Hoja1";#N/A,#N/A,FALSE,"Hoja2"}</definedName>
    <definedName name="dasasd" localSheetId="4" hidden="1">{#N/A,#N/A,FALSE,"Hoja1";#N/A,#N/A,FALSE,"Hoja2"}</definedName>
    <definedName name="dasasd" hidden="1">{#N/A,#N/A,FALSE,"Hoja1";#N/A,#N/A,FALSE,"Hoja2"}</definedName>
    <definedName name="dasasdads" localSheetId="2" hidden="1">{#N/A,#N/A,FALSE,"Hoja1";#N/A,#N/A,FALSE,"Hoja2"}</definedName>
    <definedName name="dasasdads" localSheetId="1" hidden="1">{#N/A,#N/A,FALSE,"Hoja1";#N/A,#N/A,FALSE,"Hoja2"}</definedName>
    <definedName name="dasasdads" localSheetId="3" hidden="1">{#N/A,#N/A,FALSE,"Hoja1";#N/A,#N/A,FALSE,"Hoja2"}</definedName>
    <definedName name="dasasdads" localSheetId="4" hidden="1">{#N/A,#N/A,FALSE,"Hoja1";#N/A,#N/A,FALSE,"Hoja2"}</definedName>
    <definedName name="dasasdads" hidden="1">{#N/A,#N/A,FALSE,"Hoja1";#N/A,#N/A,FALSE,"Hoja2"}</definedName>
    <definedName name="dchart26" hidden="1">#REF!</definedName>
    <definedName name="dchart31" hidden="1">#REF!</definedName>
    <definedName name="ddd" localSheetId="2">#REF!</definedName>
    <definedName name="ddd" localSheetId="1">#REF!</definedName>
    <definedName name="ddd" localSheetId="3">#REF!</definedName>
    <definedName name="ddd" localSheetId="4">#REF!</definedName>
    <definedName name="ddd">#REF!</definedName>
    <definedName name="DDDD">#REF!</definedName>
    <definedName name="ddddd" localSheetId="2" hidden="1">{#N/A,#N/A,FALSE,"Plan1";#N/A,#N/A,FALSE,"Plan2"}</definedName>
    <definedName name="ddddd" localSheetId="1" hidden="1">{#N/A,#N/A,FALSE,"Plan1";#N/A,#N/A,FALSE,"Plan2"}</definedName>
    <definedName name="ddddd" localSheetId="3" hidden="1">{#N/A,#N/A,FALSE,"Plan1";#N/A,#N/A,FALSE,"Plan2"}</definedName>
    <definedName name="ddddd" localSheetId="4" hidden="1">{#N/A,#N/A,FALSE,"Plan1";#N/A,#N/A,FALSE,"Plan2"}</definedName>
    <definedName name="ddddd" hidden="1">{#N/A,#N/A,FALSE,"Plan1";#N/A,#N/A,FALSE,"Plan2"}</definedName>
    <definedName name="ddddddddd" localSheetId="2">#REF!</definedName>
    <definedName name="ddddddddd" localSheetId="1">#REF!</definedName>
    <definedName name="ddddddddd" localSheetId="3">#REF!</definedName>
    <definedName name="ddddddddd" localSheetId="4">#REF!</definedName>
    <definedName name="ddddddddd">#REF!</definedName>
    <definedName name="ddgfdvgd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es" localSheetId="2" hidden="1">{#N/A,#N/A,FALSE,"Plan1";#N/A,#N/A,FALSE,"Plan2"}</definedName>
    <definedName name="des" localSheetId="1" hidden="1">{#N/A,#N/A,FALSE,"Plan1";#N/A,#N/A,FALSE,"Plan2"}</definedName>
    <definedName name="des" localSheetId="3" hidden="1">{#N/A,#N/A,FALSE,"Plan1";#N/A,#N/A,FALSE,"Plan2"}</definedName>
    <definedName name="des" localSheetId="4" hidden="1">{#N/A,#N/A,FALSE,"Plan1";#N/A,#N/A,FALSE,"Plan2"}</definedName>
    <definedName name="des" hidden="1">{#N/A,#N/A,FALSE,"Plan1";#N/A,#N/A,FALSE,"Plan2"}</definedName>
    <definedName name="desc" localSheetId="2" hidden="1">{#N/A,#N/A,FALSE,"Plan1";#N/A,#N/A,FALSE,"Plan2"}</definedName>
    <definedName name="desc" localSheetId="1" hidden="1">{#N/A,#N/A,FALSE,"Plan1";#N/A,#N/A,FALSE,"Plan2"}</definedName>
    <definedName name="desc" localSheetId="3" hidden="1">{#N/A,#N/A,FALSE,"Plan1";#N/A,#N/A,FALSE,"Plan2"}</definedName>
    <definedName name="desc" localSheetId="4" hidden="1">{#N/A,#N/A,FALSE,"Plan1";#N/A,#N/A,FALSE,"Plan2"}</definedName>
    <definedName name="desc" hidden="1">{#N/A,#N/A,FALSE,"Plan1";#N/A,#N/A,FALSE,"Plan2"}</definedName>
    <definedName name="Dez2020BauruNasralla">#REF!</definedName>
    <definedName name="Dez2020BauruNasralla2">#REF!</definedName>
    <definedName name="Dez2020BotucatuVeronica">#REF!</definedName>
    <definedName name="Dez2020BotucatuVeronica2">#REF!</definedName>
    <definedName name="Dez2020Embras">#REF!</definedName>
    <definedName name="Dez2020HausCV">#REF!</definedName>
    <definedName name="Dez2020HausMarilia">#REF!</definedName>
    <definedName name="Dez2020OlimpiaLoteadora">#REF!</definedName>
    <definedName name="Dez2020OurinhosConstant">#REF!</definedName>
    <definedName name="Dez2020OurinhosConstante2">#REF!</definedName>
    <definedName name="Dez2020OurinhosConstanteV2">#REF!</definedName>
    <definedName name="Dez2020PacaembuAguaSanta">#REF!</definedName>
    <definedName name="Dez2020PacaembuArapongas1">#REF!</definedName>
    <definedName name="Dez2020PacaembuBauru">#REF!</definedName>
    <definedName name="Dez2020PacaembuBauru2">#REF!</definedName>
    <definedName name="Dez2020PacaembuBauruAzevedo">#REF!</definedName>
    <definedName name="Dez2020PacaembuPiracicaba">#REF!</definedName>
    <definedName name="Dez2020PacaembuPresidentePrudente">#REF!</definedName>
    <definedName name="Dez2020PacaembuPrudente3">#REF!</definedName>
    <definedName name="Dez2020PacaembuRibeiraoB">#REF!</definedName>
    <definedName name="Dez2020PacaembuSA">#REF!</definedName>
    <definedName name="Dez2020PacaembuSãoCarlos">#REF!</definedName>
    <definedName name="Dez2020PacaembuSJRioPreto">#REF!</definedName>
    <definedName name="Dez2020PiracicabaComViva">#REF!</definedName>
    <definedName name="Dez2020POA">#REF!</definedName>
    <definedName name="Dez2020QuintadaColina">#REF!</definedName>
    <definedName name="Dez2020SaltodePirapora">#REF!</definedName>
    <definedName name="Dez2020SaltoPiraporaPacaembu">#REF!</definedName>
    <definedName name="Dez2020VidaNovaAraraquara">#REF!</definedName>
    <definedName name="Dez2020VidaNovaDignidade2">#REF!</definedName>
    <definedName name="Dez2020VidaNovaDignidade3">#REF!</definedName>
    <definedName name="Dez2020VidaNovaGoias2">#REF!</definedName>
    <definedName name="Dez2020VidaNovaRibPreto">#REF!</definedName>
    <definedName name="Dez2020VidaNovaRioPreto">#REF!</definedName>
    <definedName name="Dez2020VidaNovaSaltoPirapora">#REF!</definedName>
    <definedName name="Dez2020VidaNovaTatui3">#REF!</definedName>
    <definedName name="Dez2020VidaNovaTrindade">#REF!</definedName>
    <definedName name="Dez2020VNAnapolis">#REF!</definedName>
    <definedName name="Dez2020VNAraraquaraPQFlores">#REF!</definedName>
    <definedName name="Dez2020VNAraras">#REF!</definedName>
    <definedName name="Dez2020VNBarretos3">#REF!</definedName>
    <definedName name="Dez2020VNBarretos4">#REF!</definedName>
    <definedName name="Dez2020VNBotucatu">#REF!</definedName>
    <definedName name="Dez2020VNItapetininga3">#REF!</definedName>
    <definedName name="Dez2020VNLondrina">#REF!</definedName>
    <definedName name="Dez2020VNPontaGrossa">#REF!</definedName>
    <definedName name="Dez2020VNSãoCarlosv2">#REF!</definedName>
    <definedName name="df" localSheetId="2" hidden="1">{#N/A,#N/A,FALSE,"Hoja1";#N/A,#N/A,FALSE,"Hoja2"}</definedName>
    <definedName name="df" localSheetId="1" hidden="1">{#N/A,#N/A,FALSE,"Hoja1";#N/A,#N/A,FALSE,"Hoja2"}</definedName>
    <definedName name="df" localSheetId="3" hidden="1">{#N/A,#N/A,FALSE,"Hoja1";#N/A,#N/A,FALSE,"Hoja2"}</definedName>
    <definedName name="df" localSheetId="4" hidden="1">{#N/A,#N/A,FALSE,"Hoja1";#N/A,#N/A,FALSE,"Hoja2"}</definedName>
    <definedName name="df" hidden="1">{#N/A,#N/A,FALSE,"Hoja1";#N/A,#N/A,FALSE,"Hoja2"}</definedName>
    <definedName name="dfgdfgs" localSheetId="2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1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3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4" hidden="1">{#N/A,#N/A,FALSE,"PRECIO FULL";#N/A,#N/A,FALSE,"LARA";#N/A,#N/A,FALSE,"CARACAS";#N/A,#N/A,FALSE,"DISBRACENTRO";#N/A,#N/A,FALSE,"ANDES";#N/A,#N/A,FALSE,"MAR CARIBE";#N/A,#N/A,FALSE,"RIO BEER";#N/A,#N/A,FALSE,"DISBRAH"}</definedName>
    <definedName name="dfgdfgs" hidden="1">{#N/A,#N/A,FALSE,"PRECIO FULL";#N/A,#N/A,FALSE,"LARA";#N/A,#N/A,FALSE,"CARACAS";#N/A,#N/A,FALSE,"DISBRACENTRO";#N/A,#N/A,FALSE,"ANDES";#N/A,#N/A,FALSE,"MAR CARIBE";#N/A,#N/A,FALSE,"RIO BEER";#N/A,#N/A,FALSE,"DISBRAH"}</definedName>
    <definedName name="dfgdgf" localSheetId="2" hidden="1">{#N/A,#N/A,FALSE,"FIN AÑO"}</definedName>
    <definedName name="dfgdgf" localSheetId="1" hidden="1">{#N/A,#N/A,FALSE,"FIN AÑO"}</definedName>
    <definedName name="dfgdgf" localSheetId="3" hidden="1">{#N/A,#N/A,FALSE,"FIN AÑO"}</definedName>
    <definedName name="dfgdgf" localSheetId="4" hidden="1">{#N/A,#N/A,FALSE,"FIN AÑO"}</definedName>
    <definedName name="dfgdgf" hidden="1">{#N/A,#N/A,FALSE,"FIN AÑO"}</definedName>
    <definedName name="dfjkhfg" localSheetId="2" hidden="1">{#N/A,#N/A,FALSE,"Plan1";#N/A,#N/A,FALSE,"Plan2"}</definedName>
    <definedName name="dfjkhfg" localSheetId="1" hidden="1">{#N/A,#N/A,FALSE,"Plan1";#N/A,#N/A,FALSE,"Plan2"}</definedName>
    <definedName name="dfjkhfg" localSheetId="3" hidden="1">{#N/A,#N/A,FALSE,"Plan1";#N/A,#N/A,FALSE,"Plan2"}</definedName>
    <definedName name="dfjkhfg" localSheetId="4" hidden="1">{#N/A,#N/A,FALSE,"Plan1";#N/A,#N/A,FALSE,"Plan2"}</definedName>
    <definedName name="dfjkhfg" hidden="1">{#N/A,#N/A,FALSE,"Plan1";#N/A,#N/A,FALSE,"Plan2"}</definedName>
    <definedName name="dfsfsdf" localSheetId="2" hidden="1">{"prem1",#N/A,FALSE,"Consolidado";"pl_us",#N/A,FALSE,"Consolidado";"pl_hl",#N/A,FALSE,"Consolidado";"bs",#N/A,FALSE,"Consolidado";"cf",#N/A,FALSE,"Consolidado"}</definedName>
    <definedName name="dfsfsdf" localSheetId="1" hidden="1">{"prem1",#N/A,FALSE,"Consolidado";"pl_us",#N/A,FALSE,"Consolidado";"pl_hl",#N/A,FALSE,"Consolidado";"bs",#N/A,FALSE,"Consolidado";"cf",#N/A,FALSE,"Consolidado"}</definedName>
    <definedName name="dfsfsdf" localSheetId="3" hidden="1">{"prem1",#N/A,FALSE,"Consolidado";"pl_us",#N/A,FALSE,"Consolidado";"pl_hl",#N/A,FALSE,"Consolidado";"bs",#N/A,FALSE,"Consolidado";"cf",#N/A,FALSE,"Consolidado"}</definedName>
    <definedName name="dfsfsdf" localSheetId="4" hidden="1">{"prem1",#N/A,FALSE,"Consolidado";"pl_us",#N/A,FALSE,"Consolidado";"pl_hl",#N/A,FALSE,"Consolidado";"bs",#N/A,FALSE,"Consolidado";"cf",#N/A,FALSE,"Consolidado"}</definedName>
    <definedName name="dfsfsdf" hidden="1">{"prem1",#N/A,FALSE,"Consolidado";"pl_us",#N/A,FALSE,"Consolidado";"pl_hl",#N/A,FALSE,"Consolidado";"bs",#N/A,FALSE,"Consolidado";"cf",#N/A,FALSE,"Consolidado"}</definedName>
    <definedName name="dfss" localSheetId="2" hidden="1">{#N/A,#N/A,FALSE,"FIN AÑO"}</definedName>
    <definedName name="dfss" localSheetId="1" hidden="1">{#N/A,#N/A,FALSE,"FIN AÑO"}</definedName>
    <definedName name="dfss" localSheetId="3" hidden="1">{#N/A,#N/A,FALSE,"FIN AÑO"}</definedName>
    <definedName name="dfss" localSheetId="4" hidden="1">{#N/A,#N/A,FALSE,"FIN AÑO"}</definedName>
    <definedName name="dfss" hidden="1">{#N/A,#N/A,FALSE,"FIN AÑO"}</definedName>
    <definedName name="dggfdg" localSheetId="2" hidden="1">{#N/A,#N/A,FALSE,"Plan1";#N/A,#N/A,FALSE,"Plan2"}</definedName>
    <definedName name="dggfdg" localSheetId="1" hidden="1">{#N/A,#N/A,FALSE,"Plan1";#N/A,#N/A,FALSE,"Plan2"}</definedName>
    <definedName name="dggfdg" localSheetId="3" hidden="1">{#N/A,#N/A,FALSE,"Plan1";#N/A,#N/A,FALSE,"Plan2"}</definedName>
    <definedName name="dggfdg" localSheetId="4" hidden="1">{#N/A,#N/A,FALSE,"Plan1";#N/A,#N/A,FALSE,"Plan2"}</definedName>
    <definedName name="dggfdg" hidden="1">{#N/A,#N/A,FALSE,"Plan1";#N/A,#N/A,FALSE,"Plan2"}</definedName>
    <definedName name="djjdj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olar" localSheetId="2">#REF!</definedName>
    <definedName name="dolar" localSheetId="1">#REF!</definedName>
    <definedName name="dolar" localSheetId="3">#REF!</definedName>
    <definedName name="dolar" localSheetId="4">#REF!</definedName>
    <definedName name="dolar">#REF!</definedName>
    <definedName name="dolar_dez" localSheetId="2">#REF!</definedName>
    <definedName name="dolar_dez" localSheetId="1">#REF!</definedName>
    <definedName name="dolar_dez" localSheetId="3">#REF!</definedName>
    <definedName name="dolar_dez" localSheetId="4">#REF!</definedName>
    <definedName name="dolar_dez">#REF!</definedName>
    <definedName name="dolar_dez." localSheetId="2">#REF!</definedName>
    <definedName name="dolar_dez." localSheetId="1">#REF!</definedName>
    <definedName name="dolar_dez." localSheetId="3">#REF!</definedName>
    <definedName name="dolar_dez." localSheetId="4">#REF!</definedName>
    <definedName name="dolar_dez.">#REF!</definedName>
    <definedName name="dolar_nov">#REF!</definedName>
    <definedName name="dolar_out">#REF!</definedName>
    <definedName name="dolarabr">#REF!</definedName>
    <definedName name="dolarabr02">#REF!</definedName>
    <definedName name="DolarAgo">#REF!</definedName>
    <definedName name="dolarago02">#REF!</definedName>
    <definedName name="dolardez">#REF!</definedName>
    <definedName name="dolardezz">#REF!</definedName>
    <definedName name="dolardindez">#REF!</definedName>
    <definedName name="dolarfev">#REF!</definedName>
    <definedName name="dolarfev02">#REF!</definedName>
    <definedName name="dolarfev022">#REF!</definedName>
    <definedName name="dolarfev023">#REF!</definedName>
    <definedName name="dolarfimdez">#REF!</definedName>
    <definedName name="dolarfimdezz">#REF!</definedName>
    <definedName name="dolarFimJun">#REF!</definedName>
    <definedName name="dolarFimJUnn">#REF!</definedName>
    <definedName name="dolarfindez">#REF!</definedName>
    <definedName name="dolarfinmar">#REF!</definedName>
    <definedName name="dolarfinmarr">#REF!</definedName>
    <definedName name="DolarFinSet">#REF!</definedName>
    <definedName name="DolarFinSett">#REF!</definedName>
    <definedName name="dolarjan">#REF!</definedName>
    <definedName name="dolarjan02">#REF!</definedName>
    <definedName name="dolarjan022">#REF!</definedName>
    <definedName name="dolarjann">#REF!</definedName>
    <definedName name="DolarJul">#REF!</definedName>
    <definedName name="dolarjul02">#REF!</definedName>
    <definedName name="dolarjul022">#REF!</definedName>
    <definedName name="DolarJull">#REF!</definedName>
    <definedName name="dolarjun">#REF!</definedName>
    <definedName name="dolarjun02">#REF!</definedName>
    <definedName name="dolarjun022">#REF!</definedName>
    <definedName name="dolarjunn">#REF!</definedName>
    <definedName name="dolarmai">#REF!</definedName>
    <definedName name="dolarmai02">#REF!</definedName>
    <definedName name="dolarmai022">#REF!</definedName>
    <definedName name="dolarmaii">#REF!</definedName>
    <definedName name="dolarmar">#REF!</definedName>
    <definedName name="dolarmar02">#REF!</definedName>
    <definedName name="dolarmar022">#REF!</definedName>
    <definedName name="dolarmarr">#REF!</definedName>
    <definedName name="dolarnov">#REF!</definedName>
    <definedName name="dolarout">#REF!</definedName>
    <definedName name="DolarSet">#REF!</definedName>
    <definedName name="dolarset02">#REF!</definedName>
    <definedName name="ds" localSheetId="2" hidden="1">{#N/A,#N/A,FALSE,"Hoja1";#N/A,#N/A,FALSE,"Hoja2"}</definedName>
    <definedName name="ds" localSheetId="1" hidden="1">{#N/A,#N/A,FALSE,"Hoja1";#N/A,#N/A,FALSE,"Hoja2"}</definedName>
    <definedName name="ds" localSheetId="3" hidden="1">{#N/A,#N/A,FALSE,"Hoja1";#N/A,#N/A,FALSE,"Hoja2"}</definedName>
    <definedName name="ds" localSheetId="4" hidden="1">{#N/A,#N/A,FALSE,"Hoja1";#N/A,#N/A,FALSE,"Hoja2"}</definedName>
    <definedName name="ds" hidden="1">{#N/A,#N/A,FALSE,"Hoja1";#N/A,#N/A,FALSE,"Hoja2"}</definedName>
    <definedName name="dsc" localSheetId="2" hidden="1">{#N/A,#N/A,FALSE,"Hoja1";#N/A,#N/A,FALSE,"Hoja2"}</definedName>
    <definedName name="dsc" localSheetId="1" hidden="1">{#N/A,#N/A,FALSE,"Hoja1";#N/A,#N/A,FALSE,"Hoja2"}</definedName>
    <definedName name="dsc" localSheetId="3" hidden="1">{#N/A,#N/A,FALSE,"Hoja1";#N/A,#N/A,FALSE,"Hoja2"}</definedName>
    <definedName name="dsc" localSheetId="4" hidden="1">{#N/A,#N/A,FALSE,"Hoja1";#N/A,#N/A,FALSE,"Hoja2"}</definedName>
    <definedName name="dsc" hidden="1">{#N/A,#N/A,FALSE,"Hoja1";#N/A,#N/A,FALSE,"Hoja2"}</definedName>
    <definedName name="DSCA" localSheetId="2" hidden="1">{#N/A,#N/A,FALSE,"Hoja1";#N/A,#N/A,FALSE,"Hoja2"}</definedName>
    <definedName name="DSCA" localSheetId="1" hidden="1">{#N/A,#N/A,FALSE,"Hoja1";#N/A,#N/A,FALSE,"Hoja2"}</definedName>
    <definedName name="DSCA" localSheetId="3" hidden="1">{#N/A,#N/A,FALSE,"Hoja1";#N/A,#N/A,FALSE,"Hoja2"}</definedName>
    <definedName name="DSCA" localSheetId="4" hidden="1">{#N/A,#N/A,FALSE,"Hoja1";#N/A,#N/A,FALSE,"Hoja2"}</definedName>
    <definedName name="DSCA" hidden="1">{#N/A,#N/A,FALSE,"Hoja1";#N/A,#N/A,FALSE,"Hoja2"}</definedName>
    <definedName name="dsdsd" localSheetId="2" hidden="1">{#N/A,#N/A,FALSE,"Hoja1";#N/A,#N/A,FALSE,"Hoja2"}</definedName>
    <definedName name="dsdsd" localSheetId="1" hidden="1">{#N/A,#N/A,FALSE,"Hoja1";#N/A,#N/A,FALSE,"Hoja2"}</definedName>
    <definedName name="dsdsd" localSheetId="3" hidden="1">{#N/A,#N/A,FALSE,"Hoja1";#N/A,#N/A,FALSE,"Hoja2"}</definedName>
    <definedName name="dsdsd" localSheetId="4" hidden="1">{#N/A,#N/A,FALSE,"Hoja1";#N/A,#N/A,FALSE,"Hoja2"}</definedName>
    <definedName name="dsdsd" hidden="1">{#N/A,#N/A,FALSE,"Hoja1";#N/A,#N/A,FALSE,"Hoja2"}</definedName>
    <definedName name="DSF" localSheetId="2" hidden="1">{#N/A,#N/A,FALSE,"Hoja1";#N/A,#N/A,FALSE,"Hoja2"}</definedName>
    <definedName name="DSF" localSheetId="1" hidden="1">{#N/A,#N/A,FALSE,"Hoja1";#N/A,#N/A,FALSE,"Hoja2"}</definedName>
    <definedName name="DSF" localSheetId="3" hidden="1">{#N/A,#N/A,FALSE,"Hoja1";#N/A,#N/A,FALSE,"Hoja2"}</definedName>
    <definedName name="DSF" localSheetId="4" hidden="1">{#N/A,#N/A,FALSE,"Hoja1";#N/A,#N/A,FALSE,"Hoja2"}</definedName>
    <definedName name="DSF" hidden="1">{#N/A,#N/A,FALSE,"Hoja1";#N/A,#N/A,FALSE,"Hoja2"}</definedName>
    <definedName name="dssdsd" localSheetId="2" hidden="1">{#N/A,#N/A,FALSE,"Hoja1";#N/A,#N/A,FALSE,"Hoja2"}</definedName>
    <definedName name="dssdsd" localSheetId="1" hidden="1">{#N/A,#N/A,FALSE,"Hoja1";#N/A,#N/A,FALSE,"Hoja2"}</definedName>
    <definedName name="dssdsd" localSheetId="3" hidden="1">{#N/A,#N/A,FALSE,"Hoja1";#N/A,#N/A,FALSE,"Hoja2"}</definedName>
    <definedName name="dssdsd" localSheetId="4" hidden="1">{#N/A,#N/A,FALSE,"Hoja1";#N/A,#N/A,FALSE,"Hoja2"}</definedName>
    <definedName name="dssdsd" hidden="1">{#N/A,#N/A,FALSE,"Hoja1";#N/A,#N/A,FALSE,"Hoja2"}</definedName>
    <definedName name="dsx" localSheetId="2" hidden="1">{"prem1",#N/A,FALSE,"Consolidado";"pl_us",#N/A,FALSE,"Consolidado";"pl_hl",#N/A,FALSE,"Consolidado";"bs",#N/A,FALSE,"Consolidado";"cf",#N/A,FALSE,"Consolidado"}</definedName>
    <definedName name="dsx" localSheetId="1" hidden="1">{"prem1",#N/A,FALSE,"Consolidado";"pl_us",#N/A,FALSE,"Consolidado";"pl_hl",#N/A,FALSE,"Consolidado";"bs",#N/A,FALSE,"Consolidado";"cf",#N/A,FALSE,"Consolidado"}</definedName>
    <definedName name="dsx" localSheetId="3" hidden="1">{"prem1",#N/A,FALSE,"Consolidado";"pl_us",#N/A,FALSE,"Consolidado";"pl_hl",#N/A,FALSE,"Consolidado";"bs",#N/A,FALSE,"Consolidado";"cf",#N/A,FALSE,"Consolidado"}</definedName>
    <definedName name="dsx" localSheetId="4" hidden="1">{"prem1",#N/A,FALSE,"Consolidado";"pl_us",#N/A,FALSE,"Consolidado";"pl_hl",#N/A,FALSE,"Consolidado";"bs",#N/A,FALSE,"Consolidado";"cf",#N/A,FALSE,"Consolidado"}</definedName>
    <definedName name="dsx" hidden="1">{"prem1",#N/A,FALSE,"Consolidado";"pl_us",#N/A,FALSE,"Consolidado";"pl_hl",#N/A,FALSE,"Consolidado";"bs",#N/A,FALSE,"Consolidado";"cf",#N/A,FALSE,"Consolidado"}</definedName>
    <definedName name="DSXA" localSheetId="2" hidden="1">{"prem1",#N/A,FALSE,"Consolidado";"pl_us",#N/A,FALSE,"Consolidado";"pl_hl",#N/A,FALSE,"Consolidado";"bs",#N/A,FALSE,"Consolidado";"cf",#N/A,FALSE,"Consolidado"}</definedName>
    <definedName name="DSXA" localSheetId="1" hidden="1">{"prem1",#N/A,FALSE,"Consolidado";"pl_us",#N/A,FALSE,"Consolidado";"pl_hl",#N/A,FALSE,"Consolidado";"bs",#N/A,FALSE,"Consolidado";"cf",#N/A,FALSE,"Consolidado"}</definedName>
    <definedName name="DSXA" localSheetId="3" hidden="1">{"prem1",#N/A,FALSE,"Consolidado";"pl_us",#N/A,FALSE,"Consolidado";"pl_hl",#N/A,FALSE,"Consolidado";"bs",#N/A,FALSE,"Consolidado";"cf",#N/A,FALSE,"Consolidado"}</definedName>
    <definedName name="DSXA" localSheetId="4" hidden="1">{"prem1",#N/A,FALSE,"Consolidado";"pl_us",#N/A,FALSE,"Consolidado";"pl_hl",#N/A,FALSE,"Consolidado";"bs",#N/A,FALSE,"Consolidado";"cf",#N/A,FALSE,"Consolidado"}</definedName>
    <definedName name="DSXA" hidden="1">{"prem1",#N/A,FALSE,"Consolidado";"pl_us",#N/A,FALSE,"Consolidado";"pl_hl",#N/A,FALSE,"Consolidado";"bs",#N/A,FALSE,"Consolidado";"cf",#N/A,FALSE,"Consolidado"}</definedName>
    <definedName name="dtBase">#REF!</definedName>
    <definedName name="dwq" localSheetId="2" hidden="1">{#N/A,#N/A,FALSE,"Plan1";#N/A,#N/A,FALSE,"Plan2"}</definedName>
    <definedName name="dwq" localSheetId="1" hidden="1">{#N/A,#N/A,FALSE,"Plan1";#N/A,#N/A,FALSE,"Plan2"}</definedName>
    <definedName name="dwq" localSheetId="3" hidden="1">{#N/A,#N/A,FALSE,"Plan1";#N/A,#N/A,FALSE,"Plan2"}</definedName>
    <definedName name="dwq" localSheetId="4" hidden="1">{#N/A,#N/A,FALSE,"Plan1";#N/A,#N/A,FALSE,"Plan2"}</definedName>
    <definedName name="dwq" hidden="1">{#N/A,#N/A,FALSE,"Plan1";#N/A,#N/A,FALSE,"Plan2"}</definedName>
    <definedName name="dx" localSheetId="2" hidden="1">{"miles",#N/A,FALSE,"LUCROS E PERDAS (US$ 000)";"hl",#N/A,FALSE,"LUCROS E PERDAS (US$ 000)"}</definedName>
    <definedName name="dx" localSheetId="1" hidden="1">{"miles",#N/A,FALSE,"LUCROS E PERDAS (US$ 000)";"hl",#N/A,FALSE,"LUCROS E PERDAS (US$ 000)"}</definedName>
    <definedName name="dx" localSheetId="3" hidden="1">{"miles",#N/A,FALSE,"LUCROS E PERDAS (US$ 000)";"hl",#N/A,FALSE,"LUCROS E PERDAS (US$ 000)"}</definedName>
    <definedName name="dx" localSheetId="4" hidden="1">{"miles",#N/A,FALSE,"LUCROS E PERDAS (US$ 000)";"hl",#N/A,FALSE,"LUCROS E PERDAS (US$ 000)"}</definedName>
    <definedName name="dx" hidden="1">{"miles",#N/A,FALSE,"LUCROS E PERDAS (US$ 000)";"hl",#N/A,FALSE,"LUCROS E PERDAS (US$ 000)"}</definedName>
    <definedName name="DXC" localSheetId="2" hidden="1">{"miles",#N/A,FALSE,"LUCROS E PERDAS (US$ 000)";"hl",#N/A,FALSE,"LUCROS E PERDAS (US$ 000)"}</definedName>
    <definedName name="DXC" localSheetId="1" hidden="1">{"miles",#N/A,FALSE,"LUCROS E PERDAS (US$ 000)";"hl",#N/A,FALSE,"LUCROS E PERDAS (US$ 000)"}</definedName>
    <definedName name="DXC" localSheetId="3" hidden="1">{"miles",#N/A,FALSE,"LUCROS E PERDAS (US$ 000)";"hl",#N/A,FALSE,"LUCROS E PERDAS (US$ 000)"}</definedName>
    <definedName name="DXC" localSheetId="4" hidden="1">{"miles",#N/A,FALSE,"LUCROS E PERDAS (US$ 000)";"hl",#N/A,FALSE,"LUCROS E PERDAS (US$ 000)"}</definedName>
    <definedName name="DXC" hidden="1">{"miles",#N/A,FALSE,"LUCROS E PERDAS (US$ 000)";"hl",#N/A,FALSE,"LUCROS E PERDAS (US$ 000)"}</definedName>
    <definedName name="echart31" hidden="1">#REF!</definedName>
    <definedName name="Embras012020">#REF!</definedName>
    <definedName name="EmbrasFev2020">#REF!</definedName>
    <definedName name="Equatorial" localSheetId="2" hidden="1">{#N/A,#N/A,FALSE,"TOTAL"}</definedName>
    <definedName name="Equatorial" localSheetId="1" hidden="1">{#N/A,#N/A,FALSE,"TOTAL"}</definedName>
    <definedName name="Equatorial" localSheetId="3" hidden="1">{#N/A,#N/A,FALSE,"TOTAL"}</definedName>
    <definedName name="Equatorial" localSheetId="4" hidden="1">{#N/A,#N/A,FALSE,"TOTAL"}</definedName>
    <definedName name="Equatorial" hidden="1">{#N/A,#N/A,FALSE,"TOTAL"}</definedName>
    <definedName name="erer" localSheetId="2" hidden="1">{#N/A,#N/A,FALSE,"Hoja1";#N/A,#N/A,FALSE,"Hoja2"}</definedName>
    <definedName name="erer" localSheetId="1" hidden="1">{#N/A,#N/A,FALSE,"Hoja1";#N/A,#N/A,FALSE,"Hoja2"}</definedName>
    <definedName name="erer" localSheetId="3" hidden="1">{#N/A,#N/A,FALSE,"Hoja1";#N/A,#N/A,FALSE,"Hoja2"}</definedName>
    <definedName name="erer" localSheetId="4" hidden="1">{#N/A,#N/A,FALSE,"Hoja1";#N/A,#N/A,FALSE,"Hoja2"}</definedName>
    <definedName name="erer" hidden="1">{#N/A,#N/A,FALSE,"Hoja1";#N/A,#N/A,FALSE,"Hoja2"}</definedName>
    <definedName name="ERERE" localSheetId="2" hidden="1">{#N/A,#N/A,FALSE,"Hoja1";#N/A,#N/A,FALSE,"Hoja2"}</definedName>
    <definedName name="ERERE" localSheetId="1" hidden="1">{#N/A,#N/A,FALSE,"Hoja1";#N/A,#N/A,FALSE,"Hoja2"}</definedName>
    <definedName name="ERERE" localSheetId="3" hidden="1">{#N/A,#N/A,FALSE,"Hoja1";#N/A,#N/A,FALSE,"Hoja2"}</definedName>
    <definedName name="ERERE" localSheetId="4" hidden="1">{#N/A,#N/A,FALSE,"Hoja1";#N/A,#N/A,FALSE,"Hoja2"}</definedName>
    <definedName name="ERERE" hidden="1">{#N/A,#N/A,FALSE,"Hoja1";#N/A,#N/A,FALSE,"Hoja2"}</definedName>
    <definedName name="erfr" hidden="1">#REF!</definedName>
    <definedName name="erre" localSheetId="2" hidden="1">{"CAP VOL",#N/A,FALSE,"CAPITAL";"CAP VAR",#N/A,FALSE,"CAPITAL";"CAP FIJ",#N/A,FALSE,"CAPITAL";"CAP CONS",#N/A,FALSE,"CAPITAL";"CAP DATA",#N/A,FALSE,"CAPITAL"}</definedName>
    <definedName name="erre" localSheetId="1" hidden="1">{"CAP VOL",#N/A,FALSE,"CAPITAL";"CAP VAR",#N/A,FALSE,"CAPITAL";"CAP FIJ",#N/A,FALSE,"CAPITAL";"CAP CONS",#N/A,FALSE,"CAPITAL";"CAP DATA",#N/A,FALSE,"CAPITAL"}</definedName>
    <definedName name="erre" localSheetId="3" hidden="1">{"CAP VOL",#N/A,FALSE,"CAPITAL";"CAP VAR",#N/A,FALSE,"CAPITAL";"CAP FIJ",#N/A,FALSE,"CAPITAL";"CAP CONS",#N/A,FALSE,"CAPITAL";"CAP DATA",#N/A,FALSE,"CAPITAL"}</definedName>
    <definedName name="erre" localSheetId="4" hidden="1">{"CAP VOL",#N/A,FALSE,"CAPITAL";"CAP VAR",#N/A,FALSE,"CAPITAL";"CAP FIJ",#N/A,FALSE,"CAPITAL";"CAP CONS",#N/A,FALSE,"CAPITAL";"CAP DATA",#N/A,FALSE,"CAPITAL"}</definedName>
    <definedName name="erre" hidden="1">{"CAP VOL",#N/A,FALSE,"CAPITAL";"CAP VAR",#N/A,FALSE,"CAPITAL";"CAP FIJ",#N/A,FALSE,"CAPITAL";"CAP CONS",#N/A,FALSE,"CAPITAL";"CAP DATA",#N/A,FALSE,"CAPITAL"}</definedName>
    <definedName name="ERRER" localSheetId="2" hidden="1">{"CAP VOL",#N/A,FALSE,"CAPITAL";"CAP VAR",#N/A,FALSE,"CAPITAL";"CAP FIJ",#N/A,FALSE,"CAPITAL";"CAP CONS",#N/A,FALSE,"CAPITAL";"CAP DATA",#N/A,FALSE,"CAPITAL"}</definedName>
    <definedName name="ERRER" localSheetId="1" hidden="1">{"CAP VOL",#N/A,FALSE,"CAPITAL";"CAP VAR",#N/A,FALSE,"CAPITAL";"CAP FIJ",#N/A,FALSE,"CAPITAL";"CAP CONS",#N/A,FALSE,"CAPITAL";"CAP DATA",#N/A,FALSE,"CAPITAL"}</definedName>
    <definedName name="ERRER" localSheetId="3" hidden="1">{"CAP VOL",#N/A,FALSE,"CAPITAL";"CAP VAR",#N/A,FALSE,"CAPITAL";"CAP FIJ",#N/A,FALSE,"CAPITAL";"CAP CONS",#N/A,FALSE,"CAPITAL";"CAP DATA",#N/A,FALSE,"CAPITAL"}</definedName>
    <definedName name="ERRER" localSheetId="4" hidden="1">{"CAP VOL",#N/A,FALSE,"CAPITAL";"CAP VAR",#N/A,FALSE,"CAPITAL";"CAP FIJ",#N/A,FALSE,"CAPITAL";"CAP CONS",#N/A,FALSE,"CAPITAL";"CAP DATA",#N/A,FALSE,"CAPITAL"}</definedName>
    <definedName name="ERRER" hidden="1">{"CAP VOL",#N/A,FALSE,"CAPITAL";"CAP VAR",#N/A,FALSE,"CAPITAL";"CAP FIJ",#N/A,FALSE,"CAPITAL";"CAP CONS",#N/A,FALSE,"CAPITAL";"CAP DATA",#N/A,FALSE,"CAPITAL"}</definedName>
    <definedName name="f" localSheetId="2">#REF!</definedName>
    <definedName name="f" localSheetId="1">#REF!</definedName>
    <definedName name="f" localSheetId="3">#REF!</definedName>
    <definedName name="f" localSheetId="4">#REF!</definedName>
    <definedName name="f">#REF!</definedName>
    <definedName name="fada" localSheetId="2" hidden="1">{#N/A,#N/A,FALSE,"Plan1";#N/A,#N/A,FALSE,"Plan2"}</definedName>
    <definedName name="fada" localSheetId="1" hidden="1">{#N/A,#N/A,FALSE,"Plan1";#N/A,#N/A,FALSE,"Plan2"}</definedName>
    <definedName name="fada" localSheetId="3" hidden="1">{#N/A,#N/A,FALSE,"Plan1";#N/A,#N/A,FALSE,"Plan2"}</definedName>
    <definedName name="fada" localSheetId="4" hidden="1">{#N/A,#N/A,FALSE,"Plan1";#N/A,#N/A,FALSE,"Plan2"}</definedName>
    <definedName name="fada" hidden="1">{#N/A,#N/A,FALSE,"Plan1";#N/A,#N/A,FALSE,"Plan2"}</definedName>
    <definedName name="fadfasdf" localSheetId="2" hidden="1">{#N/A,#N/A,FALSE,"Plan1";#N/A,#N/A,FALSE,"Plan2"}</definedName>
    <definedName name="fadfasdf" localSheetId="1" hidden="1">{#N/A,#N/A,FALSE,"Plan1";#N/A,#N/A,FALSE,"Plan2"}</definedName>
    <definedName name="fadfasdf" localSheetId="3" hidden="1">{#N/A,#N/A,FALSE,"Plan1";#N/A,#N/A,FALSE,"Plan2"}</definedName>
    <definedName name="fadfasdf" localSheetId="4" hidden="1">{#N/A,#N/A,FALSE,"Plan1";#N/A,#N/A,FALSE,"Plan2"}</definedName>
    <definedName name="fadfasdf" hidden="1">{#N/A,#N/A,FALSE,"Plan1";#N/A,#N/A,FALSE,"Plan2"}</definedName>
    <definedName name="fchart31" hidden="1">#REF!</definedName>
    <definedName name="fcvxc" localSheetId="2" hidden="1">{#N/A,#N/A,FALSE,"Hoja1";#N/A,#N/A,FALSE,"Hoja2"}</definedName>
    <definedName name="fcvxc" localSheetId="1" hidden="1">{#N/A,#N/A,FALSE,"Hoja1";#N/A,#N/A,FALSE,"Hoja2"}</definedName>
    <definedName name="fcvxc" localSheetId="3" hidden="1">{#N/A,#N/A,FALSE,"Hoja1";#N/A,#N/A,FALSE,"Hoja2"}</definedName>
    <definedName name="fcvxc" localSheetId="4" hidden="1">{#N/A,#N/A,FALSE,"Hoja1";#N/A,#N/A,FALSE,"Hoja2"}</definedName>
    <definedName name="fcvxc" hidden="1">{#N/A,#N/A,FALSE,"Hoja1";#N/A,#N/A,FALSE,"Hoja2"}</definedName>
    <definedName name="fddfr" localSheetId="2" hidden="1">{"Prenissas",#N/A,FALSE,"Consolidado (3)";"Lucros000",#N/A,FALSE,"Consolidado (3)";"LucrosHL",#N/A,FALSE,"Consolidado (3)";"Balanco",#N/A,FALSE,"Consolidado (3)";"FluxoC",#N/A,FALSE,"Consolidado (3)"}</definedName>
    <definedName name="fddfr" localSheetId="1" hidden="1">{"Prenissas",#N/A,FALSE,"Consolidado (3)";"Lucros000",#N/A,FALSE,"Consolidado (3)";"LucrosHL",#N/A,FALSE,"Consolidado (3)";"Balanco",#N/A,FALSE,"Consolidado (3)";"FluxoC",#N/A,FALSE,"Consolidado (3)"}</definedName>
    <definedName name="fddfr" localSheetId="3" hidden="1">{"Prenissas",#N/A,FALSE,"Consolidado (3)";"Lucros000",#N/A,FALSE,"Consolidado (3)";"LucrosHL",#N/A,FALSE,"Consolidado (3)";"Balanco",#N/A,FALSE,"Consolidado (3)";"FluxoC",#N/A,FALSE,"Consolidado (3)"}</definedName>
    <definedName name="fddfr" localSheetId="4" hidden="1">{"Prenissas",#N/A,FALSE,"Consolidado (3)";"Lucros000",#N/A,FALSE,"Consolidado (3)";"LucrosHL",#N/A,FALSE,"Consolidado (3)";"Balanco",#N/A,FALSE,"Consolidado (3)";"FluxoC",#N/A,FALSE,"Consolidado (3)"}</definedName>
    <definedName name="fddfr" hidden="1">{"Prenissas",#N/A,FALSE,"Consolidado (3)";"Lucros000",#N/A,FALSE,"Consolidado (3)";"LucrosHL",#N/A,FALSE,"Consolidado (3)";"Balanco",#N/A,FALSE,"Consolidado (3)";"FluxoC",#N/A,FALSE,"Consolidado (3)"}</definedName>
    <definedName name="fdgaf" localSheetId="2" hidden="1">{#N/A,#N/A,FALSE,"Plan1";#N/A,#N/A,FALSE,"Plan2"}</definedName>
    <definedName name="fdgaf" localSheetId="1" hidden="1">{#N/A,#N/A,FALSE,"Plan1";#N/A,#N/A,FALSE,"Plan2"}</definedName>
    <definedName name="fdgaf" localSheetId="3" hidden="1">{#N/A,#N/A,FALSE,"Plan1";#N/A,#N/A,FALSE,"Plan2"}</definedName>
    <definedName name="fdgaf" localSheetId="4" hidden="1">{#N/A,#N/A,FALSE,"Plan1";#N/A,#N/A,FALSE,"Plan2"}</definedName>
    <definedName name="fdgaf" hidden="1">{#N/A,#N/A,FALSE,"Plan1";#N/A,#N/A,FALSE,"Plan2"}</definedName>
    <definedName name="fdgdfg" localSheetId="2" hidden="1">{"RESUMEN",#N/A,FALSE,"RESUMEN";"RESUMEN_MARG",#N/A,FALSE,"RESUMEN"}</definedName>
    <definedName name="fdgdfg" localSheetId="1" hidden="1">{"RESUMEN",#N/A,FALSE,"RESUMEN";"RESUMEN_MARG",#N/A,FALSE,"RESUMEN"}</definedName>
    <definedName name="fdgdfg" localSheetId="3" hidden="1">{"RESUMEN",#N/A,FALSE,"RESUMEN";"RESUMEN_MARG",#N/A,FALSE,"RESUMEN"}</definedName>
    <definedName name="fdgdfg" localSheetId="4" hidden="1">{"RESUMEN",#N/A,FALSE,"RESUMEN";"RESUMEN_MARG",#N/A,FALSE,"RESUMEN"}</definedName>
    <definedName name="fdgdfg" hidden="1">{"RESUMEN",#N/A,FALSE,"RESUMEN";"RESUMEN_MARG",#N/A,FALSE,"RESUMEN"}</definedName>
    <definedName name="fdhgfdf" localSheetId="2" hidden="1">{#N/A,#N/A,FALSE,"Plan1";#N/A,#N/A,FALSE,"Plan2"}</definedName>
    <definedName name="fdhgfdf" localSheetId="1" hidden="1">{#N/A,#N/A,FALSE,"Plan1";#N/A,#N/A,FALSE,"Plan2"}</definedName>
    <definedName name="fdhgfdf" localSheetId="3" hidden="1">{#N/A,#N/A,FALSE,"Plan1";#N/A,#N/A,FALSE,"Plan2"}</definedName>
    <definedName name="fdhgfdf" localSheetId="4" hidden="1">{#N/A,#N/A,FALSE,"Plan1";#N/A,#N/A,FALSE,"Plan2"}</definedName>
    <definedName name="fdhgfdf" hidden="1">{#N/A,#N/A,FALSE,"Plan1";#N/A,#N/A,FALSE,"Plan2"}</definedName>
    <definedName name="fds" localSheetId="2" hidden="1">{#N/A,#N/A,FALSE,"Plan1";#N/A,#N/A,FALSE,"Plan2"}</definedName>
    <definedName name="fds" localSheetId="1" hidden="1">{#N/A,#N/A,FALSE,"Plan1";#N/A,#N/A,FALSE,"Plan2"}</definedName>
    <definedName name="fds" localSheetId="3" hidden="1">{#N/A,#N/A,FALSE,"Plan1";#N/A,#N/A,FALSE,"Plan2"}</definedName>
    <definedName name="fds" localSheetId="4" hidden="1">{#N/A,#N/A,FALSE,"Plan1";#N/A,#N/A,FALSE,"Plan2"}</definedName>
    <definedName name="fds" hidden="1">{#N/A,#N/A,FALSE,"Plan1";#N/A,#N/A,FALSE,"Plan2"}</definedName>
    <definedName name="fdsdfs" localSheetId="2" hidden="1">{"prem1",#N/A,FALSE,"Consolidado";"pl_us",#N/A,FALSE,"Consolidado";"pl_hl",#N/A,FALSE,"Consolidado";"bs",#N/A,FALSE,"Consolidado";"cf",#N/A,FALSE,"Consolidado"}</definedName>
    <definedName name="fdsdfs" localSheetId="1" hidden="1">{"prem1",#N/A,FALSE,"Consolidado";"pl_us",#N/A,FALSE,"Consolidado";"pl_hl",#N/A,FALSE,"Consolidado";"bs",#N/A,FALSE,"Consolidado";"cf",#N/A,FALSE,"Consolidado"}</definedName>
    <definedName name="fdsdfs" localSheetId="3" hidden="1">{"prem1",#N/A,FALSE,"Consolidado";"pl_us",#N/A,FALSE,"Consolidado";"pl_hl",#N/A,FALSE,"Consolidado";"bs",#N/A,FALSE,"Consolidado";"cf",#N/A,FALSE,"Consolidado"}</definedName>
    <definedName name="fdsdfs" localSheetId="4" hidden="1">{"prem1",#N/A,FALSE,"Consolidado";"pl_us",#N/A,FALSE,"Consolidado";"pl_hl",#N/A,FALSE,"Consolidado";"bs",#N/A,FALSE,"Consolidado";"cf",#N/A,FALSE,"Consolidado"}</definedName>
    <definedName name="fdsdfs" hidden="1">{"prem1",#N/A,FALSE,"Consolidado";"pl_us",#N/A,FALSE,"Consolidado";"pl_hl",#N/A,FALSE,"Consolidado";"bs",#N/A,FALSE,"Consolidado";"cf",#N/A,FALSE,"Consolidado"}</definedName>
    <definedName name="fdsfsdf" localSheetId="2" hidden="1">{#N/A,#N/A,FALSE,"Hoja1";#N/A,#N/A,FALSE,"Hoja2"}</definedName>
    <definedName name="fdsfsdf" localSheetId="1" hidden="1">{#N/A,#N/A,FALSE,"Hoja1";#N/A,#N/A,FALSE,"Hoja2"}</definedName>
    <definedName name="fdsfsdf" localSheetId="3" hidden="1">{#N/A,#N/A,FALSE,"Hoja1";#N/A,#N/A,FALSE,"Hoja2"}</definedName>
    <definedName name="fdsfsdf" localSheetId="4" hidden="1">{#N/A,#N/A,FALSE,"Hoja1";#N/A,#N/A,FALSE,"Hoja2"}</definedName>
    <definedName name="fdsfsdf" hidden="1">{#N/A,#N/A,FALSE,"Hoja1";#N/A,#N/A,FALSE,"Hoja2"}</definedName>
    <definedName name="fdsfsew" localSheetId="2" hidden="1">{#N/A,#N/A,FALSE,"Hoja1";#N/A,#N/A,FALSE,"Hoja2"}</definedName>
    <definedName name="fdsfsew" localSheetId="1" hidden="1">{#N/A,#N/A,FALSE,"Hoja1";#N/A,#N/A,FALSE,"Hoja2"}</definedName>
    <definedName name="fdsfsew" localSheetId="3" hidden="1">{#N/A,#N/A,FALSE,"Hoja1";#N/A,#N/A,FALSE,"Hoja2"}</definedName>
    <definedName name="fdsfsew" localSheetId="4" hidden="1">{#N/A,#N/A,FALSE,"Hoja1";#N/A,#N/A,FALSE,"Hoja2"}</definedName>
    <definedName name="fdsfsew" hidden="1">{#N/A,#N/A,FALSE,"Hoja1";#N/A,#N/A,FALSE,"Hoja2"}</definedName>
    <definedName name="fdssdfsdf" localSheetId="2" hidden="1">{"miles",#N/A,FALSE,"LUCROS E PERDAS (US$ 000)";"hl",#N/A,FALSE,"LUCROS E PERDAS (US$ 000)"}</definedName>
    <definedName name="fdssdfsdf" localSheetId="1" hidden="1">{"miles",#N/A,FALSE,"LUCROS E PERDAS (US$ 000)";"hl",#N/A,FALSE,"LUCROS E PERDAS (US$ 000)"}</definedName>
    <definedName name="fdssdfsdf" localSheetId="3" hidden="1">{"miles",#N/A,FALSE,"LUCROS E PERDAS (US$ 000)";"hl",#N/A,FALSE,"LUCROS E PERDAS (US$ 000)"}</definedName>
    <definedName name="fdssdfsdf" localSheetId="4" hidden="1">{"miles",#N/A,FALSE,"LUCROS E PERDAS (US$ 000)";"hl",#N/A,FALSE,"LUCROS E PERDAS (US$ 000)"}</definedName>
    <definedName name="fdssdfsdf" hidden="1">{"miles",#N/A,FALSE,"LUCROS E PERDAS (US$ 000)";"hl",#N/A,FALSE,"LUCROS E PERDAS (US$ 000)"}</definedName>
    <definedName name="Fev20Embras">#REF!</definedName>
    <definedName name="Fev20HausCV">#REF!</definedName>
    <definedName name="Fev20HausMarilia">#REF!</definedName>
    <definedName name="Fev20OlimpiaLoteadora">#REF!</definedName>
    <definedName name="Fev20PacaembuBauru2">#REF!</definedName>
    <definedName name="Fev20PacaembuPresidentePrudente">#REF!</definedName>
    <definedName name="Fev20PacaembuSãoCarlos">#REF!</definedName>
    <definedName name="Fev20PacaembuSJRioPreto">#REF!</definedName>
    <definedName name="Fev20Pacembu">#REF!</definedName>
    <definedName name="Fev20Poa">#REF!</definedName>
    <definedName name="Fev20QuintadaColina">#REF!</definedName>
    <definedName name="ffdgwe" localSheetId="2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1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3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4" hidden="1">{"Real",#N/A,FALSE,"CONSOLIDADO";"Real",#N/A,FALSE,"OCCIDENTE";"Real",#N/A,FALSE,"LARA";"Real",#N/A,FALSE,"CENTRO";"Real",#N/A,FALSE,"METROPOLITANA";"Real",#N/A,FALSE,"ORIENTE";"Real",#N/A,FALSE,"Pto.libre"}</definedName>
    <definedName name="ffdgwe" hidden="1">{"Real",#N/A,FALSE,"CONSOLIDADO";"Real",#N/A,FALSE,"OCCIDENTE";"Real",#N/A,FALSE,"LARA";"Real",#N/A,FALSE,"CENTRO";"Real",#N/A,FALSE,"METROPOLITANA";"Real",#N/A,FALSE,"ORIENTE";"Real",#N/A,FALSE,"Pto.libre"}</definedName>
    <definedName name="fffff" localSheetId="2" hidden="1">{#N/A,#N/A,FALSE,"Plan1";#N/A,#N/A,FALSE,"Plan2"}</definedName>
    <definedName name="fffff" localSheetId="1" hidden="1">{#N/A,#N/A,FALSE,"Plan1";#N/A,#N/A,FALSE,"Plan2"}</definedName>
    <definedName name="fffff" localSheetId="3" hidden="1">{#N/A,#N/A,FALSE,"Plan1";#N/A,#N/A,FALSE,"Plan2"}</definedName>
    <definedName name="fffff" localSheetId="4" hidden="1">{#N/A,#N/A,FALSE,"Plan1";#N/A,#N/A,FALSE,"Plan2"}</definedName>
    <definedName name="fffff" hidden="1">{#N/A,#N/A,FALSE,"Plan1";#N/A,#N/A,FALSE,"Plan2"}</definedName>
    <definedName name="fghfghf" localSheetId="2" hidden="1">{"prem1",#N/A,FALSE,"Consolidado";"pl_us",#N/A,FALSE,"Consolidado";"pl_hl",#N/A,FALSE,"Consolidado";"bs",#N/A,FALSE,"Consolidado";"cf",#N/A,FALSE,"Consolidado"}</definedName>
    <definedName name="fghfghf" localSheetId="1" hidden="1">{"prem1",#N/A,FALSE,"Consolidado";"pl_us",#N/A,FALSE,"Consolidado";"pl_hl",#N/A,FALSE,"Consolidado";"bs",#N/A,FALSE,"Consolidado";"cf",#N/A,FALSE,"Consolidado"}</definedName>
    <definedName name="fghfghf" localSheetId="3" hidden="1">{"prem1",#N/A,FALSE,"Consolidado";"pl_us",#N/A,FALSE,"Consolidado";"pl_hl",#N/A,FALSE,"Consolidado";"bs",#N/A,FALSE,"Consolidado";"cf",#N/A,FALSE,"Consolidado"}</definedName>
    <definedName name="fghfghf" localSheetId="4" hidden="1">{"prem1",#N/A,FALSE,"Consolidado";"pl_us",#N/A,FALSE,"Consolidado";"pl_hl",#N/A,FALSE,"Consolidado";"bs",#N/A,FALSE,"Consolidado";"cf",#N/A,FALSE,"Consolidado"}</definedName>
    <definedName name="fghfghf" hidden="1">{"prem1",#N/A,FALSE,"Consolidado";"pl_us",#N/A,FALSE,"Consolidado";"pl_hl",#N/A,FALSE,"Consolidado";"bs",#N/A,FALSE,"Consolidado";"cf",#N/A,FALSE,"Consolidado"}</definedName>
    <definedName name="FGJHFGK" localSheetId="2" hidden="1">{#N/A,#N/A,FALSE,"Plan1";#N/A,#N/A,FALSE,"Plan2"}</definedName>
    <definedName name="FGJHFGK" localSheetId="1" hidden="1">{#N/A,#N/A,FALSE,"Plan1";#N/A,#N/A,FALSE,"Plan2"}</definedName>
    <definedName name="FGJHFGK" localSheetId="3" hidden="1">{#N/A,#N/A,FALSE,"Plan1";#N/A,#N/A,FALSE,"Plan2"}</definedName>
    <definedName name="FGJHFGK" localSheetId="4" hidden="1">{#N/A,#N/A,FALSE,"Plan1";#N/A,#N/A,FALSE,"Plan2"}</definedName>
    <definedName name="FGJHFGK" hidden="1">{#N/A,#N/A,FALSE,"Plan1";#N/A,#N/A,FALSE,"Plan2"}</definedName>
    <definedName name="FJG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localSheetId="2" hidden="1">{#N/A,#N/A,FALSE,"Plan1";#N/A,#N/A,FALSE,"Plan2"}</definedName>
    <definedName name="FJHJHG" localSheetId="1" hidden="1">{#N/A,#N/A,FALSE,"Plan1";#N/A,#N/A,FALSE,"Plan2"}</definedName>
    <definedName name="FJHJHG" localSheetId="3" hidden="1">{#N/A,#N/A,FALSE,"Plan1";#N/A,#N/A,FALSE,"Plan2"}</definedName>
    <definedName name="FJHJHG" localSheetId="4" hidden="1">{#N/A,#N/A,FALSE,"Plan1";#N/A,#N/A,FALSE,"Plan2"}</definedName>
    <definedName name="FJHJHG" hidden="1">{#N/A,#N/A,FALSE,"Plan1";#N/A,#N/A,FALSE,"Plan2"}</definedName>
    <definedName name="fsdfsd" localSheetId="2" hidden="1">{#N/A,#N/A,FALSE,"Hoja1";#N/A,#N/A,FALSE,"Hoja2"}</definedName>
    <definedName name="fsdfsd" localSheetId="1" hidden="1">{#N/A,#N/A,FALSE,"Hoja1";#N/A,#N/A,FALSE,"Hoja2"}</definedName>
    <definedName name="fsdfsd" localSheetId="3" hidden="1">{#N/A,#N/A,FALSE,"Hoja1";#N/A,#N/A,FALSE,"Hoja2"}</definedName>
    <definedName name="fsdfsd" localSheetId="4" hidden="1">{#N/A,#N/A,FALSE,"Hoja1";#N/A,#N/A,FALSE,"Hoja2"}</definedName>
    <definedName name="fsdfsd" hidden="1">{#N/A,#N/A,FALSE,"Hoja1";#N/A,#N/A,FALSE,"Hoja2"}</definedName>
    <definedName name="fseewrewczxczx" localSheetId="2" hidden="1">{"prem1",#N/A,FALSE,"Consolidado";"pl_us",#N/A,FALSE,"Consolidado";"pl_hl",#N/A,FALSE,"Consolidado";"bs",#N/A,FALSE,"Consolidado";"cf",#N/A,FALSE,"Consolidado"}</definedName>
    <definedName name="fseewrewczxczx" localSheetId="1" hidden="1">{"prem1",#N/A,FALSE,"Consolidado";"pl_us",#N/A,FALSE,"Consolidado";"pl_hl",#N/A,FALSE,"Consolidado";"bs",#N/A,FALSE,"Consolidado";"cf",#N/A,FALSE,"Consolidado"}</definedName>
    <definedName name="fseewrewczxczx" localSheetId="3" hidden="1">{"prem1",#N/A,FALSE,"Consolidado";"pl_us",#N/A,FALSE,"Consolidado";"pl_hl",#N/A,FALSE,"Consolidado";"bs",#N/A,FALSE,"Consolidado";"cf",#N/A,FALSE,"Consolidado"}</definedName>
    <definedName name="fseewrewczxczx" localSheetId="4" hidden="1">{"prem1",#N/A,FALSE,"Consolidado";"pl_us",#N/A,FALSE,"Consolidado";"pl_hl",#N/A,FALSE,"Consolidado";"bs",#N/A,FALSE,"Consolidado";"cf",#N/A,FALSE,"Consolidado"}</definedName>
    <definedName name="fseewrewczxczx" hidden="1">{"prem1",#N/A,FALSE,"Consolidado";"pl_us",#N/A,FALSE,"Consolidado";"pl_hl",#N/A,FALSE,"Consolidado";"bs",#N/A,FALSE,"Consolidado";"cf",#N/A,FALSE,"Consolidado"}</definedName>
    <definedName name="fsfddfss" localSheetId="2" hidden="1">{"RESUMEN",#N/A,FALSE,"RESUMEN";"RESUMEN_MARG",#N/A,FALSE,"RESUMEN"}</definedName>
    <definedName name="fsfddfss" localSheetId="1" hidden="1">{"RESUMEN",#N/A,FALSE,"RESUMEN";"RESUMEN_MARG",#N/A,FALSE,"RESUMEN"}</definedName>
    <definedName name="fsfddfss" localSheetId="3" hidden="1">{"RESUMEN",#N/A,FALSE,"RESUMEN";"RESUMEN_MARG",#N/A,FALSE,"RESUMEN"}</definedName>
    <definedName name="fsfddfss" localSheetId="4" hidden="1">{"RESUMEN",#N/A,FALSE,"RESUMEN";"RESUMEN_MARG",#N/A,FALSE,"RESUMEN"}</definedName>
    <definedName name="fsfddfss" hidden="1">{"RESUMEN",#N/A,FALSE,"RESUMEN";"RESUMEN_MARG",#N/A,FALSE,"RESUMEN"}</definedName>
    <definedName name="gddgdf" localSheetId="2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1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3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4" hidden="1">{"Real",#N/A,FALSE,"CONSOLIDADO";"Real",#N/A,FALSE,"OCCIDENTE";"Real",#N/A,FALSE,"LARA";"Real",#N/A,FALSE,"CENTRO";"Real",#N/A,FALSE,"METROPOLITANA";"Real",#N/A,FALSE,"ORIENTE";"Real",#N/A,FALSE,"Pto.libre"}</definedName>
    <definedName name="gddgdf" hidden="1">{"Real",#N/A,FALSE,"CONSOLIDADO";"Real",#N/A,FALSE,"OCCIDENTE";"Real",#N/A,FALSE,"LARA";"Real",#N/A,FALSE,"CENTRO";"Real",#N/A,FALSE,"METROPOLITANA";"Real",#N/A,FALSE,"ORIENTE";"Real",#N/A,FALSE,"Pto.libre"}</definedName>
    <definedName name="gdfgdgfd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hidden="1">{"total",#N/A,FALSE,"TOTAL $";"totalhl",#N/A,FALSE,"TOTAL $HL";"vol",#N/A,FALSE,"VOLUMEN";"xprod1",#N/A,FALSE,"X PROD";"xprod2",#N/A,FALSE,"X PROD";"finaño1",#N/A,FALSE,"FIN AÑO Meta";"finaño2",#N/A,FALSE,"FIN AÑO Meta"}</definedName>
    <definedName name="gfdgvc" localSheetId="2" hidden="1">{#N/A,#N/A,FALSE,"Hoja1";#N/A,#N/A,FALSE,"Hoja2"}</definedName>
    <definedName name="gfdgvc" localSheetId="1" hidden="1">{#N/A,#N/A,FALSE,"Hoja1";#N/A,#N/A,FALSE,"Hoja2"}</definedName>
    <definedName name="gfdgvc" localSheetId="3" hidden="1">{#N/A,#N/A,FALSE,"Hoja1";#N/A,#N/A,FALSE,"Hoja2"}</definedName>
    <definedName name="gfdgvc" localSheetId="4" hidden="1">{#N/A,#N/A,FALSE,"Hoja1";#N/A,#N/A,FALSE,"Hoja2"}</definedName>
    <definedName name="gfdgvc" hidden="1">{#N/A,#N/A,FALSE,"Hoja1";#N/A,#N/A,FALSE,"Hoja2"}</definedName>
    <definedName name="gfghgf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wdfddf" localSheetId="2" hidden="1">{"miles",#N/A,FALSE,"LUCROS E PERDAS (US$ 000)";"hl",#N/A,FALSE,"LUCROS E PERDAS (US$ 000)"}</definedName>
    <definedName name="gfwdfddf" localSheetId="1" hidden="1">{"miles",#N/A,FALSE,"LUCROS E PERDAS (US$ 000)";"hl",#N/A,FALSE,"LUCROS E PERDAS (US$ 000)"}</definedName>
    <definedName name="gfwdfddf" localSheetId="3" hidden="1">{"miles",#N/A,FALSE,"LUCROS E PERDAS (US$ 000)";"hl",#N/A,FALSE,"LUCROS E PERDAS (US$ 000)"}</definedName>
    <definedName name="gfwdfddf" localSheetId="4" hidden="1">{"miles",#N/A,FALSE,"LUCROS E PERDAS (US$ 000)";"hl",#N/A,FALSE,"LUCROS E PERDAS (US$ 000)"}</definedName>
    <definedName name="gfwdfddf" hidden="1">{"miles",#N/A,FALSE,"LUCROS E PERDAS (US$ 000)";"hl",#N/A,FALSE,"LUCROS E PERDAS (US$ 000)"}</definedName>
    <definedName name="ggggggggg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hfdgh" localSheetId="2" hidden="1">{#N/A,#N/A,FALSE,"RGD$";#N/A,#N/A,FALSE,"BG$";#N/A,#N/A,FALSE,"FC$"}</definedName>
    <definedName name="ghfdgh" localSheetId="1" hidden="1">{#N/A,#N/A,FALSE,"RGD$";#N/A,#N/A,FALSE,"BG$";#N/A,#N/A,FALSE,"FC$"}</definedName>
    <definedName name="ghfdgh" localSheetId="3" hidden="1">{#N/A,#N/A,FALSE,"RGD$";#N/A,#N/A,FALSE,"BG$";#N/A,#N/A,FALSE,"FC$"}</definedName>
    <definedName name="ghfdgh" localSheetId="4" hidden="1">{#N/A,#N/A,FALSE,"RGD$";#N/A,#N/A,FALSE,"BG$";#N/A,#N/A,FALSE,"FC$"}</definedName>
    <definedName name="ghfdgh" hidden="1">{#N/A,#N/A,FALSE,"RGD$";#N/A,#N/A,FALSE,"BG$";#N/A,#N/A,FALSE,"FC$"}</definedName>
    <definedName name="ghghgh" localSheetId="2" hidden="1">{#N/A,#N/A,FALSE,"Hoja1";#N/A,#N/A,FALSE,"Hoja2"}</definedName>
    <definedName name="ghghgh" localSheetId="1" hidden="1">{#N/A,#N/A,FALSE,"Hoja1";#N/A,#N/A,FALSE,"Hoja2"}</definedName>
    <definedName name="ghghgh" localSheetId="3" hidden="1">{#N/A,#N/A,FALSE,"Hoja1";#N/A,#N/A,FALSE,"Hoja2"}</definedName>
    <definedName name="ghghgh" localSheetId="4" hidden="1">{#N/A,#N/A,FALSE,"Hoja1";#N/A,#N/A,FALSE,"Hoja2"}</definedName>
    <definedName name="ghghgh" hidden="1">{#N/A,#N/A,FALSE,"Hoja1";#N/A,#N/A,FALSE,"Hoja2"}</definedName>
    <definedName name="ghjgh" localSheetId="2" hidden="1">{"miles",#N/A,FALSE,"LUCROS E PERDAS (US$ 000)";"hl",#N/A,FALSE,"LUCROS E PERDAS (US$ 000)"}</definedName>
    <definedName name="ghjgh" localSheetId="1" hidden="1">{"miles",#N/A,FALSE,"LUCROS E PERDAS (US$ 000)";"hl",#N/A,FALSE,"LUCROS E PERDAS (US$ 000)"}</definedName>
    <definedName name="ghjgh" localSheetId="3" hidden="1">{"miles",#N/A,FALSE,"LUCROS E PERDAS (US$ 000)";"hl",#N/A,FALSE,"LUCROS E PERDAS (US$ 000)"}</definedName>
    <definedName name="ghjgh" localSheetId="4" hidden="1">{"miles",#N/A,FALSE,"LUCROS E PERDAS (US$ 000)";"hl",#N/A,FALSE,"LUCROS E PERDAS (US$ 000)"}</definedName>
    <definedName name="ghjgh" hidden="1">{"miles",#N/A,FALSE,"LUCROS E PERDAS (US$ 000)";"hl",#N/A,FALSE,"LUCROS E PERDAS (US$ 000)"}</definedName>
    <definedName name="ght" localSheetId="2" hidden="1">{#N/A,#N/A,FALSE,"TOTAL"}</definedName>
    <definedName name="ght" localSheetId="1" hidden="1">{#N/A,#N/A,FALSE,"TOTAL"}</definedName>
    <definedName name="ght" localSheetId="3" hidden="1">{#N/A,#N/A,FALSE,"TOTAL"}</definedName>
    <definedName name="ght" localSheetId="4" hidden="1">{#N/A,#N/A,FALSE,"TOTAL"}</definedName>
    <definedName name="ght" hidden="1">{#N/A,#N/A,FALSE,"TOTAL"}</definedName>
    <definedName name="gs" localSheetId="2" hidden="1">{"prem1",#N/A,FALSE,"Consolidado";"pl_us",#N/A,FALSE,"Consolidado";"pl_hl",#N/A,FALSE,"Consolidado";"bs",#N/A,FALSE,"Consolidado";"cf",#N/A,FALSE,"Consolidado"}</definedName>
    <definedName name="gs" localSheetId="1" hidden="1">{"prem1",#N/A,FALSE,"Consolidado";"pl_us",#N/A,FALSE,"Consolidado";"pl_hl",#N/A,FALSE,"Consolidado";"bs",#N/A,FALSE,"Consolidado";"cf",#N/A,FALSE,"Consolidado"}</definedName>
    <definedName name="gs" localSheetId="3" hidden="1">{"prem1",#N/A,FALSE,"Consolidado";"pl_us",#N/A,FALSE,"Consolidado";"pl_hl",#N/A,FALSE,"Consolidado";"bs",#N/A,FALSE,"Consolidado";"cf",#N/A,FALSE,"Consolidado"}</definedName>
    <definedName name="gs" localSheetId="4" hidden="1">{"prem1",#N/A,FALSE,"Consolidado";"pl_us",#N/A,FALSE,"Consolidado";"pl_hl",#N/A,FALSE,"Consolidado";"bs",#N/A,FALSE,"Consolidado";"cf",#N/A,FALSE,"Consolidado"}</definedName>
    <definedName name="gs" hidden="1">{"prem1",#N/A,FALSE,"Consolidado";"pl_us",#N/A,FALSE,"Consolidado";"pl_hl",#N/A,FALSE,"Consolidado";"bs",#N/A,FALSE,"Consolidado";"cf",#N/A,FALSE,"Consolidado"}</definedName>
    <definedName name="HausCV012020">#REF!</definedName>
    <definedName name="HausCVFev2020">#REF!</definedName>
    <definedName name="HausMarilia012020">#REF!</definedName>
    <definedName name="HausMariliaFev2020">#REF!</definedName>
    <definedName name="hghg" localSheetId="2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1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3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4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h" localSheetId="2" hidden="1">{"prem1",#N/A,FALSE,"Consolidado";"pl_us",#N/A,FALSE,"Consolidado";"pl_hl",#N/A,FALSE,"Consolidado";"bs",#N/A,FALSE,"Consolidado";"cf",#N/A,FALSE,"Consolidado"}</definedName>
    <definedName name="hghgh" localSheetId="1" hidden="1">{"prem1",#N/A,FALSE,"Consolidado";"pl_us",#N/A,FALSE,"Consolidado";"pl_hl",#N/A,FALSE,"Consolidado";"bs",#N/A,FALSE,"Consolidado";"cf",#N/A,FALSE,"Consolidado"}</definedName>
    <definedName name="hghgh" localSheetId="3" hidden="1">{"prem1",#N/A,FALSE,"Consolidado";"pl_us",#N/A,FALSE,"Consolidado";"pl_hl",#N/A,FALSE,"Consolidado";"bs",#N/A,FALSE,"Consolidado";"cf",#N/A,FALSE,"Consolidado"}</definedName>
    <definedName name="hghgh" localSheetId="4" hidden="1">{"prem1",#N/A,FALSE,"Consolidado";"pl_us",#N/A,FALSE,"Consolidado";"pl_hl",#N/A,FALSE,"Consolidado";"bs",#N/A,FALSE,"Consolidado";"cf",#N/A,FALSE,"Consolidado"}</definedName>
    <definedName name="hghgh" hidden="1">{"prem1",#N/A,FALSE,"Consolidado";"pl_us",#N/A,FALSE,"Consolidado";"pl_hl",#N/A,FALSE,"Consolidado";"bs",#N/A,FALSE,"Consolidado";"cf",#N/A,FALSE,"Consolidado"}</definedName>
    <definedName name="hgjg" localSheetId="2" hidden="1">{"Prenissas",#N/A,FALSE,"Consolidado (3)";"Lucros000",#N/A,FALSE,"Consolidado (3)";"LucrosHL",#N/A,FALSE,"Consolidado (3)";"Balanco",#N/A,FALSE,"Consolidado (3)";"FluxoC",#N/A,FALSE,"Consolidado (3)"}</definedName>
    <definedName name="hgjg" localSheetId="1" hidden="1">{"Prenissas",#N/A,FALSE,"Consolidado (3)";"Lucros000",#N/A,FALSE,"Consolidado (3)";"LucrosHL",#N/A,FALSE,"Consolidado (3)";"Balanco",#N/A,FALSE,"Consolidado (3)";"FluxoC",#N/A,FALSE,"Consolidado (3)"}</definedName>
    <definedName name="hgjg" localSheetId="3" hidden="1">{"Prenissas",#N/A,FALSE,"Consolidado (3)";"Lucros000",#N/A,FALSE,"Consolidado (3)";"LucrosHL",#N/A,FALSE,"Consolidado (3)";"Balanco",#N/A,FALSE,"Consolidado (3)";"FluxoC",#N/A,FALSE,"Consolidado (3)"}</definedName>
    <definedName name="hgjg" localSheetId="4" hidden="1">{"Prenissas",#N/A,FALSE,"Consolidado (3)";"Lucros000",#N/A,FALSE,"Consolidado (3)";"LucrosHL",#N/A,FALSE,"Consolidado (3)";"Balanco",#N/A,FALSE,"Consolidado (3)";"FluxoC",#N/A,FALSE,"Consolidado (3)"}</definedName>
    <definedName name="hgjg" hidden="1">{"Prenissas",#N/A,FALSE,"Consolidado (3)";"Lucros000",#N/A,FALSE,"Consolidado (3)";"LucrosHL",#N/A,FALSE,"Consolidado (3)";"Balanco",#N/A,FALSE,"Consolidado (3)";"FluxoC",#N/A,FALSE,"Consolidado (3)"}</definedName>
    <definedName name="hgjghj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hidden="1">{"total",#N/A,FALSE,"TOTAL $";"totalhl",#N/A,FALSE,"TOTAL $HL";"vol",#N/A,FALSE,"VOLUMEN";"xprod1",#N/A,FALSE,"X PROD";"xprod2",#N/A,FALSE,"X PROD";"finaño1",#N/A,FALSE,"FIN AÑO Meta";"finaño2",#N/A,FALSE,"FIN AÑO Meta"}</definedName>
    <definedName name="hjkk" localSheetId="2" hidden="1">{"bs",#N/A,FALSE,"Consolidado";"cf",#N/A,FALSE,"Consolidado";"pl_hl",#N/A,FALSE,"Consolidado";"pl_us",#N/A,FALSE,"Consolidado";"Prem1",#N/A,FALSE,"Consolidado"}</definedName>
    <definedName name="hjkk" localSheetId="1" hidden="1">{"bs",#N/A,FALSE,"Consolidado";"cf",#N/A,FALSE,"Consolidado";"pl_hl",#N/A,FALSE,"Consolidado";"pl_us",#N/A,FALSE,"Consolidado";"Prem1",#N/A,FALSE,"Consolidado"}</definedName>
    <definedName name="hjkk" localSheetId="3" hidden="1">{"bs",#N/A,FALSE,"Consolidado";"cf",#N/A,FALSE,"Consolidado";"pl_hl",#N/A,FALSE,"Consolidado";"pl_us",#N/A,FALSE,"Consolidado";"Prem1",#N/A,FALSE,"Consolidado"}</definedName>
    <definedName name="hjkk" localSheetId="4" hidden="1">{"bs",#N/A,FALSE,"Consolidado";"cf",#N/A,FALSE,"Consolidado";"pl_hl",#N/A,FALSE,"Consolidado";"pl_us",#N/A,FALSE,"Consolidado";"Prem1",#N/A,FALSE,"Consolidado"}</definedName>
    <definedName name="hjkk" hidden="1">{"bs",#N/A,FALSE,"Consolidado";"cf",#N/A,FALSE,"Consolidado";"pl_hl",#N/A,FALSE,"Consolidado";"pl_us",#N/A,FALSE,"Consolidado";"Prem1",#N/A,FALSE,"Consolidado"}</definedName>
    <definedName name="hkhjk" localSheetId="2" hidden="1">{"Prenissas",#N/A,FALSE,"Consolidado (3)";"Lucros000",#N/A,FALSE,"Consolidado (3)";"LucrosHL",#N/A,FALSE,"Consolidado (3)";"Balanco",#N/A,FALSE,"Consolidado (3)";"FluxoC",#N/A,FALSE,"Consolidado (3)"}</definedName>
    <definedName name="hkhjk" localSheetId="1" hidden="1">{"Prenissas",#N/A,FALSE,"Consolidado (3)";"Lucros000",#N/A,FALSE,"Consolidado (3)";"LucrosHL",#N/A,FALSE,"Consolidado (3)";"Balanco",#N/A,FALSE,"Consolidado (3)";"FluxoC",#N/A,FALSE,"Consolidado (3)"}</definedName>
    <definedName name="hkhjk" localSheetId="3" hidden="1">{"Prenissas",#N/A,FALSE,"Consolidado (3)";"Lucros000",#N/A,FALSE,"Consolidado (3)";"LucrosHL",#N/A,FALSE,"Consolidado (3)";"Balanco",#N/A,FALSE,"Consolidado (3)";"FluxoC",#N/A,FALSE,"Consolidado (3)"}</definedName>
    <definedName name="hkhjk" localSheetId="4" hidden="1">{"Prenissas",#N/A,FALSE,"Consolidado (3)";"Lucros000",#N/A,FALSE,"Consolidado (3)";"LucrosHL",#N/A,FALSE,"Consolidado (3)";"Balanco",#N/A,FALSE,"Consolidado (3)";"FluxoC",#N/A,FALSE,"Consolidado (3)"}</definedName>
    <definedName name="hkhjk" hidden="1">{"Prenissas",#N/A,FALSE,"Consolidado (3)";"Lucros000",#N/A,FALSE,"Consolidado (3)";"LucrosHL",#N/A,FALSE,"Consolidado (3)";"Balanco",#N/A,FALSE,"Consolidado (3)";"FluxoC",#N/A,FALSE,"Consolidado (3)"}</definedName>
    <definedName name="iiiiiiiiiiiiiiiiiiiiiiii" hidden="1">#REF!</definedName>
    <definedName name="iiyu" localSheetId="2" hidden="1">{"Prenissas",#N/A,FALSE,"Consolidado (3)";"Lucros000",#N/A,FALSE,"Consolidado (3)";"LucrosHL",#N/A,FALSE,"Consolidado (3)";"Balanco",#N/A,FALSE,"Consolidado (3)";"FluxoC",#N/A,FALSE,"Consolidado (3)"}</definedName>
    <definedName name="iiyu" localSheetId="1" hidden="1">{"Prenissas",#N/A,FALSE,"Consolidado (3)";"Lucros000",#N/A,FALSE,"Consolidado (3)";"LucrosHL",#N/A,FALSE,"Consolidado (3)";"Balanco",#N/A,FALSE,"Consolidado (3)";"FluxoC",#N/A,FALSE,"Consolidado (3)"}</definedName>
    <definedName name="iiyu" localSheetId="3" hidden="1">{"Prenissas",#N/A,FALSE,"Consolidado (3)";"Lucros000",#N/A,FALSE,"Consolidado (3)";"LucrosHL",#N/A,FALSE,"Consolidado (3)";"Balanco",#N/A,FALSE,"Consolidado (3)";"FluxoC",#N/A,FALSE,"Consolidado (3)"}</definedName>
    <definedName name="iiyu" localSheetId="4" hidden="1">{"Prenissas",#N/A,FALSE,"Consolidado (3)";"Lucros000",#N/A,FALSE,"Consolidado (3)";"LucrosHL",#N/A,FALSE,"Consolidado (3)";"Balanco",#N/A,FALSE,"Consolidado (3)";"FluxoC",#N/A,FALSE,"Consolidado (3)"}</definedName>
    <definedName name="iiyu" hidden="1">{"Prenissas",#N/A,FALSE,"Consolidado (3)";"Lucros000",#N/A,FALSE,"Consolidado (3)";"LucrosHL",#N/A,FALSE,"Consolidado (3)";"Balanco",#N/A,FALSE,"Consolidado (3)";"FluxoC",#N/A,FALSE,"Consolidado (3)"}</definedName>
    <definedName name="ilyfhgejyxue" localSheetId="2" hidden="1">{#N/A,#N/A,FALSE,"Plan1";#N/A,#N/A,FALSE,"Plan2"}</definedName>
    <definedName name="ilyfhgejyxue" localSheetId="1" hidden="1">{#N/A,#N/A,FALSE,"Plan1";#N/A,#N/A,FALSE,"Plan2"}</definedName>
    <definedName name="ilyfhgejyxue" localSheetId="3" hidden="1">{#N/A,#N/A,FALSE,"Plan1";#N/A,#N/A,FALSE,"Plan2"}</definedName>
    <definedName name="ilyfhgejyxue" localSheetId="4" hidden="1">{#N/A,#N/A,FALSE,"Plan1";#N/A,#N/A,FALSE,"Plan2"}</definedName>
    <definedName name="ilyfhgejyxue" hidden="1">{#N/A,#N/A,FALSE,"Plan1";#N/A,#N/A,FALSE,"Plan2"}</definedName>
    <definedName name="imp" localSheetId="2" hidden="1">{#N/A,#N/A,FALSE,"Hoja1";#N/A,#N/A,FALSE,"Hoja2"}</definedName>
    <definedName name="imp" localSheetId="1" hidden="1">{#N/A,#N/A,FALSE,"Hoja1";#N/A,#N/A,FALSE,"Hoja2"}</definedName>
    <definedName name="imp" localSheetId="3" hidden="1">{#N/A,#N/A,FALSE,"Hoja1";#N/A,#N/A,FALSE,"Hoja2"}</definedName>
    <definedName name="imp" localSheetId="4" hidden="1">{#N/A,#N/A,FALSE,"Hoja1";#N/A,#N/A,FALSE,"Hoja2"}</definedName>
    <definedName name="imp" hidden="1">{#N/A,#N/A,FALSE,"Hoja1";#N/A,#N/A,FALSE,"Hoja2"}</definedName>
    <definedName name="IMPO" localSheetId="2" hidden="1">{#N/A,#N/A,FALSE,"Hoja1";#N/A,#N/A,FALSE,"Hoja2"}</definedName>
    <definedName name="IMPO" localSheetId="1" hidden="1">{#N/A,#N/A,FALSE,"Hoja1";#N/A,#N/A,FALSE,"Hoja2"}</definedName>
    <definedName name="IMPO" localSheetId="3" hidden="1">{#N/A,#N/A,FALSE,"Hoja1";#N/A,#N/A,FALSE,"Hoja2"}</definedName>
    <definedName name="IMPO" localSheetId="4" hidden="1">{#N/A,#N/A,FALSE,"Hoja1";#N/A,#N/A,FALSE,"Hoja2"}</definedName>
    <definedName name="IMPO" hidden="1">{#N/A,#N/A,FALSE,"Hoja1";#N/A,#N/A,FALSE,"Hoja2"}</definedName>
    <definedName name="impresso" localSheetId="2" hidden="1">{#N/A,#N/A,FALSE,"Plan1";#N/A,#N/A,FALSE,"Plan2"}</definedName>
    <definedName name="impresso" localSheetId="1" hidden="1">{#N/A,#N/A,FALSE,"Plan1";#N/A,#N/A,FALSE,"Plan2"}</definedName>
    <definedName name="impresso" localSheetId="3" hidden="1">{#N/A,#N/A,FALSE,"Plan1";#N/A,#N/A,FALSE,"Plan2"}</definedName>
    <definedName name="impresso" localSheetId="4" hidden="1">{#N/A,#N/A,FALSE,"Plan1";#N/A,#N/A,FALSE,"Plan2"}</definedName>
    <definedName name="impresso" hidden="1">{#N/A,#N/A,FALSE,"Plan1";#N/A,#N/A,FALSE,"Plan2"}</definedName>
    <definedName name="IR_diferido" localSheetId="2">#REF!</definedName>
    <definedName name="IR_diferido" localSheetId="1">#REF!</definedName>
    <definedName name="IR_diferido" localSheetId="3">#REF!</definedName>
    <definedName name="IR_diferido" localSheetId="4">#REF!</definedName>
    <definedName name="IR_diferido">#REF!</definedName>
    <definedName name="iudfhglafjibglsdbj" localSheetId="2" hidden="1">{"tabela",#N/A,FALSE,"Tabela";"decoração",#N/A,FALSE,"Decor.";"Informações",#N/A,FALSE,"Inform."}</definedName>
    <definedName name="iudfhglafjibglsdbj" localSheetId="1" hidden="1">{"tabela",#N/A,FALSE,"Tabela";"decoração",#N/A,FALSE,"Decor.";"Informações",#N/A,FALSE,"Inform."}</definedName>
    <definedName name="iudfhglafjibglsdbj" localSheetId="3" hidden="1">{"tabela",#N/A,FALSE,"Tabela";"decoração",#N/A,FALSE,"Decor.";"Informações",#N/A,FALSE,"Inform."}</definedName>
    <definedName name="iudfhglafjibglsdbj" localSheetId="4" hidden="1">{"tabela",#N/A,FALSE,"Tabela";"decoração",#N/A,FALSE,"Decor.";"Informações",#N/A,FALSE,"Inform."}</definedName>
    <definedName name="iudfhglafjibglsdbj" hidden="1">{"tabela",#N/A,FALSE,"Tabela";"decoração",#N/A,FALSE,"Decor.";"Informações",#N/A,FALSE,"Inform."}</definedName>
    <definedName name="iui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hidden="1">{"total",#N/A,FALSE,"TOTAL $";"totalhl",#N/A,FALSE,"TOTAL $HL";"vol",#N/A,FALSE,"VOLUMEN";"xprod1",#N/A,FALSE,"X PROD";"xprod2",#N/A,FALSE,"X PROD";"finaño1",#N/A,FALSE,"FIN AÑO Meta";"finaño2",#N/A,FALSE,"FIN AÑO Meta"}</definedName>
    <definedName name="Jan2020VidaNovaAraraquara">#REF!</definedName>
    <definedName name="Jan20VidaNovaRioPreto">#REF!</definedName>
    <definedName name="jaqueline" localSheetId="2" hidden="1">{#N/A,#N/A,FALSE,"Plan1";#N/A,#N/A,FALSE,"Plan2"}</definedName>
    <definedName name="jaqueline" localSheetId="1" hidden="1">{#N/A,#N/A,FALSE,"Plan1";#N/A,#N/A,FALSE,"Plan2"}</definedName>
    <definedName name="jaqueline" localSheetId="3" hidden="1">{#N/A,#N/A,FALSE,"Plan1";#N/A,#N/A,FALSE,"Plan2"}</definedName>
    <definedName name="jaqueline" localSheetId="4" hidden="1">{#N/A,#N/A,FALSE,"Plan1";#N/A,#N/A,FALSE,"Plan2"}</definedName>
    <definedName name="jaqueline" hidden="1">{#N/A,#N/A,FALSE,"Plan1";#N/A,#N/A,FALSE,"Plan2"}</definedName>
    <definedName name="jghgg" localSheetId="2" hidden="1">{#N/A,#N/A,FALSE,"P.L.Full";#N/A,#N/A,FALSE,"P.L.Desc."}</definedName>
    <definedName name="jghgg" localSheetId="1" hidden="1">{#N/A,#N/A,FALSE,"P.L.Full";#N/A,#N/A,FALSE,"P.L.Desc."}</definedName>
    <definedName name="jghgg" localSheetId="3" hidden="1">{#N/A,#N/A,FALSE,"P.L.Full";#N/A,#N/A,FALSE,"P.L.Desc."}</definedName>
    <definedName name="jghgg" localSheetId="4" hidden="1">{#N/A,#N/A,FALSE,"P.L.Full";#N/A,#N/A,FALSE,"P.L.Desc."}</definedName>
    <definedName name="jghgg" hidden="1">{#N/A,#N/A,FALSE,"P.L.Full";#N/A,#N/A,FALSE,"P.L.Desc."}</definedName>
    <definedName name="jgtyyt" localSheetId="2" hidden="1">{#N/A,#N/A,FALSE,"Hoja1";#N/A,#N/A,FALSE,"Hoja2"}</definedName>
    <definedName name="jgtyyt" localSheetId="1" hidden="1">{#N/A,#N/A,FALSE,"Hoja1";#N/A,#N/A,FALSE,"Hoja2"}</definedName>
    <definedName name="jgtyyt" localSheetId="3" hidden="1">{#N/A,#N/A,FALSE,"Hoja1";#N/A,#N/A,FALSE,"Hoja2"}</definedName>
    <definedName name="jgtyyt" localSheetId="4" hidden="1">{#N/A,#N/A,FALSE,"Hoja1";#N/A,#N/A,FALSE,"Hoja2"}</definedName>
    <definedName name="jgtyyt" hidden="1">{#N/A,#N/A,FALSE,"Hoja1";#N/A,#N/A,FALSE,"Hoja2"}</definedName>
    <definedName name="jsdkfjsdkfd" hidden="1">#REF!</definedName>
    <definedName name="Jul2019CM">#REF!</definedName>
    <definedName name="Jul2020BarretosIII">#REF!</definedName>
    <definedName name="Jul2020Embras">#REF!</definedName>
    <definedName name="Jul2020HausCV">#REF!</definedName>
    <definedName name="Jul2020HausMarilia">#REF!</definedName>
    <definedName name="Jul2020OlimpiaLoteadora">#REF!</definedName>
    <definedName name="Jul2020OlimpiaLoteadoraV2">#REF!</definedName>
    <definedName name="Jul2020PacaembuAguaSanta">#REF!</definedName>
    <definedName name="Jul2020PacaembuBauru">#REF!</definedName>
    <definedName name="Jul2020PacaembuPiracicaba">#REF!</definedName>
    <definedName name="Jul2020PacaembuRibB">#REF!</definedName>
    <definedName name="Jul2020PacaembuSA">#REF!</definedName>
    <definedName name="Jul2020PacaembuSãoCar">#REF!</definedName>
    <definedName name="Jul2020PacPresidentePrudente">#REF!</definedName>
    <definedName name="Jul2020PacSJRioPreto">#REF!</definedName>
    <definedName name="Jul2020Poa">#REF!</definedName>
    <definedName name="Jul2020QuintadaColina">#REF!</definedName>
    <definedName name="Jul2020VNAraraquara">#REF!</definedName>
    <definedName name="Jul2020VNAraras">#REF!</definedName>
    <definedName name="Jul2020VNBarretos3">#REF!</definedName>
    <definedName name="Jul2020VNBarretosIV">#REF!</definedName>
    <definedName name="Jul2020VNBotucatu">#REF!</definedName>
    <definedName name="Jul2020VNDignidade">#REF!</definedName>
    <definedName name="Jul2020VNDignidade3">#REF!</definedName>
    <definedName name="Jul2020VNItapetininga3">#REF!</definedName>
    <definedName name="Jul2020VNRibPreto">#REF!</definedName>
    <definedName name="Jul2020VNRioPreto">#REF!</definedName>
    <definedName name="Jul2020VNSaltoPirapora">#REF!</definedName>
    <definedName name="Jul2020VNSãoCarlos">#REF!</definedName>
    <definedName name="Jul2020VNTatui">#REF!</definedName>
    <definedName name="Jul2020VNTrindade">#REF!</definedName>
    <definedName name="Julho2020Olimpiav2">#REF!</definedName>
    <definedName name="JulPacaembuBauru2">#REF!</definedName>
    <definedName name="Jun2020Embras">#REF!</definedName>
    <definedName name="Jun2020HausCV">#REF!</definedName>
    <definedName name="Jun2020HausMarilia">#REF!</definedName>
    <definedName name="Jun2020OlimpiaLoteadora">#REF!</definedName>
    <definedName name="Jun2020PacaembuAguaSanta">#REF!</definedName>
    <definedName name="Jun2020PacaembuBauru">#REF!</definedName>
    <definedName name="Jun2020PacaembuBauru2">#REF!</definedName>
    <definedName name="Jun2020PacaembuPiracicaba">#REF!</definedName>
    <definedName name="Jun2020PacaembuPresidentePrudente">#REF!</definedName>
    <definedName name="Jun2020PacaembuSA">#REF!</definedName>
    <definedName name="Jun2020PacaembuSãoCarlos">#REF!</definedName>
    <definedName name="Jun2020PacaembuSJRioPreto">#REF!</definedName>
    <definedName name="Jun2020Poa">#REF!</definedName>
    <definedName name="Jun2020Quinta">#REF!</definedName>
    <definedName name="Jun2020VNAraraquara">#REF!</definedName>
    <definedName name="Jun2020VNAraras">#REF!</definedName>
    <definedName name="Jun2020VNBarretos4">#REF!</definedName>
    <definedName name="Jun2020VNBarretosIII">#REF!</definedName>
    <definedName name="Jun2020VNBotucatu">#REF!</definedName>
    <definedName name="Jun2020VNDignidade">#REF!</definedName>
    <definedName name="Jun2020VNDignidade3">#REF!</definedName>
    <definedName name="Jun2020VNItapetininga3">#REF!</definedName>
    <definedName name="Jun2020VNRibeirãoPreto">#REF!</definedName>
    <definedName name="Jun2020VNRioPreto">#REF!</definedName>
    <definedName name="Jun2020VNSaltoPirapora">#REF!</definedName>
    <definedName name="Jun2020VNSãoCarlos">#REF!</definedName>
    <definedName name="Jun2020VNTatui">#REF!</definedName>
    <definedName name="Jun2020VNTrindade">#REF!</definedName>
    <definedName name="KLKKLKÇJÇ" localSheetId="2" hidden="1">{#N/A,#N/A,FALSE,"Plan1";#N/A,#N/A,FALSE,"Plan2"}</definedName>
    <definedName name="KLKKLKÇJÇ" localSheetId="1" hidden="1">{#N/A,#N/A,FALSE,"Plan1";#N/A,#N/A,FALSE,"Plan2"}</definedName>
    <definedName name="KLKKLKÇJÇ" localSheetId="3" hidden="1">{#N/A,#N/A,FALSE,"Plan1";#N/A,#N/A,FALSE,"Plan2"}</definedName>
    <definedName name="KLKKLKÇJÇ" localSheetId="4" hidden="1">{#N/A,#N/A,FALSE,"Plan1";#N/A,#N/A,FALSE,"Plan2"}</definedName>
    <definedName name="KLKKLKÇJÇ" hidden="1">{#N/A,#N/A,FALSE,"Plan1";#N/A,#N/A,FALSE,"Plan2"}</definedName>
    <definedName name="la" hidden="1">#REF!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jk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hidden="1">{"total",#N/A,FALSE,"TOTAL $";"totalhl",#N/A,FALSE,"TOTAL $HL";"vol",#N/A,FALSE,"VOLUMEN";"xprod1",#N/A,FALSE,"X PROD";"xprod2",#N/A,FALSE,"X PROD";"finaño1",#N/A,FALSE,"FIN AÑO Meta";"finaño2",#N/A,FALSE,"FIN AÑO Meta"}</definedName>
    <definedName name="lkjk" localSheetId="2" hidden="1">{"bs",#N/A,FALSE,"Consolidado";"cf",#N/A,FALSE,"Consolidado";"pl_hl",#N/A,FALSE,"Consolidado";"pl_us",#N/A,FALSE,"Consolidado";"Prem1",#N/A,FALSE,"Consolidado"}</definedName>
    <definedName name="lkjk" localSheetId="1" hidden="1">{"bs",#N/A,FALSE,"Consolidado";"cf",#N/A,FALSE,"Consolidado";"pl_hl",#N/A,FALSE,"Consolidado";"pl_us",#N/A,FALSE,"Consolidado";"Prem1",#N/A,FALSE,"Consolidado"}</definedName>
    <definedName name="lkjk" localSheetId="3" hidden="1">{"bs",#N/A,FALSE,"Consolidado";"cf",#N/A,FALSE,"Consolidado";"pl_hl",#N/A,FALSE,"Consolidado";"pl_us",#N/A,FALSE,"Consolidado";"Prem1",#N/A,FALSE,"Consolidado"}</definedName>
    <definedName name="lkjk" localSheetId="4" hidden="1">{"bs",#N/A,FALSE,"Consolidado";"cf",#N/A,FALSE,"Consolidado";"pl_hl",#N/A,FALSE,"Consolidado";"pl_us",#N/A,FALSE,"Consolidado";"Prem1",#N/A,FALSE,"Consolidado"}</definedName>
    <definedName name="lkjk" hidden="1">{"bs",#N/A,FALSE,"Consolidado";"cf",#N/A,FALSE,"Consolidado";"pl_hl",#N/A,FALSE,"Consolidado";"pl_us",#N/A,FALSE,"Consolidado";"Prem1",#N/A,FALSE,"Consolidado"}</definedName>
    <definedName name="Mai2020Embras">#REF!</definedName>
    <definedName name="Mai2020HausCV">#REF!</definedName>
    <definedName name="Mai2020HausMarilia">#REF!</definedName>
    <definedName name="Mai2020OlimpiaLoteadora">#REF!</definedName>
    <definedName name="Mai2020PacaembuAguaSanta">#REF!</definedName>
    <definedName name="Mai2020PacaembuBauru">#REF!</definedName>
    <definedName name="Mai2020PacaembuBauru2">#REF!</definedName>
    <definedName name="Mai2020PacaembuPiracicaba">#REF!</definedName>
    <definedName name="Mai2020PacaembuPresidentePrudente">#REF!</definedName>
    <definedName name="Mai2020PacaembuSAbackup">#REF!</definedName>
    <definedName name="Mai2020PacaembuSãoCArlos">#REF!</definedName>
    <definedName name="Mai2020PacaembuSJRioPreto">#REF!</definedName>
    <definedName name="Mai2020Poa">#REF!</definedName>
    <definedName name="Mai2020QuintadaColina">#REF!</definedName>
    <definedName name="Mai2020VidaNovaDignidade22">#REF!</definedName>
    <definedName name="Mai2020VNAraraquara">#REF!</definedName>
    <definedName name="Mai2020VNAraras">#REF!</definedName>
    <definedName name="Mai2020VNBarretos3">#REF!</definedName>
    <definedName name="Mai2020VNBotucatu">#REF!</definedName>
    <definedName name="Mai2020VNDignidade2">#REF!</definedName>
    <definedName name="Mai2020VNDignidade3">#REF!</definedName>
    <definedName name="Mai2020VNItapetininga3">#REF!</definedName>
    <definedName name="Mai2020VNRibeiraoPreto">#REF!</definedName>
    <definedName name="Mai2020VNRioPreto">#REF!</definedName>
    <definedName name="Mai2020VNSãoCarlos">#REF!</definedName>
    <definedName name="Mai2020VNTatui">#REF!</definedName>
    <definedName name="Mai2020VNTrindade">#REF!</definedName>
    <definedName name="Mai20PacaembuSA">#REF!</definedName>
    <definedName name="MaioPacaembuSA2">#REF!</definedName>
    <definedName name="Mar20HausCV2">#REF!</definedName>
    <definedName name="Marco2020Embras">#REF!</definedName>
    <definedName name="Marco2020HausCV">#REF!</definedName>
    <definedName name="Marco2020HausMarilia">#REF!</definedName>
    <definedName name="Marco2020OlimpiaLoteadora">#REF!</definedName>
    <definedName name="Marco2020PacaembuBauru">#REF!</definedName>
    <definedName name="Marco2020PacaembuBauru2">#REF!</definedName>
    <definedName name="Marco2020PacaembuPiracicaba">#REF!</definedName>
    <definedName name="Marco2020PacaembuPresidentePrudente">#REF!</definedName>
    <definedName name="Marco2020PacaembuRibeiraoB">#REF!</definedName>
    <definedName name="Março2020PacaembuSA">#REF!</definedName>
    <definedName name="Marco2020PacaembuSãoCarlos">#REF!</definedName>
    <definedName name="Marco2020PacaembuSãoJoseRioPreto">#REF!</definedName>
    <definedName name="Marco2020Poa">#REF!</definedName>
    <definedName name="Marco2020QuintadaColina">#REF!</definedName>
    <definedName name="Marco2020VidaNovaAraraquara">#REF!</definedName>
    <definedName name="Marco2020VidaNovaAraras">#REF!</definedName>
    <definedName name="Marco2020VidaNovabarretosIII">#REF!</definedName>
    <definedName name="Marco2020VidaNovaBotcatu">#REF!</definedName>
    <definedName name="Marco2020VidaNovaDignidade2">#REF!</definedName>
    <definedName name="Marco2020VidaNovaDignidade3">#REF!</definedName>
    <definedName name="Marco2020VidaNovaItapetininga3">#REF!</definedName>
    <definedName name="Marco2020VidaNovaRibeirãoPreto">#REF!</definedName>
    <definedName name="Marco2020VidaNovaRioPreto">#REF!</definedName>
    <definedName name="Marco2020VidaNovaSãoCarlos">#REF!</definedName>
    <definedName name="Marco2020VidaNovaTatui">#REF!</definedName>
    <definedName name="Marco2020VidaNovaTrindade">#REF!</definedName>
    <definedName name="mjh" localSheetId="2" hidden="1">#REF!</definedName>
    <definedName name="mjh" localSheetId="1" hidden="1">#REF!</definedName>
    <definedName name="mjh" localSheetId="3" hidden="1">#REF!</definedName>
    <definedName name="mjh" localSheetId="4" hidden="1">#REF!</definedName>
    <definedName name="mjh" hidden="1">#REF!</definedName>
    <definedName name="mmmmm" localSheetId="2" hidden="1">{"tabela",#N/A,FALSE,"Tabela";"decoração",#N/A,FALSE,"Decor.";"Informações",#N/A,FALSE,"Inform."}</definedName>
    <definedName name="mmmmm" localSheetId="1" hidden="1">{"tabela",#N/A,FALSE,"Tabela";"decoração",#N/A,FALSE,"Decor.";"Informações",#N/A,FALSE,"Inform."}</definedName>
    <definedName name="mmmmm" localSheetId="3" hidden="1">{"tabela",#N/A,FALSE,"Tabela";"decoração",#N/A,FALSE,"Decor.";"Informações",#N/A,FALSE,"Inform."}</definedName>
    <definedName name="mmmmm" localSheetId="4" hidden="1">{"tabela",#N/A,FALSE,"Tabela";"decoração",#N/A,FALSE,"Decor.";"Informações",#N/A,FALSE,"Inform."}</definedName>
    <definedName name="mmmmm" hidden="1">{"tabela",#N/A,FALSE,"Tabela";"decoração",#N/A,FALSE,"Decor.";"Informações",#N/A,FALSE,"Inform."}</definedName>
    <definedName name="mmmmm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bbnt" localSheetId="2" hidden="1">{#N/A,#N/A,FALSE,"Hoja1";#N/A,#N/A,FALSE,"Hoja2"}</definedName>
    <definedName name="nbbnt" localSheetId="1" hidden="1">{#N/A,#N/A,FALSE,"Hoja1";#N/A,#N/A,FALSE,"Hoja2"}</definedName>
    <definedName name="nbbnt" localSheetId="3" hidden="1">{#N/A,#N/A,FALSE,"Hoja1";#N/A,#N/A,FALSE,"Hoja2"}</definedName>
    <definedName name="nbbnt" localSheetId="4" hidden="1">{#N/A,#N/A,FALSE,"Hoja1";#N/A,#N/A,FALSE,"Hoja2"}</definedName>
    <definedName name="nbbnt" hidden="1">{#N/A,#N/A,FALSE,"Hoja1";#N/A,#N/A,FALSE,"Hoja2"}</definedName>
    <definedName name="nbnbhgfg" localSheetId="2" hidden="1">{#N/A,#N/A,FALSE,"Hoja1";#N/A,#N/A,FALSE,"Hoja2"}</definedName>
    <definedName name="nbnbhgfg" localSheetId="1" hidden="1">{#N/A,#N/A,FALSE,"Hoja1";#N/A,#N/A,FALSE,"Hoja2"}</definedName>
    <definedName name="nbnbhgfg" localSheetId="3" hidden="1">{#N/A,#N/A,FALSE,"Hoja1";#N/A,#N/A,FALSE,"Hoja2"}</definedName>
    <definedName name="nbnbhgfg" localSheetId="4" hidden="1">{#N/A,#N/A,FALSE,"Hoja1";#N/A,#N/A,FALSE,"Hoja2"}</definedName>
    <definedName name="nbnbhgfg" hidden="1">{#N/A,#N/A,FALSE,"Hoja1";#N/A,#N/A,FALSE,"Hoja2"}</definedName>
    <definedName name="nbngfhgh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ov2019Botucatu">#REF!</definedName>
    <definedName name="Nov2019CM">#REF!</definedName>
    <definedName name="Nov2019HausCV">#REF!</definedName>
    <definedName name="Nov2020BauruNasralla">#REF!</definedName>
    <definedName name="Nov2020BotucatuVeronica">#REF!</definedName>
    <definedName name="Nov2020BotucatuVeronica2">#REF!</definedName>
    <definedName name="Nov2020Embras">#REF!</definedName>
    <definedName name="Nov2020HausCV">#REF!</definedName>
    <definedName name="Nov2020HausMarilia">#REF!</definedName>
    <definedName name="Nov2020OlimpiaLoteadora">#REF!</definedName>
    <definedName name="Nov2020OurinhosConstante">#REF!</definedName>
    <definedName name="Nov2020PacaembuAguaSanta">#REF!</definedName>
    <definedName name="Nov2020Pacaembubauru">#REF!</definedName>
    <definedName name="Nov2020PacaembuBauru2">#REF!</definedName>
    <definedName name="Nov2020PacaembuPresidentePrudente">#REF!</definedName>
    <definedName name="Nov2020PacaembuPresidentePrudente3V2">#REF!</definedName>
    <definedName name="Nov2020PacaembuSA">#REF!</definedName>
    <definedName name="Nov2020PacaembuSJRioPreto">#REF!</definedName>
    <definedName name="Nov2020PacPiracicaba">#REF!</definedName>
    <definedName name="Nov2020PacRibeiraoB">#REF!</definedName>
    <definedName name="Nov2020PacSaoCarlos">#REF!</definedName>
    <definedName name="Nov2020PiracicabaComViva">#REF!</definedName>
    <definedName name="Nov2020POA">#REF!</definedName>
    <definedName name="Nov2020QuintadaColina">#REF!</definedName>
    <definedName name="Nov2020SaltodePirapora">#REF!</definedName>
    <definedName name="Nov2020VidaNovaAnapolis">#REF!</definedName>
    <definedName name="Nov2020VidaNovaAraraquara">#REF!</definedName>
    <definedName name="Nov2020VidaNovaAraras">#REF!</definedName>
    <definedName name="Nov2020VidaNovaBarretos3">#REF!</definedName>
    <definedName name="Nov2020VidaNovaBarretos4">#REF!</definedName>
    <definedName name="Nov2020VidaNovaBotucatu">#REF!</definedName>
    <definedName name="Nov2020VidaNovaDignidade">#REF!</definedName>
    <definedName name="Nov2020VidaNovaDignidade3">#REF!</definedName>
    <definedName name="Nov2020VidaNovaItape3">#REF!</definedName>
    <definedName name="Nov2020VidaNovaLondrina">#REF!</definedName>
    <definedName name="Nov2020VidaNovaPontaGrossa">#REF!</definedName>
    <definedName name="Nov2020VidaNovaRibPreto">#REF!</definedName>
    <definedName name="Nov2020VidaNovaRioPreto">#REF!</definedName>
    <definedName name="Nov2020VidaNovaSaltoPirapora">#REF!</definedName>
    <definedName name="Nov2020VidaNovaSãoCarlos">#REF!</definedName>
    <definedName name="Nov2020VidaNovaTatui">#REF!</definedName>
    <definedName name="Nov2020VidaNovaTrindade">#REF!</definedName>
    <definedName name="nvnbvvb" localSheetId="2" hidden="1">{#N/A,#N/A,FALSE,"FIN AÑO"}</definedName>
    <definedName name="nvnbvvb" localSheetId="1" hidden="1">{#N/A,#N/A,FALSE,"FIN AÑO"}</definedName>
    <definedName name="nvnbvvb" localSheetId="3" hidden="1">{#N/A,#N/A,FALSE,"FIN AÑO"}</definedName>
    <definedName name="nvnbvvb" localSheetId="4" hidden="1">{#N/A,#N/A,FALSE,"FIN AÑO"}</definedName>
    <definedName name="nvnbvvb" hidden="1">{#N/A,#N/A,FALSE,"FIN AÑO"}</definedName>
    <definedName name="nvnv" localSheetId="2" hidden="1">{"miles",#N/A,FALSE,"LUCROS E PERDAS (US$ 000)";"hl",#N/A,FALSE,"LUCROS E PERDAS (US$ 000)"}</definedName>
    <definedName name="nvnv" localSheetId="1" hidden="1">{"miles",#N/A,FALSE,"LUCROS E PERDAS (US$ 000)";"hl",#N/A,FALSE,"LUCROS E PERDAS (US$ 000)"}</definedName>
    <definedName name="nvnv" localSheetId="3" hidden="1">{"miles",#N/A,FALSE,"LUCROS E PERDAS (US$ 000)";"hl",#N/A,FALSE,"LUCROS E PERDAS (US$ 000)"}</definedName>
    <definedName name="nvnv" localSheetId="4" hidden="1">{"miles",#N/A,FALSE,"LUCROS E PERDAS (US$ 000)";"hl",#N/A,FALSE,"LUCROS E PERDAS (US$ 000)"}</definedName>
    <definedName name="nvnv" hidden="1">{"miles",#N/A,FALSE,"LUCROS E PERDAS (US$ 000)";"hl",#N/A,FALSE,"LUCROS E PERDAS (US$ 000)"}</definedName>
    <definedName name="Obra2">OFFSET(#REF!,0,0,COUNTA(#REF!)-1)</definedName>
    <definedName name="OlimpiaLoteadora012020">#REF!</definedName>
    <definedName name="OlimpiaLoteadoraFev2020">#REF!</definedName>
    <definedName name="OMPO" localSheetId="2" hidden="1">{#N/A,#N/A,FALSE,"Hoja1";#N/A,#N/A,FALSE,"Hoja2"}</definedName>
    <definedName name="OMPO" localSheetId="1" hidden="1">{#N/A,#N/A,FALSE,"Hoja1";#N/A,#N/A,FALSE,"Hoja2"}</definedName>
    <definedName name="OMPO" localSheetId="3" hidden="1">{#N/A,#N/A,FALSE,"Hoja1";#N/A,#N/A,FALSE,"Hoja2"}</definedName>
    <definedName name="OMPO" localSheetId="4" hidden="1">{#N/A,#N/A,FALSE,"Hoja1";#N/A,#N/A,FALSE,"Hoja2"}</definedName>
    <definedName name="OMPO" hidden="1">{#N/A,#N/A,FALSE,"Hoja1";#N/A,#N/A,FALSE,"Hoja2"}</definedName>
    <definedName name="orca2023">#REF!</definedName>
    <definedName name="orça2023">#REF!</definedName>
    <definedName name="Orçamento" localSheetId="2" hidden="1">{#N/A,#N/A,FALSE,"TOTAL"}</definedName>
    <definedName name="Orçamento" localSheetId="1" hidden="1">{#N/A,#N/A,FALSE,"TOTAL"}</definedName>
    <definedName name="Orçamento" localSheetId="3" hidden="1">{#N/A,#N/A,FALSE,"TOTAL"}</definedName>
    <definedName name="Orçamento" localSheetId="4" hidden="1">{#N/A,#N/A,FALSE,"TOTAL"}</definedName>
    <definedName name="Orçamento" hidden="1">{#N/A,#N/A,FALSE,"TOTAL"}</definedName>
    <definedName name="Out2019Botucatu">#REF!</definedName>
    <definedName name="Out2019CM">#REF!</definedName>
    <definedName name="Out2020BotucatuVeronica">#REF!</definedName>
    <definedName name="Out2020BotucatuVeronica2">#REF!</definedName>
    <definedName name="Out2020Embras">#REF!</definedName>
    <definedName name="Out2020HausCV">#REF!</definedName>
    <definedName name="Out2020HausMarilia">#REF!</definedName>
    <definedName name="Out2020HausMariliaV2">#REF!</definedName>
    <definedName name="Out2020OlimpiaLoteadora">#REF!</definedName>
    <definedName name="Out2020PacacembuBauru2">#REF!</definedName>
    <definedName name="Out2020PacaembPiracicabaComViva">#REF!</definedName>
    <definedName name="Out2020PacaembuAguaSanta">#REF!</definedName>
    <definedName name="Out2020PacaembuBauru">#REF!</definedName>
    <definedName name="Out2020PacaembuPiracicaba">#REF!</definedName>
    <definedName name="Out2020PacaembuPiracicabav2">#REF!</definedName>
    <definedName name="Out2020PacaembuPresidentePrud">#REF!</definedName>
    <definedName name="Out2020PacaembuPrud3">#REF!</definedName>
    <definedName name="Out2020PacaembuSA">#REF!</definedName>
    <definedName name="Out2020PacaembuSãoCarlos">#REF!</definedName>
    <definedName name="Out2020PacSJRioPreto">#REF!</definedName>
    <definedName name="Out2020POA">#REF!</definedName>
    <definedName name="Out2020QuintadaColina">#REF!</definedName>
    <definedName name="Out2020SaltodePiraporaPacaembu">#REF!</definedName>
    <definedName name="Out2020VidaNovaAnapolis">#REF!</definedName>
    <definedName name="Out2020VidaNovaAnapolisV2">#REF!</definedName>
    <definedName name="Out2020VidaNovaAraraquara">#REF!</definedName>
    <definedName name="Out2020VidaNovaAraras">#REF!</definedName>
    <definedName name="Out2020VidaNovaBarretoIV">#REF!</definedName>
    <definedName name="Out2020VidaNovaBarretosIII">#REF!</definedName>
    <definedName name="Out2020VidaNovaBotucatu">#REF!</definedName>
    <definedName name="Out2020VidaNovaDignidade">#REF!</definedName>
    <definedName name="Out2020VidaNOvaDignidade3">#REF!</definedName>
    <definedName name="Out2020VidaNovaGoias2">#REF!</definedName>
    <definedName name="Out2020VidaNovaItapet3">#REF!</definedName>
    <definedName name="Out2020VidaNovaLondrina">#REF!</definedName>
    <definedName name="Out2020VidaNovaPontaGrossa">#REF!</definedName>
    <definedName name="Out2020VidaNovaRibPreto">#REF!</definedName>
    <definedName name="Out2020VidaNovaRioPreto">#REF!</definedName>
    <definedName name="Out2020VidaNovaSãoCarlos">#REF!</definedName>
    <definedName name="Out2020VidaNovaTatui">#REF!</definedName>
    <definedName name="Out2020VidaNovaTrindade">#REF!</definedName>
    <definedName name="outras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3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4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o" localSheetId="2" hidden="1">{"tabela",#N/A,FALSE,"Tabela";"decoração",#N/A,FALSE,"Decor.";"Informações",#N/A,FALSE,"Inform."}</definedName>
    <definedName name="outro" localSheetId="1" hidden="1">{"tabela",#N/A,FALSE,"Tabela";"decoração",#N/A,FALSE,"Decor.";"Informações",#N/A,FALSE,"Inform."}</definedName>
    <definedName name="outro" localSheetId="3" hidden="1">{"tabela",#N/A,FALSE,"Tabela";"decoração",#N/A,FALSE,"Decor.";"Informações",#N/A,FALSE,"Inform."}</definedName>
    <definedName name="outro" localSheetId="4" hidden="1">{"tabela",#N/A,FALSE,"Tabela";"decoração",#N/A,FALSE,"Decor.";"Informações",#N/A,FALSE,"Inform."}</definedName>
    <definedName name="outro" hidden="1">{"tabela",#N/A,FALSE,"Tabela";"decoração",#N/A,FALSE,"Decor.";"Informações",#N/A,FALSE,"Inform."}</definedName>
    <definedName name="PacaembuBauru012020">#REF!</definedName>
    <definedName name="PacaembuBauru2012020">#REF!</definedName>
    <definedName name="PacaembuBauru2Fev2020">#REF!</definedName>
    <definedName name="PacaembuBauruFev20">#REF!</definedName>
    <definedName name="PacaembuBauruFev2020">#REF!</definedName>
    <definedName name="PacaembuFev2020">#REF!</definedName>
    <definedName name="PacaembuFev2020_4000">#REF!</definedName>
    <definedName name="PacaembuJan2020">#REF!</definedName>
    <definedName name="PacaembuPiracicaba0120209924">#REF!</definedName>
    <definedName name="PacaembuPiracicabaFev2020">#REF!</definedName>
    <definedName name="PacaembuPresidentePrudente012020">#REF!</definedName>
    <definedName name="PacaembuRibeiraoBFev2020">#REF!</definedName>
    <definedName name="PacaembuSãoCarlos012020_9927">#REF!</definedName>
    <definedName name="PacaembuSaoCarlosFev2020">#REF!</definedName>
    <definedName name="PacaembuSaoJoseRioPretoFev2020">#REF!</definedName>
    <definedName name="PacaembuSJRioPreto012020">#REF!</definedName>
    <definedName name="Payment_Needed">"Pagamento necessário"</definedName>
    <definedName name="Perfil_fase">#REF!</definedName>
    <definedName name="PerfilConsolidado_areaPriv">#REF!</definedName>
    <definedName name="PerfilConsolidado_dsEstudoVenda">#REF!</definedName>
    <definedName name="PerfilConsolidado_list">#REF!</definedName>
    <definedName name="PerfilConsolidado_precoFRE">#REF!</definedName>
    <definedName name="PerfilConsolidado_precoM2">#REF!</definedName>
    <definedName name="PerfilConsolidado_qtUnidades">#REF!</definedName>
    <definedName name="PerfilFase_list">#REF!</definedName>
    <definedName name="PerfilProduto_fase">#REF!</definedName>
    <definedName name="PerfilProduto_list">#REF!</definedName>
    <definedName name="PerfilProdutoFase_areaPriv">#REF!</definedName>
    <definedName name="PerfilProdutoFase_dsEstudoModuloVenda">#REF!</definedName>
    <definedName name="PerfilProdutoFase_list">#REF!</definedName>
    <definedName name="PerfilProdutoFase_precoFRE">#REF!</definedName>
    <definedName name="PerfilProdutoFase_precoM2">#REF!</definedName>
    <definedName name="PerfilProdutoFase_qtUnidades">#REF!</definedName>
    <definedName name="PerfilProdutoFase_tipo">#REF!</definedName>
    <definedName name="PerfilResumo_corretagemTerreno">#REF!</definedName>
    <definedName name="PerfilResumo_custInfra1">#REF!</definedName>
    <definedName name="PerfilResumo_custInfra2">#REF!</definedName>
    <definedName name="PerfilResumo_custInfraCompl">#REF!</definedName>
    <definedName name="PerfilResumo_custoHab">#REF!</definedName>
    <definedName name="PerfilResumo_custoIndireto">#REF!</definedName>
    <definedName name="PerfilResumo_custoProjHabCompl">#REF!</definedName>
    <definedName name="PerfilResumo_custoProjInfr">#REF!</definedName>
    <definedName name="PerfilResumo_custoRelCaixa">#REF!</definedName>
    <definedName name="PerfilResumo_custosComerciais">#REF!</definedName>
    <definedName name="PerfilResumo_custosJuridicos">#REF!</definedName>
    <definedName name="PerfilResumo_despesas">#REF!</definedName>
    <definedName name="PerfilResumo_despMkt">#REF!</definedName>
    <definedName name="PerfilResumo_despVendas">#REF!</definedName>
    <definedName name="PerfilResumo_equipPublicos">#REF!</definedName>
    <definedName name="PerfilResumo_financProdDespFinanc">#REF!</definedName>
    <definedName name="PerfilResumo_financProdEntradas">#REF!</definedName>
    <definedName name="PerfilResumo_financProdSaidas">#REF!</definedName>
    <definedName name="PerfilResumo_irCs">#REF!</definedName>
    <definedName name="PerfilResumo_iss">#REF!</definedName>
    <definedName name="PerfilResumo_jurosInternosCredor">#REF!</definedName>
    <definedName name="PerfilResumo_jurosInternosDevedor">#REF!</definedName>
    <definedName name="PerfilResumo_list">#REF!</definedName>
    <definedName name="PerfilResumo_meioAmbiente">#REF!</definedName>
    <definedName name="PerfilResumo_oprEstDespFinanc">#REF!</definedName>
    <definedName name="PerfilResumo_oprEstEntradas">#REF!</definedName>
    <definedName name="PerfilResumo_oprEstSaidas">#REF!</definedName>
    <definedName name="PerfilResumo_outros">#REF!</definedName>
    <definedName name="PerfilResumo_outrosFinancDespFinanc">#REF!</definedName>
    <definedName name="PerfilResumo_outrosFinancEntradas">#REF!</definedName>
    <definedName name="PerfilResumo_outrosFinancSaidas">#REF!</definedName>
    <definedName name="PerfilResumo_pagamentoDinheiro">#REF!</definedName>
    <definedName name="PerfilResumo_periodo">#REF!</definedName>
    <definedName name="PerfilResumo_permutaFinanceira">#REF!</definedName>
    <definedName name="PerfilResumo_permutaFisica">#REF!</definedName>
    <definedName name="PerfilResumo_pisCofins">#REF!</definedName>
    <definedName name="PerfilResumo_provAssistTec">#REF!</definedName>
    <definedName name="PerfilResumo_provDesmTcra">#REF!</definedName>
    <definedName name="PerfilResumo_provJuridicas">#REF!</definedName>
    <definedName name="PerfilResumo_provPremObra">#REF!</definedName>
    <definedName name="PerfilResumo_receitas">#REF!</definedName>
    <definedName name="PerfilResumo_reservaCont">#REF!</definedName>
    <definedName name="PerfilResumo_tacEscApoio">#REF!</definedName>
    <definedName name="PerfilResumo_tacLe">#REF!</definedName>
    <definedName name="PerfilResumo_tacRegional">#REF!</definedName>
    <definedName name="PerfilResumo_viabilizacoes">#REF!</definedName>
    <definedName name="plan2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oa012020_9926">#REF!</definedName>
    <definedName name="PoaFev2020">#REF!</definedName>
    <definedName name="poi" localSheetId="2" hidden="1">{#N/A,#N/A,FALSE,"Plan1";#N/A,#N/A,FALSE,"Plan2"}</definedName>
    <definedName name="poi" localSheetId="1" hidden="1">{#N/A,#N/A,FALSE,"Plan1";#N/A,#N/A,FALSE,"Plan2"}</definedName>
    <definedName name="poi" localSheetId="3" hidden="1">{#N/A,#N/A,FALSE,"Plan1";#N/A,#N/A,FALSE,"Plan2"}</definedName>
    <definedName name="poi" localSheetId="4" hidden="1">{#N/A,#N/A,FALSE,"Plan1";#N/A,#N/A,FALSE,"Plan2"}</definedName>
    <definedName name="poi" hidden="1">{#N/A,#N/A,FALSE,"Plan1";#N/A,#N/A,FALSE,"Plan2"}</definedName>
    <definedName name="premi" localSheetId="2" hidden="1">{"prem1",#N/A,FALSE,"Consolidado";"pl_us",#N/A,FALSE,"Consolidado";"pl_hl",#N/A,FALSE,"Consolidado";"bs",#N/A,FALSE,"Consolidado";"cf",#N/A,FALSE,"Consolidado"}</definedName>
    <definedName name="premi" localSheetId="1" hidden="1">{"prem1",#N/A,FALSE,"Consolidado";"pl_us",#N/A,FALSE,"Consolidado";"pl_hl",#N/A,FALSE,"Consolidado";"bs",#N/A,FALSE,"Consolidado";"cf",#N/A,FALSE,"Consolidado"}</definedName>
    <definedName name="premi" localSheetId="3" hidden="1">{"prem1",#N/A,FALSE,"Consolidado";"pl_us",#N/A,FALSE,"Consolidado";"pl_hl",#N/A,FALSE,"Consolidado";"bs",#N/A,FALSE,"Consolidado";"cf",#N/A,FALSE,"Consolidado"}</definedName>
    <definedName name="premi" localSheetId="4" hidden="1">{"prem1",#N/A,FALSE,"Consolidado";"pl_us",#N/A,FALSE,"Consolidado";"pl_hl",#N/A,FALSE,"Consolidado";"bs",#N/A,FALSE,"Consolidado";"cf",#N/A,FALSE,"Consolidado"}</definedName>
    <definedName name="premi" hidden="1">{"prem1",#N/A,FALSE,"Consolidado";"pl_us",#N/A,FALSE,"Consolidado";"pl_hl",#N/A,FALSE,"Consolidado";"bs",#N/A,FALSE,"Consolidado";"cf",#N/A,FALSE,"Consolidado"}</definedName>
    <definedName name="premisas" localSheetId="2" hidden="1">{"prem1",#N/A,FALSE,"Consolidado";"pl_us",#N/A,FALSE,"Consolidado";"pl_hl",#N/A,FALSE,"Consolidado";"bs",#N/A,FALSE,"Consolidado";"cf",#N/A,FALSE,"Consolidado"}</definedName>
    <definedName name="premisas" localSheetId="1" hidden="1">{"prem1",#N/A,FALSE,"Consolidado";"pl_us",#N/A,FALSE,"Consolidado";"pl_hl",#N/A,FALSE,"Consolidado";"bs",#N/A,FALSE,"Consolidado";"cf",#N/A,FALSE,"Consolidado"}</definedName>
    <definedName name="premisas" localSheetId="3" hidden="1">{"prem1",#N/A,FALSE,"Consolidado";"pl_us",#N/A,FALSE,"Consolidado";"pl_hl",#N/A,FALSE,"Consolidado";"bs",#N/A,FALSE,"Consolidado";"cf",#N/A,FALSE,"Consolidado"}</definedName>
    <definedName name="premisas" localSheetId="4" hidden="1">{"prem1",#N/A,FALSE,"Consolidado";"pl_us",#N/A,FALSE,"Consolidado";"pl_hl",#N/A,FALSE,"Consolidado";"bs",#N/A,FALSE,"Consolidado";"cf",#N/A,FALSE,"Consolidado"}</definedName>
    <definedName name="premisas" hidden="1">{"prem1",#N/A,FALSE,"Consolidado";"pl_us",#N/A,FALSE,"Consolidado";"pl_hl",#N/A,FALSE,"Consolidado";"bs",#N/A,FALSE,"Consolidado";"cf",#N/A,FALSE,"Consolidado"}</definedName>
    <definedName name="Presentation" localSheetId="2" hidden="1">{#N/A,#N/A,FALSE,"Plan1";#N/A,#N/A,FALSE,"Plan2"}</definedName>
    <definedName name="Presentation" localSheetId="1" hidden="1">{#N/A,#N/A,FALSE,"Plan1";#N/A,#N/A,FALSE,"Plan2"}</definedName>
    <definedName name="Presentation" localSheetId="3" hidden="1">{#N/A,#N/A,FALSE,"Plan1";#N/A,#N/A,FALSE,"Plan2"}</definedName>
    <definedName name="Presentation" localSheetId="4" hidden="1">{#N/A,#N/A,FALSE,"Plan1";#N/A,#N/A,FALSE,"Plan2"}</definedName>
    <definedName name="Presentation" hidden="1">{#N/A,#N/A,FALSE,"Plan1";#N/A,#N/A,FALSE,"Plan2"}</definedName>
    <definedName name="Proj">#REF!</definedName>
    <definedName name="q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3" hidden="1">{"total",#N/A,FALSE,"TOTAL $";"totalhl",#N/A,FALSE,"TOTAL $HL";"vol",#N/A,FALSE,"VOLUMEN";"xprod1",#N/A,FALSE,"X PROD";"xprod2",#N/A,FALSE,"X PROD";"finaño1",#N/A,FALSE,"FIN AÑO Meta";"finaño2",#N/A,FALSE,"FIN AÑO Meta"}</definedName>
    <definedName name="q" localSheetId="4" hidden="1">{"total",#N/A,FALSE,"TOTAL $";"totalhl",#N/A,FALSE,"TOTAL $HL";"vol",#N/A,FALSE,"VOLUMEN";"xprod1",#N/A,FALSE,"X PROD";"xprod2",#N/A,FALSE,"X PROD";"finaño1",#N/A,FALSE,"FIN AÑO Meta";"finaño2",#N/A,FALSE,"FIN AÑO Meta"}</definedName>
    <definedName name="q" hidden="1">{"total",#N/A,FALSE,"TOTAL $";"totalhl",#N/A,FALSE,"TOTAL $HL";"vol",#N/A,FALSE,"VOLUMEN";"xprod1",#N/A,FALSE,"X PROD";"xprod2",#N/A,FALSE,"X PROD";"finaño1",#N/A,FALSE,"FIN AÑO Meta";"finaño2",#N/A,FALSE,"FIN AÑO Meta"}</definedName>
    <definedName name="qawqw" localSheetId="2" hidden="1">{"CAP VOL",#N/A,FALSE,"CAPITAL";"CAP VAR",#N/A,FALSE,"CAPITAL";"CAP FIJ",#N/A,FALSE,"CAPITAL";"CAP CONS",#N/A,FALSE,"CAPITAL";"CAP DATA",#N/A,FALSE,"CAPITAL"}</definedName>
    <definedName name="qawqw" localSheetId="1" hidden="1">{"CAP VOL",#N/A,FALSE,"CAPITAL";"CAP VAR",#N/A,FALSE,"CAPITAL";"CAP FIJ",#N/A,FALSE,"CAPITAL";"CAP CONS",#N/A,FALSE,"CAPITAL";"CAP DATA",#N/A,FALSE,"CAPITAL"}</definedName>
    <definedName name="qawqw" localSheetId="3" hidden="1">{"CAP VOL",#N/A,FALSE,"CAPITAL";"CAP VAR",#N/A,FALSE,"CAPITAL";"CAP FIJ",#N/A,FALSE,"CAPITAL";"CAP CONS",#N/A,FALSE,"CAPITAL";"CAP DATA",#N/A,FALSE,"CAPITAL"}</definedName>
    <definedName name="qawqw" localSheetId="4" hidden="1">{"CAP VOL",#N/A,FALSE,"CAPITAL";"CAP VAR",#N/A,FALSE,"CAPITAL";"CAP FIJ",#N/A,FALSE,"CAPITAL";"CAP CONS",#N/A,FALSE,"CAPITAL";"CAP DATA",#N/A,FALSE,"CAPITAL"}</definedName>
    <definedName name="qawqw" hidden="1">{"CAP VOL",#N/A,FALSE,"CAPITAL";"CAP VAR",#N/A,FALSE,"CAPITAL";"CAP FIJ",#N/A,FALSE,"CAPITAL";"CAP CONS",#N/A,FALSE,"CAPITAL";"CAP DATA",#N/A,FALSE,"CAPITAL"}</definedName>
    <definedName name="QuintadaColina012020">#REF!</definedName>
    <definedName name="QuintadaColinaFev2020">#REF!</definedName>
    <definedName name="reaal">#REF!</definedName>
    <definedName name="Reaal1109">#REF!</definedName>
    <definedName name="Recebíveis_BASE" localSheetId="2" hidden="1">#REF!</definedName>
    <definedName name="Recebíveis_BASE" localSheetId="1" hidden="1">#REF!</definedName>
    <definedName name="Recebíveis_BASE" localSheetId="3" hidden="1">#REF!</definedName>
    <definedName name="Recebíveis_BASE" localSheetId="4" hidden="1">#REF!</definedName>
    <definedName name="Recebíveis_BASE" hidden="1">#REF!</definedName>
    <definedName name="reer" localSheetId="2" hidden="1">{"Cons_Occ_Lar",#N/A,FALSE,"márgenes";"Cen_met",#N/A,FALSE,"márgenes";"Ori_pl",#N/A,FALSE,"márgenes"}</definedName>
    <definedName name="reer" localSheetId="1" hidden="1">{"Cons_Occ_Lar",#N/A,FALSE,"márgenes";"Cen_met",#N/A,FALSE,"márgenes";"Ori_pl",#N/A,FALSE,"márgenes"}</definedName>
    <definedName name="reer" localSheetId="3" hidden="1">{"Cons_Occ_Lar",#N/A,FALSE,"márgenes";"Cen_met",#N/A,FALSE,"márgenes";"Ori_pl",#N/A,FALSE,"márgenes"}</definedName>
    <definedName name="reer" localSheetId="4" hidden="1">{"Cons_Occ_Lar",#N/A,FALSE,"márgenes";"Cen_met",#N/A,FALSE,"márgenes";"Ori_pl",#N/A,FALSE,"márgenes"}</definedName>
    <definedName name="reer" hidden="1">{"Cons_Occ_Lar",#N/A,FALSE,"márgenes";"Cen_met",#N/A,FALSE,"márgenes";"Ori_pl",#N/A,FALSE,"márgenes"}</definedName>
    <definedName name="Reimbursement">"Reembolso"</definedName>
    <definedName name="rewrwe" localSheetId="2" hidden="1">{"CAP VOL",#N/A,FALSE,"CAPITAL";"CAP VAR",#N/A,FALSE,"CAPITAL";"CAP FIJ",#N/A,FALSE,"CAPITAL";"CAP CONS",#N/A,FALSE,"CAPITAL";"CAP DATA",#N/A,FALSE,"CAPITAL"}</definedName>
    <definedName name="rewrwe" localSheetId="1" hidden="1">{"CAP VOL",#N/A,FALSE,"CAPITAL";"CAP VAR",#N/A,FALSE,"CAPITAL";"CAP FIJ",#N/A,FALSE,"CAPITAL";"CAP CONS",#N/A,FALSE,"CAPITAL";"CAP DATA",#N/A,FALSE,"CAPITAL"}</definedName>
    <definedName name="rewrwe" localSheetId="3" hidden="1">{"CAP VOL",#N/A,FALSE,"CAPITAL";"CAP VAR",#N/A,FALSE,"CAPITAL";"CAP FIJ",#N/A,FALSE,"CAPITAL";"CAP CONS",#N/A,FALSE,"CAPITAL";"CAP DATA",#N/A,FALSE,"CAPITAL"}</definedName>
    <definedName name="rewrwe" localSheetId="4" hidden="1">{"CAP VOL",#N/A,FALSE,"CAPITAL";"CAP VAR",#N/A,FALSE,"CAPITAL";"CAP FIJ",#N/A,FALSE,"CAPITAL";"CAP CONS",#N/A,FALSE,"CAPITAL";"CAP DATA",#N/A,FALSE,"CAPITAL"}</definedName>
    <definedName name="rewrwe" hidden="1">{"CAP VOL",#N/A,FALSE,"CAPITAL";"CAP VAR",#N/A,FALSE,"CAPITAL";"CAP FIJ",#N/A,FALSE,"CAPITAL";"CAP CONS",#N/A,FALSE,"CAPITAL";"CAP DATA",#N/A,FALSE,"CAPITAL"}</definedName>
    <definedName name="rewwrwr" localSheetId="2" hidden="1">{#N/A,"Carabeer",FALSE,"Dscto.";#N/A,"Disbracentro",FALSE,"Dscto.";#N/A,"Río Beer",FALSE,"Dscto.";#N/A,"Andes",FALSE,"Dscto."}</definedName>
    <definedName name="rewwrwr" localSheetId="1" hidden="1">{#N/A,"Carabeer",FALSE,"Dscto.";#N/A,"Disbracentro",FALSE,"Dscto.";#N/A,"Río Beer",FALSE,"Dscto.";#N/A,"Andes",FALSE,"Dscto."}</definedName>
    <definedName name="rewwrwr" localSheetId="3" hidden="1">{#N/A,"Carabeer",FALSE,"Dscto.";#N/A,"Disbracentro",FALSE,"Dscto.";#N/A,"Río Beer",FALSE,"Dscto.";#N/A,"Andes",FALSE,"Dscto."}</definedName>
    <definedName name="rewwrwr" localSheetId="4" hidden="1">{#N/A,"Carabeer",FALSE,"Dscto.";#N/A,"Disbracentro",FALSE,"Dscto.";#N/A,"Río Beer",FALSE,"Dscto.";#N/A,"Andes",FALSE,"Dscto."}</definedName>
    <definedName name="rewwrwr" hidden="1">{#N/A,"Carabeer",FALSE,"Dscto.";#N/A,"Disbracentro",FALSE,"Dscto.";#N/A,"Río Beer",FALSE,"Dscto.";#N/A,"Andes",FALSE,"Dscto."}</definedName>
    <definedName name="RITA" localSheetId="2" hidden="1">{#N/A,#N/A,FALSE,"Plan1";#N/A,#N/A,FALSE,"Plan2"}</definedName>
    <definedName name="RITA" localSheetId="1" hidden="1">{#N/A,#N/A,FALSE,"Plan1";#N/A,#N/A,FALSE,"Plan2"}</definedName>
    <definedName name="RITA" localSheetId="3" hidden="1">{#N/A,#N/A,FALSE,"Plan1";#N/A,#N/A,FALSE,"Plan2"}</definedName>
    <definedName name="RITA" localSheetId="4" hidden="1">{#N/A,#N/A,FALSE,"Plan1";#N/A,#N/A,FALSE,"Plan2"}</definedName>
    <definedName name="RITA" hidden="1">{#N/A,#N/A,FALSE,"Plan1";#N/A,#N/A,FALSE,"Plan2"}</definedName>
    <definedName name="sasas" localSheetId="2" hidden="1">{"prem1",#N/A,FALSE,"Consolidado";"pl_us",#N/A,FALSE,"Consolidado";"pl_hl",#N/A,FALSE,"Consolidado";"bs",#N/A,FALSE,"Consolidado";"cf",#N/A,FALSE,"Consolidado"}</definedName>
    <definedName name="sasas" localSheetId="1" hidden="1">{"prem1",#N/A,FALSE,"Consolidado";"pl_us",#N/A,FALSE,"Consolidado";"pl_hl",#N/A,FALSE,"Consolidado";"bs",#N/A,FALSE,"Consolidado";"cf",#N/A,FALSE,"Consolidado"}</definedName>
    <definedName name="sasas" localSheetId="3" hidden="1">{"prem1",#N/A,FALSE,"Consolidado";"pl_us",#N/A,FALSE,"Consolidado";"pl_hl",#N/A,FALSE,"Consolidado";"bs",#N/A,FALSE,"Consolidado";"cf",#N/A,FALSE,"Consolidado"}</definedName>
    <definedName name="sasas" localSheetId="4" hidden="1">{"prem1",#N/A,FALSE,"Consolidado";"pl_us",#N/A,FALSE,"Consolidado";"pl_hl",#N/A,FALSE,"Consolidado";"bs",#N/A,FALSE,"Consolidado";"cf",#N/A,FALSE,"Consolidado"}</definedName>
    <definedName name="sasas" hidden="1">{"prem1",#N/A,FALSE,"Consolidado";"pl_us",#N/A,FALSE,"Consolidado";"pl_hl",#N/A,FALSE,"Consolidado";"bs",#N/A,FALSE,"Consolidado";"cf",#N/A,FALSE,"Consolidado"}</definedName>
    <definedName name="sbb" localSheetId="2" hidden="1">{#N/A,#N/A,FALSE,"Plan1";#N/A,#N/A,FALSE,"Plan2"}</definedName>
    <definedName name="sbb" localSheetId="1" hidden="1">{#N/A,#N/A,FALSE,"Plan1";#N/A,#N/A,FALSE,"Plan2"}</definedName>
    <definedName name="sbb" localSheetId="3" hidden="1">{#N/A,#N/A,FALSE,"Plan1";#N/A,#N/A,FALSE,"Plan2"}</definedName>
    <definedName name="sbb" localSheetId="4" hidden="1">{#N/A,#N/A,FALSE,"Plan1";#N/A,#N/A,FALSE,"Plan2"}</definedName>
    <definedName name="sbb" hidden="1">{#N/A,#N/A,FALSE,"Plan1";#N/A,#N/A,FALSE,"Plan2"}</definedName>
    <definedName name="sbenini" localSheetId="2" hidden="1">{#N/A,#N/A,FALSE,"Plan1";#N/A,#N/A,FALSE,"Plan2"}</definedName>
    <definedName name="sbenini" localSheetId="1" hidden="1">{#N/A,#N/A,FALSE,"Plan1";#N/A,#N/A,FALSE,"Plan2"}</definedName>
    <definedName name="sbenini" localSheetId="3" hidden="1">{#N/A,#N/A,FALSE,"Plan1";#N/A,#N/A,FALSE,"Plan2"}</definedName>
    <definedName name="sbenini" localSheetId="4" hidden="1">{#N/A,#N/A,FALSE,"Plan1";#N/A,#N/A,FALSE,"Plan2"}</definedName>
    <definedName name="sbenini" hidden="1">{#N/A,#N/A,FALSE,"Plan1";#N/A,#N/A,FALSE,"Plan2"}</definedName>
    <definedName name="sberrini" localSheetId="2" hidden="1">{#N/A,#N/A,FALSE,"Plan1";#N/A,#N/A,FALSE,"Plan2"}</definedName>
    <definedName name="sberrini" localSheetId="1" hidden="1">{#N/A,#N/A,FALSE,"Plan1";#N/A,#N/A,FALSE,"Plan2"}</definedName>
    <definedName name="sberrini" localSheetId="3" hidden="1">{#N/A,#N/A,FALSE,"Plan1";#N/A,#N/A,FALSE,"Plan2"}</definedName>
    <definedName name="sberrini" localSheetId="4" hidden="1">{#N/A,#N/A,FALSE,"Plan1";#N/A,#N/A,FALSE,"Plan2"}</definedName>
    <definedName name="sberrini" hidden="1">{#N/A,#N/A,FALSE,"Plan1";#N/A,#N/A,FALSE,"Plan2"}</definedName>
    <definedName name="sd" localSheetId="2" hidden="1">{"miles",#N/A,FALSE,"LUCROS E PERDAS (US$ 000)";"hl",#N/A,FALSE,"LUCROS E PERDAS (US$ 000)"}</definedName>
    <definedName name="sd" localSheetId="1" hidden="1">{"miles",#N/A,FALSE,"LUCROS E PERDAS (US$ 000)";"hl",#N/A,FALSE,"LUCROS E PERDAS (US$ 000)"}</definedName>
    <definedName name="sd" localSheetId="3" hidden="1">{"miles",#N/A,FALSE,"LUCROS E PERDAS (US$ 000)";"hl",#N/A,FALSE,"LUCROS E PERDAS (US$ 000)"}</definedName>
    <definedName name="sd" localSheetId="4" hidden="1">{"miles",#N/A,FALSE,"LUCROS E PERDAS (US$ 000)";"hl",#N/A,FALSE,"LUCROS E PERDAS (US$ 000)"}</definedName>
    <definedName name="sd" hidden="1">{"miles",#N/A,FALSE,"LUCROS E PERDAS (US$ 000)";"hl",#N/A,FALSE,"LUCROS E PERDAS (US$ 000)"}</definedName>
    <definedName name="sddx" localSheetId="2" hidden="1">{"prem1",#N/A,FALSE,"Consolidado";"pl_us",#N/A,FALSE,"Consolidado";"pl_hl",#N/A,FALSE,"Consolidado";"bs",#N/A,FALSE,"Consolidado";"cf",#N/A,FALSE,"Consolidado"}</definedName>
    <definedName name="sddx" localSheetId="1" hidden="1">{"prem1",#N/A,FALSE,"Consolidado";"pl_us",#N/A,FALSE,"Consolidado";"pl_hl",#N/A,FALSE,"Consolidado";"bs",#N/A,FALSE,"Consolidado";"cf",#N/A,FALSE,"Consolidado"}</definedName>
    <definedName name="sddx" localSheetId="3" hidden="1">{"prem1",#N/A,FALSE,"Consolidado";"pl_us",#N/A,FALSE,"Consolidado";"pl_hl",#N/A,FALSE,"Consolidado";"bs",#N/A,FALSE,"Consolidado";"cf",#N/A,FALSE,"Consolidado"}</definedName>
    <definedName name="sddx" localSheetId="4" hidden="1">{"prem1",#N/A,FALSE,"Consolidado";"pl_us",#N/A,FALSE,"Consolidado";"pl_hl",#N/A,FALSE,"Consolidado";"bs",#N/A,FALSE,"Consolidado";"cf",#N/A,FALSE,"Consolidado"}</definedName>
    <definedName name="sddx" hidden="1">{"prem1",#N/A,FALSE,"Consolidado";"pl_us",#N/A,FALSE,"Consolidado";"pl_hl",#N/A,FALSE,"Consolidado";"bs",#N/A,FALSE,"Consolidado";"cf",#N/A,FALSE,"Consolidado"}</definedName>
    <definedName name="sdf" localSheetId="2" hidden="1">{#N/A,#N/A,FALSE,"Plan1";#N/A,#N/A,FALSE,"Plan2"}</definedName>
    <definedName name="sdf" localSheetId="1" hidden="1">{#N/A,#N/A,FALSE,"Plan1";#N/A,#N/A,FALSE,"Plan2"}</definedName>
    <definedName name="sdf" localSheetId="3" hidden="1">{#N/A,#N/A,FALSE,"Plan1";#N/A,#N/A,FALSE,"Plan2"}</definedName>
    <definedName name="sdf" localSheetId="4" hidden="1">{#N/A,#N/A,FALSE,"Plan1";#N/A,#N/A,FALSE,"Plan2"}</definedName>
    <definedName name="sdf" hidden="1">{#N/A,#N/A,FALSE,"Plan1";#N/A,#N/A,FALSE,"Plan2"}</definedName>
    <definedName name="sdf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g" localSheetId="2" hidden="1">{#N/A,#N/A,FALSE,"Plan1";#N/A,#N/A,FALSE,"Plan2"}</definedName>
    <definedName name="sdg" localSheetId="1" hidden="1">{#N/A,#N/A,FALSE,"Plan1";#N/A,#N/A,FALSE,"Plan2"}</definedName>
    <definedName name="sdg" localSheetId="3" hidden="1">{#N/A,#N/A,FALSE,"Plan1";#N/A,#N/A,FALSE,"Plan2"}</definedName>
    <definedName name="sdg" localSheetId="4" hidden="1">{#N/A,#N/A,FALSE,"Plan1";#N/A,#N/A,FALSE,"Plan2"}</definedName>
    <definedName name="sdg" hidden="1">{#N/A,#N/A,FALSE,"Plan1";#N/A,#N/A,FALSE,"Plan2"}</definedName>
    <definedName name="Set2019CM">#REF!</definedName>
    <definedName name="Set2019VidaNovaSãoCarlos">#REF!</definedName>
    <definedName name="Set2020Embras">#REF!</definedName>
    <definedName name="Set2020HausCV">#REF!</definedName>
    <definedName name="Set2020HausMarilia">#REF!</definedName>
    <definedName name="Set2020OlimpiaLoteadora">#REF!</definedName>
    <definedName name="Set2020OurinhosConstante">#REF!</definedName>
    <definedName name="Set2020PacaembuAguaSanta">#REF!</definedName>
    <definedName name="Set2020PacaembuBauru">#REF!</definedName>
    <definedName name="Set2020PacaembuBauru2">#REF!</definedName>
    <definedName name="Set2020PacaembuPiracicaba">#REF!</definedName>
    <definedName name="Set2020PacaembuRPretoB">#REF!</definedName>
    <definedName name="Set2020PacaembuSA">#REF!</definedName>
    <definedName name="Set2020PacaembuSãoCarlos">#REF!</definedName>
    <definedName name="Set2020PacPresidentePrudente">#REF!</definedName>
    <definedName name="Set2020PacSJRioPreto">#REF!</definedName>
    <definedName name="Set2020PiracicabaComvivaV2">#REF!</definedName>
    <definedName name="Set2020Poa">#REF!</definedName>
    <definedName name="Set2020Quinta">#REF!</definedName>
    <definedName name="Set2020VidaNovaLondrina">#REF!</definedName>
    <definedName name="Set2020VidaNovaPontaGrossaV2">#REF!</definedName>
    <definedName name="Set2020VNAnapolis">#REF!</definedName>
    <definedName name="Set2020VNAraraquara">#REF!</definedName>
    <definedName name="Set2020VNAraras">#REF!</definedName>
    <definedName name="Set2020VNBarretos3">#REF!</definedName>
    <definedName name="Set2020VNBarretosIV">#REF!</definedName>
    <definedName name="Set2020VNBotucatu">#REF!</definedName>
    <definedName name="Set2020VNDignidade">#REF!</definedName>
    <definedName name="Set2020VNDignidade3">#REF!</definedName>
    <definedName name="Set2020VNItapetininga3">#REF!</definedName>
    <definedName name="Set2020VNRIbeiraoPreto">#REF!</definedName>
    <definedName name="Set2020VNRioPret">#REF!</definedName>
    <definedName name="Set2020VNSaltoPirapora">#REF!</definedName>
    <definedName name="Set2020VNSãoCarlos">#REF!</definedName>
    <definedName name="Set2020VNTatui">#REF!</definedName>
    <definedName name="Set2020VNTrindade">#REF!</definedName>
    <definedName name="sf" localSheetId="2" hidden="1">#REF!</definedName>
    <definedName name="sf" localSheetId="1" hidden="1">#REF!</definedName>
    <definedName name="sf" localSheetId="3" hidden="1">#REF!</definedName>
    <definedName name="sf" localSheetId="4" hidden="1">#REF!</definedName>
    <definedName name="sf" hidden="1">#REF!</definedName>
    <definedName name="SG" localSheetId="2" hidden="1">#REF!</definedName>
    <definedName name="SG" localSheetId="1" hidden="1">#REF!</definedName>
    <definedName name="SG" localSheetId="3" hidden="1">#REF!</definedName>
    <definedName name="SG" localSheetId="4" hidden="1">#REF!</definedName>
    <definedName name="SG" hidden="1">#REF!</definedName>
    <definedName name="ssss" localSheetId="2">#REF!</definedName>
    <definedName name="ssss" localSheetId="1">#REF!</definedName>
    <definedName name="ssss" localSheetId="3">#REF!</definedName>
    <definedName name="ssss" localSheetId="4">#REF!</definedName>
    <definedName name="ssss">#REF!</definedName>
    <definedName name="sssss">#REF!</definedName>
    <definedName name="sssssssss" hidden="1">#REF!</definedName>
    <definedName name="Swvu.PLANILHA2." hidden="1">#REF!</definedName>
    <definedName name="T3nda" localSheetId="2" hidden="1">#REF!</definedName>
    <definedName name="T3nda" localSheetId="1" hidden="1">#REF!</definedName>
    <definedName name="T3nda" localSheetId="3" hidden="1">#REF!</definedName>
    <definedName name="T3nda" localSheetId="4" hidden="1">#REF!</definedName>
    <definedName name="T3nda" hidden="1">#REF!</definedName>
    <definedName name="teste" hidden="1">#REF!</definedName>
    <definedName name="teste1" localSheetId="2" hidden="1">{#N/A,#N/A,TRUE,"Julio";#N/A,#N/A,TRUE,"Agosto";#N/A,#N/A,TRUE,"BHCo";#N/A,#N/A,TRUE,"Abril";#N/A,#N/A,TRUE,"Pro Forma"}</definedName>
    <definedName name="teste1" localSheetId="1" hidden="1">{#N/A,#N/A,TRUE,"Julio";#N/A,#N/A,TRUE,"Agosto";#N/A,#N/A,TRUE,"BHCo";#N/A,#N/A,TRUE,"Abril";#N/A,#N/A,TRUE,"Pro Forma"}</definedName>
    <definedName name="teste1" localSheetId="3" hidden="1">{#N/A,#N/A,TRUE,"Julio";#N/A,#N/A,TRUE,"Agosto";#N/A,#N/A,TRUE,"BHCo";#N/A,#N/A,TRUE,"Abril";#N/A,#N/A,TRUE,"Pro Forma"}</definedName>
    <definedName name="teste1" localSheetId="4" hidden="1">{#N/A,#N/A,TRUE,"Julio";#N/A,#N/A,TRUE,"Agosto";#N/A,#N/A,TRUE,"BHCo";#N/A,#N/A,TRUE,"Abril";#N/A,#N/A,TRUE,"Pro Forma"}</definedName>
    <definedName name="teste1" hidden="1">{#N/A,#N/A,TRUE,"Julio";#N/A,#N/A,TRUE,"Agosto";#N/A,#N/A,TRUE,"BHCo";#N/A,#N/A,TRUE,"Abril";#N/A,#N/A,TRUE,"Pro Forma"}</definedName>
    <definedName name="thejth" localSheetId="2" hidden="1">{"tabela",#N/A,FALSE,"Tabela";"decoração",#N/A,FALSE,"Decor.";"Informações",#N/A,FALSE,"Inform."}</definedName>
    <definedName name="thejth" localSheetId="1" hidden="1">{"tabela",#N/A,FALSE,"Tabela";"decoração",#N/A,FALSE,"Decor.";"Informações",#N/A,FALSE,"Inform."}</definedName>
    <definedName name="thejth" localSheetId="3" hidden="1">{"tabela",#N/A,FALSE,"Tabela";"decoração",#N/A,FALSE,"Decor.";"Informações",#N/A,FALSE,"Inform."}</definedName>
    <definedName name="thejth" localSheetId="4" hidden="1">{"tabela",#N/A,FALSE,"Tabela";"decoração",#N/A,FALSE,"Decor.";"Informações",#N/A,FALSE,"Inform."}</definedName>
    <definedName name="thejth" hidden="1">{"tabela",#N/A,FALSE,"Tabela";"decoração",#N/A,FALSE,"Decor.";"Informações",#N/A,FALSE,"Inform."}</definedName>
    <definedName name="udg" localSheetId="2" hidden="1">{#N/A,#N/A,FALSE,"Plan1";#N/A,#N/A,FALSE,"Plan2"}</definedName>
    <definedName name="udg" localSheetId="1" hidden="1">{#N/A,#N/A,FALSE,"Plan1";#N/A,#N/A,FALSE,"Plan2"}</definedName>
    <definedName name="udg" localSheetId="3" hidden="1">{#N/A,#N/A,FALSE,"Plan1";#N/A,#N/A,FALSE,"Plan2"}</definedName>
    <definedName name="udg" localSheetId="4" hidden="1">{#N/A,#N/A,FALSE,"Plan1";#N/A,#N/A,FALSE,"Plan2"}</definedName>
    <definedName name="udg" hidden="1">{#N/A,#N/A,FALSE,"Plan1";#N/A,#N/A,FALSE,"Plan2"}</definedName>
    <definedName name="uy" localSheetId="2" hidden="1">{#N/A,#N/A,FALSE,"Plan1";#N/A,#N/A,FALSE,"Plan2"}</definedName>
    <definedName name="uy" localSheetId="1" hidden="1">{#N/A,#N/A,FALSE,"Plan1";#N/A,#N/A,FALSE,"Plan2"}</definedName>
    <definedName name="uy" localSheetId="3" hidden="1">{#N/A,#N/A,FALSE,"Plan1";#N/A,#N/A,FALSE,"Plan2"}</definedName>
    <definedName name="uy" localSheetId="4" hidden="1">{#N/A,#N/A,FALSE,"Plan1";#N/A,#N/A,FALSE,"Plan2"}</definedName>
    <definedName name="uy" hidden="1">{#N/A,#N/A,FALSE,"Plan1";#N/A,#N/A,FALSE,"Plan2"}</definedName>
    <definedName name="valores_diferidos" localSheetId="2">#REF!</definedName>
    <definedName name="valores_diferidos" localSheetId="1">#REF!</definedName>
    <definedName name="valores_diferidos" localSheetId="3">#REF!</definedName>
    <definedName name="valores_diferidos" localSheetId="4">#REF!</definedName>
    <definedName name="valores_diferidos">#REF!</definedName>
    <definedName name="Vendas3" localSheetId="2" hidden="1">{#N/A,#N/A,FALSE,"Plan1";#N/A,#N/A,FALSE,"Plan2"}</definedName>
    <definedName name="Vendas3" localSheetId="1" hidden="1">{#N/A,#N/A,FALSE,"Plan1";#N/A,#N/A,FALSE,"Plan2"}</definedName>
    <definedName name="Vendas3" localSheetId="3" hidden="1">{#N/A,#N/A,FALSE,"Plan1";#N/A,#N/A,FALSE,"Plan2"}</definedName>
    <definedName name="Vendas3" localSheetId="4" hidden="1">{#N/A,#N/A,FALSE,"Plan1";#N/A,#N/A,FALSE,"Plan2"}</definedName>
    <definedName name="Vendas3" hidden="1">{#N/A,#N/A,FALSE,"Plan1";#N/A,#N/A,FALSE,"Plan2"}</definedName>
    <definedName name="versão" localSheetId="2">#REF!</definedName>
    <definedName name="versão" localSheetId="1">#REF!</definedName>
    <definedName name="versão" localSheetId="3">#REF!</definedName>
    <definedName name="versão" localSheetId="4">#REF!</definedName>
    <definedName name="versão">#REF!</definedName>
    <definedName name="VidaNovaAraras012020">#REF!</definedName>
    <definedName name="VidaNovaArarasFev2020">#REF!</definedName>
    <definedName name="VidaNovaBarretos3012020">#REF!</definedName>
    <definedName name="VidaNovaBarretos3Fev20">#REF!</definedName>
    <definedName name="VidaNovaBotucatu012020">#REF!</definedName>
    <definedName name="VidaNovaBotucatuFev20">#REF!</definedName>
    <definedName name="VidaNovaBotucatuFev2020">#REF!</definedName>
    <definedName name="VidaNovaItapetininga3012020">#REF!</definedName>
    <definedName name="VidaNovaItapetininga3Fev20">#REF!</definedName>
    <definedName name="VidaNovaItapetininga3Fev2020">#REF!</definedName>
    <definedName name="VidaNovaSãoCarlos012020">#REF!</definedName>
    <definedName name="VidaNOvaSaoCarlosFev20">#REF!</definedName>
    <definedName name="VidaNovaSaoCarlosFev2020">#REF!</definedName>
    <definedName name="VidaNovaTatui012020">#REF!</definedName>
    <definedName name="VidaNovaTatuiFev20">#REF!</definedName>
    <definedName name="VidaNovaTatuiFev2020">#REF!</definedName>
    <definedName name="VidaNovaTatuiJan2020">#REF!</definedName>
    <definedName name="vkg" localSheetId="2" hidden="1">{#N/A,#N/A,FALSE,"Plan1";#N/A,#N/A,FALSE,"Plan2"}</definedName>
    <definedName name="vkg" localSheetId="1" hidden="1">{#N/A,#N/A,FALSE,"Plan1";#N/A,#N/A,FALSE,"Plan2"}</definedName>
    <definedName name="vkg" localSheetId="3" hidden="1">{#N/A,#N/A,FALSE,"Plan1";#N/A,#N/A,FALSE,"Plan2"}</definedName>
    <definedName name="vkg" localSheetId="4" hidden="1">{#N/A,#N/A,FALSE,"Plan1";#N/A,#N/A,FALSE,"Plan2"}</definedName>
    <definedName name="vkg" hidden="1">{#N/A,#N/A,FALSE,"Plan1";#N/A,#N/A,FALSE,"Plan2"}</definedName>
    <definedName name="vvbb" localSheetId="2" hidden="1">{"tabela",#N/A,FALSE,"Tabela";"decoração",#N/A,FALSE,"Decor.";"Informações",#N/A,FALSE,"Inform."}</definedName>
    <definedName name="vvbb" localSheetId="1" hidden="1">{"tabela",#N/A,FALSE,"Tabela";"decoração",#N/A,FALSE,"Decor.";"Informações",#N/A,FALSE,"Inform."}</definedName>
    <definedName name="vvbb" localSheetId="3" hidden="1">{"tabela",#N/A,FALSE,"Tabela";"decoração",#N/A,FALSE,"Decor.";"Informações",#N/A,FALSE,"Inform."}</definedName>
    <definedName name="vvbb" localSheetId="4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2" hidden="1">{#N/A,#N/A,FALSE,"Plan1";#N/A,#N/A,FALSE,"Plan2"}</definedName>
    <definedName name="vvcbnb" localSheetId="1" hidden="1">{#N/A,#N/A,FALSE,"Plan1";#N/A,#N/A,FALSE,"Plan2"}</definedName>
    <definedName name="vvcbnb" localSheetId="3" hidden="1">{#N/A,#N/A,FALSE,"Plan1";#N/A,#N/A,FALSE,"Plan2"}</definedName>
    <definedName name="vvcbnb" localSheetId="4" hidden="1">{#N/A,#N/A,FALSE,"Plan1";#N/A,#N/A,FALSE,"Plan2"}</definedName>
    <definedName name="vvcbnb" hidden="1">{#N/A,#N/A,FALSE,"Plan1";#N/A,#N/A,FALSE,"Plan2"}</definedName>
    <definedName name="vvvvv" localSheetId="2" hidden="1">{#N/A,#N/A,FALSE,"Plan1";#N/A,#N/A,FALSE,"Plan2"}</definedName>
    <definedName name="vvvvv" localSheetId="1" hidden="1">{#N/A,#N/A,FALSE,"Plan1";#N/A,#N/A,FALSE,"Plan2"}</definedName>
    <definedName name="vvvvv" localSheetId="3" hidden="1">{#N/A,#N/A,FALSE,"Plan1";#N/A,#N/A,FALSE,"Plan2"}</definedName>
    <definedName name="vvvvv" localSheetId="4" hidden="1">{#N/A,#N/A,FALSE,"Plan1";#N/A,#N/A,FALSE,"Plan2"}</definedName>
    <definedName name="vvvvv" hidden="1">{#N/A,#N/A,FALSE,"Plan1";#N/A,#N/A,FALSE,"Plan2"}</definedName>
    <definedName name="vvvvvv" localSheetId="2" hidden="1">{#N/A,#N/A,FALSE,"Plan1";#N/A,#N/A,FALSE,"Plan2"}</definedName>
    <definedName name="vvvvvv" localSheetId="1" hidden="1">{#N/A,#N/A,FALSE,"Plan1";#N/A,#N/A,FALSE,"Plan2"}</definedName>
    <definedName name="vvvvvv" localSheetId="3" hidden="1">{#N/A,#N/A,FALSE,"Plan1";#N/A,#N/A,FALSE,"Plan2"}</definedName>
    <definedName name="vvvvvv" localSheetId="4" hidden="1">{#N/A,#N/A,FALSE,"Plan1";#N/A,#N/A,FALSE,"Plan2"}</definedName>
    <definedName name="vvvvvv" hidden="1">{#N/A,#N/A,FALSE,"Plan1";#N/A,#N/A,FALSE,"Plan2"}</definedName>
    <definedName name="wrn.Accretion._.Dilution.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3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4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dvanced._.Material." localSheetId="2" hidden="1">{#N/A,#N/A,FALSE,"CAPA";#N/A,#N/A,FALSE,"CONSOL. 2";#N/A,#N/A,FALSE,"CONSOL. 5";#N/A,#N/A,FALSE,"CONSOL. ACUM. 6";#N/A,#N/A,FALSE,"CAP. EMPREG. 7"}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localSheetId="3" hidden="1">{#N/A,#N/A,FALSE,"CAPA";#N/A,#N/A,FALSE,"CONSOL. 2";#N/A,#N/A,FALSE,"CONSOL. 5";#N/A,#N/A,FALSE,"CONSOL. ACUM. 6";#N/A,#N/A,FALSE,"CAP. EMPREG. 7"}</definedName>
    <definedName name="wrn.Advanced._.Material." localSheetId="4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Caderno._.Sem._.Radar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3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4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rrefour._.Worse._.Case.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3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4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oberturas." localSheetId="2" hidden="1">{#N/A,#N/A,FALSE,"COBERTURAS 30";#N/A,#N/A,FALSE,"COBERTURAS Mês e Acum 31";#N/A,#N/A,FALSE,"COBERTURAS Acum 32"}</definedName>
    <definedName name="wrn.Coberturas." localSheetId="1" hidden="1">{#N/A,#N/A,FALSE,"COBERTURAS 30";#N/A,#N/A,FALSE,"COBERTURAS Mês e Acum 31";#N/A,#N/A,FALSE,"COBERTURAS Acum 32"}</definedName>
    <definedName name="wrn.Coberturas." localSheetId="3" hidden="1">{#N/A,#N/A,FALSE,"COBERTURAS 30";#N/A,#N/A,FALSE,"COBERTURAS Mês e Acum 31";#N/A,#N/A,FALSE,"COBERTURAS Acum 32"}</definedName>
    <definedName name="wrn.Coberturas." localSheetId="4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mpany._.Analysis.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3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4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nsolidado." localSheetId="2" hidden="1">{#N/A,#N/A,FALSE,"CONSOL. 5";#N/A,#N/A,FALSE,"CONSOL. ACUM. 6";#N/A,#N/A,FALSE,"CAP. EMPREG. 7";#N/A,#N/A,FALSE,"ORIGENS E APLICAÇÕES 9"}</definedName>
    <definedName name="wrn.Consolidado." localSheetId="1" hidden="1">{#N/A,#N/A,FALSE,"CONSOL. 5";#N/A,#N/A,FALSE,"CONSOL. ACUM. 6";#N/A,#N/A,FALSE,"CAP. EMPREG. 7";#N/A,#N/A,FALSE,"ORIGENS E APLICAÇÕES 9"}</definedName>
    <definedName name="wrn.Consolidado." localSheetId="3" hidden="1">{#N/A,#N/A,FALSE,"CONSOL. 5";#N/A,#N/A,FALSE,"CONSOL. ACUM. 6";#N/A,#N/A,FALSE,"CAP. EMPREG. 7";#N/A,#N/A,FALSE,"ORIGENS E APLICAÇÕES 9"}</definedName>
    <definedName name="wrn.Consolidado." localSheetId="4" hidden="1">{#N/A,#N/A,FALSE,"CONSOL. 5";#N/A,#N/A,FALSE,"CONSOL. ACUM. 6";#N/A,#N/A,FALSE,"CAP. EMPREG. 7";#N/A,#N/A,FALSE,"ORIGENS E APLICAÇÕES 9"}</definedName>
    <definedName name="wrn.Consolidado." hidden="1">{#N/A,#N/A,FALSE,"CONSOL. 5";#N/A,#N/A,FALSE,"CONSOL. ACUM. 6";#N/A,#N/A,FALSE,"CAP. EMPREG. 7";#N/A,#N/A,FALSE,"ORIGENS E APLICAÇÕES 9"}</definedName>
    <definedName name="wrn.divestiture." localSheetId="2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localSheetId="3" hidden="1">{#N/A,#N/A,TRUE,"Overview";#N/A,#N/A,TRUE,"Divest Val";#N/A,#N/A,TRUE,"sources &amp; uses";#N/A,#N/A,TRUE,"Has-Gets Divest"}</definedName>
    <definedName name="wrn.divestiture." localSheetId="4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XITO." localSheetId="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3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4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riendly." localSheetId="2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Havaianas._.e._.GDV." localSheetId="2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3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4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IMPRESSO." localSheetId="2" hidden="1">{#N/A,#N/A,FALSE,"Plan1";#N/A,#N/A,FALSE,"Plan2"}</definedName>
    <definedName name="wrn.IMPRESSO." localSheetId="1" hidden="1">{#N/A,#N/A,FALSE,"Plan1";#N/A,#N/A,FALSE,"Plan2"}</definedName>
    <definedName name="wrn.IMPRESSO." localSheetId="3" hidden="1">{#N/A,#N/A,FALSE,"Plan1";#N/A,#N/A,FALSE,"Plan2"}</definedName>
    <definedName name="wrn.IMPRESSO." localSheetId="4" hidden="1">{#N/A,#N/A,FALSE,"Plan1";#N/A,#N/A,FALSE,"Plan2"}</definedName>
    <definedName name="wrn.IMPRESSO." hidden="1">{#N/A,#N/A,FALSE,"Plan1";#N/A,#N/A,FALSE,"Plan2"}</definedName>
    <definedName name="wrn.Imprimir." localSheetId="2" hidden="1">{"tabela",#N/A,FALSE,"Tabela";"decoração",#N/A,FALSE,"Decor.";"Informações",#N/A,FALSE,"Inform."}</definedName>
    <definedName name="wrn.Imprimir." localSheetId="1" hidden="1">{"tabela",#N/A,FALSE,"Tabela";"decoração",#N/A,FALSE,"Decor.";"Informações",#N/A,FALSE,"Inform."}</definedName>
    <definedName name="wrn.Imprimir." localSheetId="3" hidden="1">{"tabela",#N/A,FALSE,"Tabela";"decoração",#N/A,FALSE,"Decor.";"Informações",#N/A,FALSE,"Inform."}</definedName>
    <definedName name="wrn.Imprimir." localSheetId="4" hidden="1">{"tabela",#N/A,FALSE,"Tabela";"decoração",#N/A,FALSE,"Decor.";"Informações",#N/A,FALSE,"Inform."}</definedName>
    <definedName name="wrn.Imprimir." hidden="1">{"tabela",#N/A,FALSE,"Tabela";"decoração",#N/A,FALSE,"Decor.";"Informações",#N/A,FALSE,"Inform."}</definedName>
    <definedName name="wrn.Meggashop." localSheetId="2" hidden="1">{#N/A,#N/A,FALSE,"MEGGASHOP 36";#N/A,#N/A,FALSE,"MEGGASHOP Mês e Acum 37";#N/A,#N/A,FALSE,"MEGGASHOP Acum 38"}</definedName>
    <definedName name="wrn.Meggashop." localSheetId="1" hidden="1">{#N/A,#N/A,FALSE,"MEGGASHOP 36";#N/A,#N/A,FALSE,"MEGGASHOP Mês e Acum 37";#N/A,#N/A,FALSE,"MEGGASHOP Acum 38"}</definedName>
    <definedName name="wrn.Meggashop." localSheetId="3" hidden="1">{#N/A,#N/A,FALSE,"MEGGASHOP 36";#N/A,#N/A,FALSE,"MEGGASHOP Mês e Acum 37";#N/A,#N/A,FALSE,"MEGGASHOP Acum 38"}</definedName>
    <definedName name="wrn.Meggashop." localSheetId="4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mocal." localSheetId="2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1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3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4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izuno." localSheetId="2" hidden="1">{#N/A,#N/A,FALSE,"MIZUNO 21";#N/A,#N/A,FALSE,"Mizuno Mês e Acum 22";#N/A,#N/A,FALSE,"Mizuno Acum 23"}</definedName>
    <definedName name="wrn.Mizuno." localSheetId="1" hidden="1">{#N/A,#N/A,FALSE,"MIZUNO 21";#N/A,#N/A,FALSE,"Mizuno Mês e Acum 22";#N/A,#N/A,FALSE,"Mizuno Acum 23"}</definedName>
    <definedName name="wrn.Mizuno." localSheetId="3" hidden="1">{#N/A,#N/A,FALSE,"MIZUNO 21";#N/A,#N/A,FALSE,"Mizuno Mês e Acum 22";#N/A,#N/A,FALSE,"Mizuno Acum 23"}</definedName>
    <definedName name="wrn.Mizuno." localSheetId="4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prices." localSheetId="2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localSheetId="3" hidden="1">{#N/A,#N/A,TRUE,"BANAMEX";#N/A,#N/A,TRUE,"CGT";#N/A,#N/A,TRUE,"ALFA";#N/A,#N/A,TRUE,"ICA (2)"}</definedName>
    <definedName name="wrn.prices." localSheetId="4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Radar._.Consolidado." localSheetId="2" hidden="1">{#N/A,#N/A,FALSE,"Radar CONS Mês e Acum  3";#N/A,#N/A,FALSE,"Radar CONS Acum 4"}</definedName>
    <definedName name="wrn.Radar._.Consolidado." localSheetId="1" hidden="1">{#N/A,#N/A,FALSE,"Radar CONS Mês e Acum  3";#N/A,#N/A,FALSE,"Radar CONS Acum 4"}</definedName>
    <definedName name="wrn.Radar._.Consolidado." localSheetId="3" hidden="1">{#N/A,#N/A,FALSE,"Radar CONS Mês e Acum  3";#N/A,#N/A,FALSE,"Radar CONS Acum 4"}</definedName>
    <definedName name="wrn.Radar._.Consolidado." localSheetId="4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es." localSheetId="2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1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3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4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_.Todos." localSheetId="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3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4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2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3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4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Sumex._.Sem._.Radad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3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4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Timberland." localSheetId="2" hidden="1">{#N/A,#N/A,FALSE,"TIMBERLAND 33";#N/A,#N/A,FALSE,"TIMBERLAND Mês e Acum 34";#N/A,#N/A,FALSE,"TIMBERLAND Acum 35"}</definedName>
    <definedName name="wrn.Timberland." localSheetId="1" hidden="1">{#N/A,#N/A,FALSE,"TIMBERLAND 33";#N/A,#N/A,FALSE,"TIMBERLAND Mês e Acum 34";#N/A,#N/A,FALSE,"TIMBERLAND Acum 35"}</definedName>
    <definedName name="wrn.Timberland." localSheetId="3" hidden="1">{#N/A,#N/A,FALSE,"TIMBERLAND 33";#N/A,#N/A,FALSE,"TIMBERLAND Mês e Acum 34";#N/A,#N/A,FALSE,"TIMBERLAND Acum 35"}</definedName>
    <definedName name="wrn.Timberland." localSheetId="4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otalcomp." localSheetId="2" hidden="1">{"comp1",#N/A,FALSE,"COMPS";"footnotes",#N/A,FALSE,"COMPS"}</definedName>
    <definedName name="wrn.totalcomp." localSheetId="1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4" hidden="1">{"comp1",#N/A,FALSE,"COMPS";"footnotes",#N/A,FALSE,"COMPS"}</definedName>
    <definedName name="wrn.totalcomp." hidden="1">{"comp1",#N/A,FALSE,"COMPS";"footnotes",#N/A,FALSE,"COMPS"}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" localSheetId="2" hidden="1">{#N/A,#N/A,FALSE,"Plan1";#N/A,#N/A,FALSE,"Plan2"}</definedName>
    <definedName name="x" localSheetId="1" hidden="1">{#N/A,#N/A,FALSE,"Plan1";#N/A,#N/A,FALSE,"Plan2"}</definedName>
    <definedName name="x" localSheetId="3" hidden="1">{#N/A,#N/A,FALSE,"Plan1";#N/A,#N/A,FALSE,"Plan2"}</definedName>
    <definedName name="x" localSheetId="4" hidden="1">{#N/A,#N/A,FALSE,"Plan1";#N/A,#N/A,FALSE,"Plan2"}</definedName>
    <definedName name="x" hidden="1">{#N/A,#N/A,FALSE,"Plan1";#N/A,#N/A,FALSE,"Plan2"}</definedName>
    <definedName name="xvklj" hidden="1">#REF!</definedName>
    <definedName name="xxxx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x" localSheetId="2">#REF!</definedName>
    <definedName name="xxxxx" localSheetId="1">#REF!</definedName>
    <definedName name="xxxxx" localSheetId="3">#REF!</definedName>
    <definedName name="xxxxx" localSheetId="4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74" i="5" l="1"/>
  <c r="BB17" i="5" l="1"/>
  <c r="BB18" i="5"/>
  <c r="BB19" i="5"/>
  <c r="BB20" i="5"/>
  <c r="BB21" i="5"/>
  <c r="BB22" i="5"/>
  <c r="BB16" i="5"/>
  <c r="BB15" i="5"/>
  <c r="BB14" i="5"/>
  <c r="BB30" i="5"/>
  <c r="BB76" i="5"/>
  <c r="BB67" i="5"/>
  <c r="BB61" i="5"/>
  <c r="BB53" i="5"/>
  <c r="BA45" i="5"/>
  <c r="BB45" i="5"/>
  <c r="BA39" i="5"/>
  <c r="BB39" i="5"/>
  <c r="AC53" i="5"/>
  <c r="BC50" i="5"/>
  <c r="BC49" i="5"/>
  <c r="BC20" i="5"/>
  <c r="BC13" i="5"/>
  <c r="BC8" i="5"/>
  <c r="BC9" i="5"/>
  <c r="BC7" i="5"/>
  <c r="BC21" i="5" l="1"/>
  <c r="BC15" i="5"/>
  <c r="BC16" i="5"/>
  <c r="BC17" i="5"/>
  <c r="BC18" i="5"/>
  <c r="BC14" i="5"/>
  <c r="BC51" i="5"/>
  <c r="A14" i="2"/>
  <c r="AE11" i="3" l="1"/>
  <c r="AE10" i="3"/>
  <c r="BC18" i="3"/>
  <c r="BC19" i="3"/>
  <c r="BC20" i="2"/>
  <c r="BC16" i="2"/>
  <c r="BC18" i="2"/>
  <c r="AE16" i="2"/>
  <c r="AE18" i="2"/>
  <c r="AE20" i="2"/>
  <c r="AG60" i="4"/>
  <c r="AG48" i="4"/>
  <c r="AG61" i="4"/>
  <c r="AG32" i="4"/>
  <c r="AG58" i="4"/>
  <c r="AG34" i="4"/>
  <c r="AG47" i="4"/>
  <c r="AG49" i="4"/>
  <c r="AG43" i="4"/>
  <c r="AG31" i="4"/>
  <c r="AG44" i="4"/>
  <c r="AG33" i="4"/>
  <c r="AG42" i="4"/>
  <c r="AG39" i="4"/>
  <c r="AG57" i="4"/>
  <c r="AG54" i="4"/>
  <c r="AG64" i="4"/>
  <c r="AG55" i="4"/>
  <c r="AG56" i="4"/>
  <c r="AG26" i="4"/>
  <c r="AG9" i="4"/>
  <c r="AG13" i="4"/>
  <c r="AG22" i="4"/>
  <c r="AG12" i="4"/>
  <c r="AG19" i="4"/>
  <c r="AG11" i="4"/>
  <c r="AG24" i="4"/>
  <c r="AG8" i="4"/>
  <c r="AG23" i="4"/>
  <c r="AG18" i="4"/>
  <c r="AG10" i="4"/>
  <c r="BC29" i="5"/>
  <c r="AE9" i="3"/>
  <c r="BC15" i="2" l="1"/>
  <c r="AE15" i="2"/>
  <c r="BC9" i="3"/>
  <c r="BC10" i="2"/>
  <c r="BC20" i="3"/>
  <c r="AE19" i="2"/>
  <c r="AF22" i="4"/>
  <c r="AE17" i="2"/>
  <c r="AE7" i="3"/>
  <c r="BC7" i="3"/>
  <c r="BC8" i="2"/>
  <c r="BC8" i="3"/>
  <c r="BC17" i="2"/>
  <c r="AE8" i="3"/>
  <c r="AE8" i="2"/>
  <c r="BC10" i="3"/>
  <c r="BC11" i="3"/>
  <c r="BC19" i="2"/>
  <c r="AE14" i="2"/>
  <c r="BC14" i="2"/>
  <c r="AE26" i="2"/>
  <c r="AE25" i="2"/>
  <c r="AE18" i="3"/>
  <c r="AG46" i="4"/>
  <c r="AG30" i="4"/>
  <c r="AG7" i="4"/>
  <c r="BC28" i="5"/>
  <c r="BC30" i="5" s="1"/>
  <c r="BC31" i="5"/>
  <c r="BC26" i="2" l="1"/>
  <c r="BC25" i="2"/>
  <c r="AE10" i="2"/>
  <c r="AE19" i="3"/>
  <c r="BC37" i="5"/>
  <c r="BC38" i="5" l="1"/>
  <c r="BC39" i="5" s="1"/>
  <c r="AE17" i="3"/>
  <c r="AE15" i="3"/>
  <c r="BC9" i="2" l="1"/>
  <c r="BC16" i="3"/>
  <c r="AE9" i="2"/>
  <c r="AE16" i="3"/>
  <c r="BC17" i="3"/>
  <c r="BC43" i="5"/>
  <c r="BC15" i="3"/>
  <c r="BC71" i="5"/>
  <c r="BC72" i="5"/>
  <c r="BC74" i="5"/>
  <c r="BC75" i="5"/>
  <c r="BC73" i="5"/>
  <c r="BC44" i="5"/>
  <c r="BC45" i="5" l="1"/>
  <c r="BC52" i="5"/>
  <c r="BC53" i="5" s="1"/>
  <c r="BC58" i="5"/>
  <c r="BC57" i="5"/>
  <c r="BC60" i="5"/>
  <c r="BC66" i="5" l="1"/>
  <c r="BC65" i="5"/>
  <c r="BC76" i="5" s="1"/>
  <c r="BC67" i="5" l="1"/>
  <c r="BC10" i="5" l="1"/>
  <c r="BC11" i="5"/>
  <c r="BC32" i="5" s="1"/>
  <c r="AE11" i="2" l="1"/>
  <c r="BC11" i="2" l="1"/>
  <c r="AE21" i="2" l="1"/>
  <c r="BC59" i="5"/>
  <c r="BC61" i="5" s="1"/>
  <c r="BC21" i="2"/>
  <c r="AG27" i="4" l="1"/>
  <c r="AG25" i="4" l="1"/>
  <c r="AG17" i="4" l="1"/>
  <c r="AG28" i="4" l="1"/>
  <c r="AG63" i="4" l="1"/>
  <c r="AE24" i="2" l="1"/>
  <c r="AG62" i="4"/>
  <c r="AE28" i="2" l="1"/>
  <c r="AE27" i="2"/>
  <c r="BC24" i="2"/>
  <c r="AG65" i="4" l="1"/>
  <c r="BC28" i="2"/>
  <c r="BC27" i="2"/>
  <c r="BC19" i="5" l="1"/>
  <c r="AE22" i="2" l="1"/>
  <c r="BC22" i="2" l="1"/>
  <c r="AE23" i="2"/>
  <c r="BC23" i="2" l="1"/>
  <c r="BC23" i="5"/>
</calcChain>
</file>

<file path=xl/sharedStrings.xml><?xml version="1.0" encoding="utf-8"?>
<sst xmlns="http://schemas.openxmlformats.org/spreadsheetml/2006/main" count="977" uniqueCount="302">
  <si>
    <t xml:space="preserve"> </t>
  </si>
  <si>
    <t>DESTAQUES OPERACIONAIS E FINANCEIROS / OPERATIONAL AND FINANCIAL DATABASE</t>
  </si>
  <si>
    <t>DESTAQUES OPERACIONAIS E FINANCEIROS</t>
  </si>
  <si>
    <t>OPERATIONAL AND FINANCIAL HIGHLIGHTS</t>
  </si>
  <si>
    <t>1T19 / 1Q19</t>
  </si>
  <si>
    <t>2T19 / 2Q19</t>
  </si>
  <si>
    <t>3T19 / 3Q19</t>
  </si>
  <si>
    <t>4T19 / 4Q19</t>
  </si>
  <si>
    <t>1T20 / 1Q20</t>
  </si>
  <si>
    <t>2T20 / 2Q20</t>
  </si>
  <si>
    <t>3T20 / 3Q20</t>
  </si>
  <si>
    <t>4T20 / 4Q20</t>
  </si>
  <si>
    <t>1T21 / 1Q21</t>
  </si>
  <si>
    <t>2T21 / 2Q21</t>
  </si>
  <si>
    <t>3T21 / 3Q21</t>
  </si>
  <si>
    <t>4T21 / 4Q21</t>
  </si>
  <si>
    <t>1T22 / 1Q22</t>
  </si>
  <si>
    <t>2T22 / 2Q22</t>
  </si>
  <si>
    <t>3T22 / 3Q22</t>
  </si>
  <si>
    <t>4T22 / 4Q22</t>
  </si>
  <si>
    <t>1T23 / 1Q23</t>
  </si>
  <si>
    <t>2T23 / 2Q23</t>
  </si>
  <si>
    <t>3T23 / 3Q23</t>
  </si>
  <si>
    <t>4T23 / 4Q23</t>
  </si>
  <si>
    <t>1T24 / 1Q24</t>
  </si>
  <si>
    <t>2T24 / 2Q24</t>
  </si>
  <si>
    <t>3T24 / 3Q24</t>
  </si>
  <si>
    <t>4T24 /4Q24</t>
  </si>
  <si>
    <t>1T25 / 1Q25</t>
  </si>
  <si>
    <t>2T25 / 2Q25</t>
  </si>
  <si>
    <t>3T25 / 3Q25</t>
  </si>
  <si>
    <t>1S19 / 1H19</t>
  </si>
  <si>
    <t>9M19</t>
  </si>
  <si>
    <t>1S20 / 1H20</t>
  </si>
  <si>
    <t>9M20</t>
  </si>
  <si>
    <t>1S21 / 1H21</t>
  </si>
  <si>
    <t>9M21</t>
  </si>
  <si>
    <t>1S22 / 1H22</t>
  </si>
  <si>
    <t>9M22</t>
  </si>
  <si>
    <t>1S23 / 1H23</t>
  </si>
  <si>
    <t>9M23</t>
  </si>
  <si>
    <t>1S24 / 1H24</t>
  </si>
  <si>
    <t>9M24</t>
  </si>
  <si>
    <t>1S25 / 1H25</t>
  </si>
  <si>
    <t>9M25</t>
  </si>
  <si>
    <t>Destaques Operacionais (R$ milhões, VGV)</t>
  </si>
  <si>
    <t>Operational Highlights (R$ million, PSV)</t>
  </si>
  <si>
    <r>
      <t xml:space="preserve">Lançamentos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</si>
  <si>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Launches - Pacaembu PSV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</si>
  <si>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Vendas Líquidas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</si>
  <si>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>Net Sales - Pacaembu PSV</t>
    </r>
    <r>
      <rPr>
        <vertAlign val="superscript"/>
        <sz val="10"/>
        <color rgb="FF003D4C"/>
        <rFont val="Aptos Narrow"/>
        <family val="2"/>
        <scheme val="minor"/>
      </rPr>
      <t xml:space="preserve">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</si>
  <si>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VSO (%) </t>
    </r>
    <r>
      <rPr>
        <vertAlign val="superscript"/>
        <sz val="8"/>
        <color rgb="FF003D4C"/>
        <rFont val="Aptos Narrow"/>
        <family val="2"/>
        <scheme val="minor"/>
      </rPr>
      <t>(1)</t>
    </r>
  </si>
  <si>
    <r>
      <t>Sales over Supply (SoS) (%)</t>
    </r>
    <r>
      <rPr>
        <vertAlign val="superscript"/>
        <sz val="10"/>
        <color rgb="FF003D4C"/>
        <rFont val="Aptos Narrow"/>
        <family val="2"/>
        <scheme val="minor"/>
      </rPr>
      <t xml:space="preserve"> </t>
    </r>
    <r>
      <rPr>
        <vertAlign val="superscript"/>
        <sz val="8"/>
        <color rgb="FF003D4C"/>
        <rFont val="Aptos Narrow"/>
        <family val="2"/>
        <scheme val="minor"/>
      </rPr>
      <t>(1)</t>
    </r>
  </si>
  <si>
    <r>
      <t xml:space="preserve">Landbank em VGV Pacaembu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</si>
  <si>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r>
      <t xml:space="preserve">Landbank - Pacaembu PSV </t>
    </r>
    <r>
      <rPr>
        <vertAlign val="superscript"/>
        <sz val="8"/>
        <color rgb="FF003D4C"/>
        <rFont val="Aptos Narrow"/>
        <family val="2"/>
        <scheme val="minor"/>
      </rPr>
      <t>(1) (2)</t>
    </r>
  </si>
  <si>
    <t>n.d.</t>
  </si>
  <si>
    <t>Destaques Financeiros (R$ milhões)</t>
  </si>
  <si>
    <t>Financial Highlights (R$ million)</t>
  </si>
  <si>
    <t>Receita Líquida</t>
  </si>
  <si>
    <t>Net Revenue</t>
  </si>
  <si>
    <t>Lucro Bruto</t>
  </si>
  <si>
    <t>Gross Profit</t>
  </si>
  <si>
    <t>Margem Bruta (%)</t>
  </si>
  <si>
    <t>Gross Margin (%)</t>
  </si>
  <si>
    <r>
      <t xml:space="preserve">Lucro Bruto Ajustado </t>
    </r>
    <r>
      <rPr>
        <vertAlign val="superscript"/>
        <sz val="10"/>
        <color rgb="FF003D4C"/>
        <rFont val="Aptos Narrow"/>
        <family val="2"/>
        <scheme val="minor"/>
      </rPr>
      <t>(3)</t>
    </r>
  </si>
  <si>
    <r>
      <t xml:space="preserve">Adjusted Gross Profit </t>
    </r>
    <r>
      <rPr>
        <vertAlign val="superscript"/>
        <sz val="10"/>
        <color rgb="FF003D4C"/>
        <rFont val="Aptos Narrow"/>
        <family val="2"/>
        <scheme val="minor"/>
      </rPr>
      <t>(3)</t>
    </r>
  </si>
  <si>
    <t>Margem Bruta Ajustada (%)</t>
  </si>
  <si>
    <t>Adjusted Gross Margin (%)</t>
  </si>
  <si>
    <r>
      <t xml:space="preserve">EBITDA Ajustado </t>
    </r>
    <r>
      <rPr>
        <vertAlign val="superscript"/>
        <sz val="10"/>
        <color rgb="FF003D4C"/>
        <rFont val="Aptos Narrow"/>
        <family val="2"/>
        <scheme val="minor"/>
      </rPr>
      <t>(4)</t>
    </r>
  </si>
  <si>
    <r>
      <t xml:space="preserve">Adjusted EBITDA </t>
    </r>
    <r>
      <rPr>
        <vertAlign val="superscript"/>
        <sz val="10"/>
        <color rgb="FF003D4C"/>
        <rFont val="Aptos Narrow"/>
        <family val="2"/>
        <scheme val="minor"/>
      </rPr>
      <t>(4)</t>
    </r>
  </si>
  <si>
    <t>Margem EBITDA Ajustada(%)</t>
  </si>
  <si>
    <t>Adjusted EBITDA Margin (%)</t>
  </si>
  <si>
    <t xml:space="preserve">Resultado Financeiro </t>
  </si>
  <si>
    <t>Net Financial Result</t>
  </si>
  <si>
    <t>Lucro Líquido (Prejuízo)</t>
  </si>
  <si>
    <t>Net Income (Loss)</t>
  </si>
  <si>
    <t>Margem Líquida (%)</t>
  </si>
  <si>
    <t>Net Margin (%)</t>
  </si>
  <si>
    <t>ROE LTM</t>
  </si>
  <si>
    <t>Caixa e Equivalentes de Caixa + Caixa Restrito</t>
  </si>
  <si>
    <t>Cash and Cash Equivalents</t>
  </si>
  <si>
    <t>Dívida Líquida</t>
  </si>
  <si>
    <t>Net Debt</t>
  </si>
  <si>
    <t xml:space="preserve">Patrimônio Líquido </t>
  </si>
  <si>
    <t>Total Shareholders’ Equity</t>
  </si>
  <si>
    <t xml:space="preserve">Dívida Líquida / Patrimônio Líquido </t>
  </si>
  <si>
    <t>Net Debt / Total Shareholders’ Equity</t>
  </si>
  <si>
    <t xml:space="preserve"> (1) Inclui lotes comerciais e unidades habitacionais / Includes residential units and commercial lots.</t>
  </si>
  <si>
    <t xml:space="preserve"> (2) Excluindo o valor atribuído a terrenistas / Excluding the value belonging to the land owner.</t>
  </si>
  <si>
    <t xml:space="preserve"> (3) Lucro Bruto ajustado pela exclusão dos juros dos empréstimos do Plano Empresário destinado a construção alocados no custo / Gross profit adjusted by excluding capitalized interest from construction loans.</t>
  </si>
  <si>
    <t xml:space="preserve"> (4) Ebitda ajustado pela exclusão dos juros dos empréstimos do Plano Empresário destinado a construção alocados no custo. / Ebitda adjusted by excluding capitalized interes from construction loans.</t>
  </si>
  <si>
    <t>OPERACIONAIS / OPERATIONAL DATABASE</t>
  </si>
  <si>
    <t>LANÇAMENTOS</t>
  </si>
  <si>
    <t>LAUNCHES</t>
  </si>
  <si>
    <t>VGV Total (em R$ milhões)</t>
  </si>
  <si>
    <t>Total PSV (in R$ million)</t>
  </si>
  <si>
    <t>VGV Pacaembu* (em R$ milhões)</t>
  </si>
  <si>
    <t>Pacaembu PSV* (in R$ million)</t>
  </si>
  <si>
    <t>Número de unidades</t>
  </si>
  <si>
    <t>Number of units</t>
  </si>
  <si>
    <t>Preço médio por unidade (em R$ mil)</t>
  </si>
  <si>
    <t>Average price per unit  (in R$ thousand)</t>
  </si>
  <si>
    <t>Preço médio por unidade Pacaembu* (em R$ mil)</t>
  </si>
  <si>
    <t>Average price per unit Pacaembu (in R$ thousand)</t>
  </si>
  <si>
    <t>*  Excluindo o valor atribuído a terrenistas.</t>
  </si>
  <si>
    <t xml:space="preserve">* excluding the value belonging to the land owner </t>
  </si>
  <si>
    <t>VENDAS LÍQUIDAS</t>
  </si>
  <si>
    <t>NET SALES</t>
  </si>
  <si>
    <t>VGV Pacaembu*  (em R$ milhões)</t>
  </si>
  <si>
    <t>Average price per unit  Pacaembu (in R$ thousand)</t>
  </si>
  <si>
    <t xml:space="preserve">VSO </t>
  </si>
  <si>
    <t>Sales over Supply (SoS) (%)</t>
  </si>
  <si>
    <t>DRE / INCOME STATEMENT</t>
  </si>
  <si>
    <t>DEMONSTRAÇÃO DE RESULTADOS (em R$ milhões)</t>
  </si>
  <si>
    <t>INCOME STATEMENT (in R$ million)</t>
  </si>
  <si>
    <t>1S22 / 1Q22</t>
  </si>
  <si>
    <t>Receita Operacional Líquida</t>
  </si>
  <si>
    <t>Custos Operacionais</t>
  </si>
  <si>
    <t>Operational Costs</t>
  </si>
  <si>
    <t>Margem Bruta</t>
  </si>
  <si>
    <t>Gross Margin</t>
  </si>
  <si>
    <t>Margem Bruta Ajustada *</t>
  </si>
  <si>
    <t>Adjusted Gross Margin *</t>
  </si>
  <si>
    <t>Despesas Operacionais</t>
  </si>
  <si>
    <t>Operating Expenses</t>
  </si>
  <si>
    <t>Despesas com Vendas</t>
  </si>
  <si>
    <t>Selling Expenses</t>
  </si>
  <si>
    <t>Desp. Gerais e Administrativas</t>
  </si>
  <si>
    <t>General and Administrative Expenses</t>
  </si>
  <si>
    <t>Outras Receitas (Despesas)</t>
  </si>
  <si>
    <t>Other Revenue/Expenses</t>
  </si>
  <si>
    <t>Equivalência Patrimonial</t>
  </si>
  <si>
    <t>Equity Income</t>
  </si>
  <si>
    <t>Lucro Operacional Antes do Resultado Financeiro</t>
  </si>
  <si>
    <t>Operational Result</t>
  </si>
  <si>
    <t>Resultado Financeiro</t>
  </si>
  <si>
    <t>Financial Result</t>
  </si>
  <si>
    <t>Lucro Líquido antes de IR &amp; CSLL</t>
  </si>
  <si>
    <t>Net Income Before Taxes on Income</t>
  </si>
  <si>
    <t>IR &amp; CSLL</t>
  </si>
  <si>
    <t>Income Tax and Social Contribution</t>
  </si>
  <si>
    <t>Acionistas Não Controladores</t>
  </si>
  <si>
    <t>Minority</t>
  </si>
  <si>
    <t xml:space="preserve">Lucro Líquido </t>
  </si>
  <si>
    <t xml:space="preserve">Net Income </t>
  </si>
  <si>
    <t>Margem Líquida</t>
  </si>
  <si>
    <t>Net margin</t>
  </si>
  <si>
    <t xml:space="preserve"> (*) Margem Bruta Ajustada pela exclusão dos juros capitalizados provenientes dos empréstimos do Plano Empresário destinado a construção.</t>
  </si>
  <si>
    <t>* Gross Profit adjusted by excluding capitalized interest from construction loans.</t>
  </si>
  <si>
    <t>RECEITA LÍQUIDA E LUCRO BRUTO (em R$ milhões)</t>
  </si>
  <si>
    <t>NET OPERATING REVENUE AND GROSS PROFIT (in R$ million)</t>
  </si>
  <si>
    <t>Net Operating Revenue</t>
  </si>
  <si>
    <t>Lucro Bruto Ajustado *</t>
  </si>
  <si>
    <t>Adjusted Gross Profit *</t>
  </si>
  <si>
    <t>Margem Bruta Ajustada</t>
  </si>
  <si>
    <t>Adjusted Gross Margin</t>
  </si>
  <si>
    <t xml:space="preserve"> * Lucro Bruto Ajustado pela exclusão dos juros capitalizados provenientes dos empréstimos do Plano Empresário destinado a construção.</t>
  </si>
  <si>
    <t>DESPESAS GERAIS E ADMINISTRATIVAS (em R$ milhões)</t>
  </si>
  <si>
    <t>GENERAL AND ADMINISTRATIVE EXPENSES - G&amp;A (in R$ million)</t>
  </si>
  <si>
    <t>Despesas Gerais e Administrativas</t>
  </si>
  <si>
    <t>General and Administrative Expenses  (G&amp;A)</t>
  </si>
  <si>
    <t>Despesas Gerais e Administrativas / Rec.Oper.Líquida</t>
  </si>
  <si>
    <t>G&amp;A / Net Operating Revenue</t>
  </si>
  <si>
    <t>DESPESAS COM VENDAS E MARKETING (em R$ milhões)</t>
  </si>
  <si>
    <t>SELLING EXPENSES (in R$ million)</t>
  </si>
  <si>
    <t>Despesas com Vendas e Marketing</t>
  </si>
  <si>
    <t>Despesas com Vendas / Rec.Oper.Líquida</t>
  </si>
  <si>
    <t>Selling Expenses / Net Operating Revenue</t>
  </si>
  <si>
    <t>OUTRAS REC (DESP) OPER. + EQUIV. PATRIMONIAL (em R$ milhões)</t>
  </si>
  <si>
    <t>OTHER OPERATING REVENUES AND EXPENSES + EQUITY INCOME (in R$ million)</t>
  </si>
  <si>
    <t>Other Revenues and Expenses</t>
  </si>
  <si>
    <t>Total</t>
  </si>
  <si>
    <t>Total / Rec. Oper. Líquida</t>
  </si>
  <si>
    <t>Total / Net Operating Revenue</t>
  </si>
  <si>
    <t>RESULTADO FINANCEIRO (em R$ milhões)</t>
  </si>
  <si>
    <t>FINANCIAL RESULTS (in R$ million)</t>
  </si>
  <si>
    <t>Receitas Financeiras</t>
  </si>
  <si>
    <t>Financial Income</t>
  </si>
  <si>
    <t>Despesas Financeiras</t>
  </si>
  <si>
    <t>Financial Expenses</t>
  </si>
  <si>
    <t>Financial Results</t>
  </si>
  <si>
    <t>Resultado Financeiro / Receita Operacional Líquida</t>
  </si>
  <si>
    <t>Financial Results / Net Operating Revenue</t>
  </si>
  <si>
    <t>LUCRO LÍQUIDO (em R$ milhões)</t>
  </si>
  <si>
    <t>NET INCOME (in R$ million)</t>
  </si>
  <si>
    <t>Lucro Líquido</t>
  </si>
  <si>
    <t>Net Income</t>
  </si>
  <si>
    <t>Net Margin</t>
  </si>
  <si>
    <t>EBITDA (em R$ milhões)</t>
  </si>
  <si>
    <t>EBITDA (in R$ million)</t>
  </si>
  <si>
    <t>(+) Depreciação e amortização</t>
  </si>
  <si>
    <t>(+) Depreciation</t>
  </si>
  <si>
    <t>EBITDA</t>
  </si>
  <si>
    <t>(+) Encargos de Financiamentos Alocados no Custo</t>
  </si>
  <si>
    <t>(+) Financial cost allocated to operational costs</t>
  </si>
  <si>
    <t>EBITDA Ajustado</t>
  </si>
  <si>
    <t>Adjusted EBITDA</t>
  </si>
  <si>
    <t>Margem EBITDA Ajustado</t>
  </si>
  <si>
    <t>Margin EBITDA</t>
  </si>
  <si>
    <t>BALANÇO PATRIMONIAL / BALANCE SHEET</t>
  </si>
  <si>
    <t>BALANÇO PATRIMONIAL (em R$ milhões)</t>
  </si>
  <si>
    <t>BALANCE SHEET (in R$ million)</t>
  </si>
  <si>
    <t>31/06/2019</t>
  </si>
  <si>
    <t>31/06/2020</t>
  </si>
  <si>
    <t>31/06/2021</t>
  </si>
  <si>
    <t>31/06/2022</t>
  </si>
  <si>
    <t>31/06/2023</t>
  </si>
  <si>
    <t>31/06/2024</t>
  </si>
  <si>
    <t>31/06/2025</t>
  </si>
  <si>
    <t>31/09/2025</t>
  </si>
  <si>
    <t>Ativo Circulante</t>
  </si>
  <si>
    <t>Current Assets</t>
  </si>
  <si>
    <t>Caixa e Equivalentes de Caixa</t>
  </si>
  <si>
    <t>Cash and cash equivalents</t>
  </si>
  <si>
    <t>Caixa Restrito</t>
  </si>
  <si>
    <t>Restricted Cash</t>
  </si>
  <si>
    <t>Contas a Receber</t>
  </si>
  <si>
    <t>Accounts Receivables</t>
  </si>
  <si>
    <t>Estoques</t>
  </si>
  <si>
    <t>Inventories</t>
  </si>
  <si>
    <t>Adiantamento para Aquisição de Terrenos</t>
  </si>
  <si>
    <t>Advanced for Acquisition of Land</t>
  </si>
  <si>
    <t>Outros Ativos</t>
  </si>
  <si>
    <t>Other Assets</t>
  </si>
  <si>
    <t>Tributos a Recuperar</t>
  </si>
  <si>
    <t>Taxes Recoverable</t>
  </si>
  <si>
    <t>Partes Relacionadas</t>
  </si>
  <si>
    <t>Transaction with Related Parties</t>
  </si>
  <si>
    <t>Antecipação de Dividendos</t>
  </si>
  <si>
    <t>Dividends Advanced</t>
  </si>
  <si>
    <t>Ativo Não-Circulante</t>
  </si>
  <si>
    <t>Non-Current Assets</t>
  </si>
  <si>
    <t>Contas a receber</t>
  </si>
  <si>
    <t>Depósitos judiciais</t>
  </si>
  <si>
    <t>Judicial Deposits</t>
  </si>
  <si>
    <t>Impostos Diferidos</t>
  </si>
  <si>
    <t>Deferred Taxes</t>
  </si>
  <si>
    <t>Imposto de renda e contribuição diferido</t>
  </si>
  <si>
    <t>Income and social security contribution payable</t>
  </si>
  <si>
    <t>Adiantamentos para aquisição terrenos</t>
  </si>
  <si>
    <t xml:space="preserve">Investimentos </t>
  </si>
  <si>
    <t>Investments</t>
  </si>
  <si>
    <t>Imobilizado e Intangível</t>
  </si>
  <si>
    <t>Property and equipment and Intangible Assets</t>
  </si>
  <si>
    <t>Ativo Total</t>
  </si>
  <si>
    <t>Total Assets</t>
  </si>
  <si>
    <t>Passivo Circulante</t>
  </si>
  <si>
    <t>Current Liabilities</t>
  </si>
  <si>
    <t xml:space="preserve">Empréstimos e financiamentos  </t>
  </si>
  <si>
    <t>Loans and financing</t>
  </si>
  <si>
    <t>Fornecedores</t>
  </si>
  <si>
    <t>Material and service suppliers</t>
  </si>
  <si>
    <t xml:space="preserve">Provisões </t>
  </si>
  <si>
    <t>Provisions</t>
  </si>
  <si>
    <t>Imposto de renda e contribuição a pagar</t>
  </si>
  <si>
    <t xml:space="preserve">Obrigações trabalhistas </t>
  </si>
  <si>
    <t>Labor Obligations</t>
  </si>
  <si>
    <t>Obrigações tributárias</t>
  </si>
  <si>
    <t>Tax Obligations</t>
  </si>
  <si>
    <t>Contas a pagar por aquisição de imoveis</t>
  </si>
  <si>
    <t xml:space="preserve">Obligations for purchase of land </t>
  </si>
  <si>
    <t>Tributos correntes recolhimento diferido</t>
  </si>
  <si>
    <t>Current taxes with deferred payment</t>
  </si>
  <si>
    <t>Adiantamentos de clientes</t>
  </si>
  <si>
    <t>Advances from customers</t>
  </si>
  <si>
    <t>Provisão para garantia</t>
  </si>
  <si>
    <t>Warranty provision</t>
  </si>
  <si>
    <t>Juros sobre capital próprio</t>
  </si>
  <si>
    <t>Interest on equity</t>
  </si>
  <si>
    <t>Dividendos à pagar</t>
  </si>
  <si>
    <t>Dividends payable</t>
  </si>
  <si>
    <t>Arrendamentos</t>
  </si>
  <si>
    <t>Leases</t>
  </si>
  <si>
    <t>Outros passivos</t>
  </si>
  <si>
    <t>Other liabilities</t>
  </si>
  <si>
    <t>Passivo Não-Circulante</t>
  </si>
  <si>
    <t>Non-current liabilities</t>
  </si>
  <si>
    <t>Empréstimos e financiamentos</t>
  </si>
  <si>
    <t>Provisões</t>
  </si>
  <si>
    <t>Provisão para demandas judiciais e contingências</t>
  </si>
  <si>
    <t>Provisions for legal contingencies</t>
  </si>
  <si>
    <t>Obrigações Tributárias</t>
  </si>
  <si>
    <t>Provisão para perda em investimentos</t>
  </si>
  <si>
    <t>Provisions for investments losses</t>
  </si>
  <si>
    <t>Deferred income</t>
  </si>
  <si>
    <t>Deferred income and contributions</t>
  </si>
  <si>
    <t>Obligations with related parties</t>
  </si>
  <si>
    <t xml:space="preserve">Partes relacionadas </t>
  </si>
  <si>
    <t>Transactions with related parties</t>
  </si>
  <si>
    <t>Adiantamento de Clientes</t>
  </si>
  <si>
    <t>Outras Contas</t>
  </si>
  <si>
    <t>Patrimônio Líquido Consolidado</t>
  </si>
  <si>
    <t>Shareholders’ Equity</t>
  </si>
  <si>
    <t>Patrimônio Líquido</t>
  </si>
  <si>
    <t>Participação de Não Controladores</t>
  </si>
  <si>
    <t>Minority Shareholders</t>
  </si>
  <si>
    <t>Total do Passivo e Patrimônio Líquido</t>
  </si>
  <si>
    <t>Total Liabilities and Shareholders Equity</t>
  </si>
  <si>
    <t>Imposto diferido</t>
  </si>
  <si>
    <t>Contas a pagar com partes relacionadas</t>
  </si>
  <si>
    <t>4T25 / 4Q25</t>
  </si>
  <si>
    <t>4T25 /4Q25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</si>
</sst>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164" formatCode="#,##0;\(#,##0\)"/>
    <numFmt numFmtId="165" formatCode="#,##0.0;\(#,##0.0\)"/>
    <numFmt numFmtId="166" formatCode="0.0%"/>
    <numFmt numFmtId="167" formatCode="#,##0.000;\(#,##0.000\)"/>
    <numFmt numFmtId="168" formatCode="#,##0.0%;\(#,##0.0%\)"/>
    <numFmt numFmtId="169" formatCode="_(* #,##0.00_);_(* \(#,##0.00\);_(* &quot;-&quot;??_);_(@_)"/>
    <numFmt numFmtId="170" formatCode="_(* #,##0.0_);_(* \(#,##0.0\);_(* &quot;-&quot;??_);_(@_)"/>
    <numFmt numFmtId="171" formatCode="#,##0.0"/>
    <numFmt numFmtId="172" formatCode="#,##0.000"/>
    <numFmt numFmtId="173" formatCode="#,##0.0000000;\(#,##0.0000000\)"/>
    <numFmt numFmtId="174" formatCode="0.0"/>
    <numFmt numFmtId="175" formatCode="_-* #,##0_-;\-* #,##0_-;_-* &quot;-&quot;??_-;_-@_-"/>
    <numFmt numFmtId="176" formatCode="#,##0.00;\(#,##0.00\)"/>
    <numFmt numFmtId="177" formatCode="#,##0.00%;\(#,##0.00%\)"/>
  </numFmts>
  <fonts count="4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0"/>
      <name val="Tenda"/>
    </font>
    <font>
      <sz val="11"/>
      <color theme="0"/>
      <name val="Tenda"/>
    </font>
    <font>
      <b/>
      <sz val="8"/>
      <color theme="0"/>
      <name val="Tenda"/>
    </font>
    <font>
      <sz val="11"/>
      <color theme="1"/>
      <name val="Tenda"/>
    </font>
    <font>
      <b/>
      <sz val="10"/>
      <color theme="0"/>
      <name val="Aptos Narrow"/>
      <family val="2"/>
      <scheme val="minor"/>
    </font>
    <font>
      <b/>
      <sz val="10"/>
      <color theme="0"/>
      <name val="Tenda"/>
    </font>
    <font>
      <sz val="11"/>
      <color rgb="FFFF0000"/>
      <name val="Tenda"/>
    </font>
    <font>
      <b/>
      <sz val="10"/>
      <color rgb="FFE4002B"/>
      <name val="Tenda"/>
    </font>
    <font>
      <b/>
      <sz val="10"/>
      <color rgb="FF003D4C"/>
      <name val="Aptos Narrow"/>
      <family val="2"/>
      <scheme val="minor"/>
    </font>
    <font>
      <sz val="10"/>
      <color rgb="FF003D4C"/>
      <name val="Tenda"/>
    </font>
    <font>
      <sz val="10"/>
      <color rgb="FF003D4C"/>
      <name val="Aptos Narrow"/>
      <family val="2"/>
      <scheme val="minor"/>
    </font>
    <font>
      <vertAlign val="superscript"/>
      <sz val="8"/>
      <color rgb="FF003D4C"/>
      <name val="Aptos Narrow"/>
      <family val="2"/>
      <scheme val="minor"/>
    </font>
    <font>
      <vertAlign val="superscript"/>
      <sz val="10"/>
      <color rgb="FF003D4C"/>
      <name val="Aptos Narrow"/>
      <family val="2"/>
      <scheme val="minor"/>
    </font>
    <font>
      <sz val="9"/>
      <color rgb="FF003D4C"/>
      <name val="Aptos Narrow"/>
      <family val="2"/>
      <scheme val="minor"/>
    </font>
    <font>
      <sz val="11"/>
      <color rgb="FF003D4C"/>
      <name val="Aptos Narrow"/>
      <family val="2"/>
      <scheme val="minor"/>
    </font>
    <font>
      <b/>
      <sz val="10"/>
      <color rgb="FFE4002B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9"/>
      <color rgb="FF003D4C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1"/>
      <color theme="1"/>
      <name val="Tenda"/>
    </font>
    <font>
      <sz val="8"/>
      <color theme="1"/>
      <name val="Tenda"/>
    </font>
    <font>
      <b/>
      <sz val="8"/>
      <color rgb="FFFF0000"/>
      <name val="Tenda"/>
    </font>
    <font>
      <b/>
      <sz val="8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0"/>
      <color rgb="FF003D4C"/>
      <name val="Aptos Narrow"/>
      <family val="2"/>
      <scheme val="minor"/>
    </font>
    <font>
      <b/>
      <i/>
      <sz val="9"/>
      <color rgb="FF003D4C"/>
      <name val="Aptos Narrow"/>
      <family val="2"/>
      <scheme val="minor"/>
    </font>
    <font>
      <sz val="8"/>
      <color rgb="FFFF0000"/>
      <name val="Tenda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i/>
      <sz val="10"/>
      <color rgb="FF003D4C"/>
      <name val="Aptos Narrow"/>
      <family val="2"/>
      <scheme val="minor"/>
    </font>
    <font>
      <i/>
      <sz val="9"/>
      <color rgb="FF003D4C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3D4C"/>
      <name val="Calibri"/>
      <family val="2"/>
    </font>
    <font>
      <b/>
      <sz val="10"/>
      <color rgb="FF003D4C"/>
      <name val="Calibri"/>
      <family val="2"/>
    </font>
    <font>
      <b/>
      <i/>
      <sz val="10"/>
      <color rgb="FF003D4C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D4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E4002B"/>
      </top>
      <bottom style="medium">
        <color rgb="FFE4002B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ED1C24"/>
      </top>
      <bottom style="medium">
        <color rgb="FFED1C24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3" applyFont="1" applyAlignment="1">
      <alignment horizontal="center" vertical="center"/>
    </xf>
    <xf numFmtId="0" fontId="6" fillId="0" borderId="0" xfId="2" applyFont="1"/>
    <xf numFmtId="0" fontId="7" fillId="2" borderId="0" xfId="3" applyFont="1" applyFill="1" applyAlignment="1">
      <alignment horizontal="center" vertical="center"/>
    </xf>
    <xf numFmtId="0" fontId="3" fillId="0" borderId="0" xfId="2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9" fillId="0" borderId="0" xfId="2" applyFont="1"/>
    <xf numFmtId="0" fontId="5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5" fillId="0" borderId="0" xfId="2" applyFont="1"/>
    <xf numFmtId="0" fontId="11" fillId="0" borderId="2" xfId="2" applyFont="1" applyBorder="1"/>
    <xf numFmtId="164" fontId="12" fillId="0" borderId="2" xfId="2" applyNumberFormat="1" applyFont="1" applyBorder="1" applyAlignment="1">
      <alignment horizontal="center"/>
    </xf>
    <xf numFmtId="165" fontId="12" fillId="0" borderId="2" xfId="2" applyNumberFormat="1" applyFont="1" applyBorder="1" applyAlignment="1">
      <alignment horizontal="center"/>
    </xf>
    <xf numFmtId="165" fontId="12" fillId="0" borderId="3" xfId="2" applyNumberFormat="1" applyFont="1" applyBorder="1" applyAlignment="1">
      <alignment horizontal="center"/>
    </xf>
    <xf numFmtId="0" fontId="13" fillId="0" borderId="2" xfId="2" applyFont="1" applyBorder="1" applyAlignment="1">
      <alignment horizontal="left" indent="1"/>
    </xf>
    <xf numFmtId="165" fontId="13" fillId="0" borderId="2" xfId="2" applyNumberFormat="1" applyFont="1" applyBorder="1" applyAlignment="1">
      <alignment horizontal="center"/>
    </xf>
    <xf numFmtId="165" fontId="13" fillId="0" borderId="3" xfId="2" applyNumberFormat="1" applyFont="1" applyBorder="1" applyAlignment="1">
      <alignment horizontal="center"/>
    </xf>
    <xf numFmtId="166" fontId="13" fillId="0" borderId="2" xfId="4" applyNumberFormat="1" applyFont="1" applyFill="1" applyBorder="1" applyAlignment="1">
      <alignment horizontal="center"/>
    </xf>
    <xf numFmtId="166" fontId="13" fillId="0" borderId="3" xfId="4" applyNumberFormat="1" applyFont="1" applyFill="1" applyBorder="1" applyAlignment="1">
      <alignment horizontal="center"/>
    </xf>
    <xf numFmtId="164" fontId="13" fillId="0" borderId="2" xfId="2" applyNumberFormat="1" applyFont="1" applyBorder="1" applyAlignment="1">
      <alignment horizontal="center"/>
    </xf>
    <xf numFmtId="164" fontId="13" fillId="0" borderId="3" xfId="2" applyNumberFormat="1" applyFont="1" applyBorder="1" applyAlignment="1">
      <alignment horizontal="center"/>
    </xf>
    <xf numFmtId="9" fontId="13" fillId="0" borderId="2" xfId="1" applyFont="1" applyBorder="1" applyAlignment="1">
      <alignment horizontal="center"/>
    </xf>
    <xf numFmtId="167" fontId="13" fillId="0" borderId="2" xfId="2" applyNumberFormat="1" applyFont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66" fontId="13" fillId="0" borderId="0" xfId="1" applyNumberFormat="1" applyFont="1" applyBorder="1" applyAlignment="1">
      <alignment horizontal="center"/>
    </xf>
    <xf numFmtId="166" fontId="13" fillId="0" borderId="3" xfId="1" applyNumberFormat="1" applyFont="1" applyFill="1" applyBorder="1" applyAlignment="1">
      <alignment horizontal="center"/>
    </xf>
    <xf numFmtId="168" fontId="13" fillId="0" borderId="2" xfId="4" applyNumberFormat="1" applyFont="1" applyFill="1" applyBorder="1" applyAlignment="1">
      <alignment horizontal="center"/>
    </xf>
    <xf numFmtId="168" fontId="13" fillId="0" borderId="2" xfId="4" applyNumberFormat="1" applyFont="1" applyBorder="1" applyAlignment="1">
      <alignment horizontal="center"/>
    </xf>
    <xf numFmtId="168" fontId="13" fillId="0" borderId="3" xfId="4" applyNumberFormat="1" applyFont="1" applyFill="1" applyBorder="1" applyAlignment="1">
      <alignment horizontal="center"/>
    </xf>
    <xf numFmtId="168" fontId="13" fillId="0" borderId="0" xfId="4" applyNumberFormat="1" applyFont="1" applyFill="1" applyBorder="1" applyAlignment="1">
      <alignment horizontal="center"/>
    </xf>
    <xf numFmtId="164" fontId="16" fillId="0" borderId="0" xfId="2" applyNumberFormat="1" applyFont="1" applyAlignment="1">
      <alignment horizontal="left" indent="1"/>
    </xf>
    <xf numFmtId="0" fontId="17" fillId="0" borderId="0" xfId="2" applyFont="1"/>
    <xf numFmtId="9" fontId="17" fillId="0" borderId="0" xfId="1" applyFont="1"/>
    <xf numFmtId="170" fontId="17" fillId="0" borderId="0" xfId="5" applyNumberFormat="1" applyFont="1"/>
    <xf numFmtId="171" fontId="6" fillId="0" borderId="0" xfId="2" applyNumberFormat="1" applyFont="1"/>
    <xf numFmtId="168" fontId="13" fillId="0" borderId="0" xfId="4" applyNumberFormat="1" applyFont="1" applyBorder="1" applyAlignment="1">
      <alignment horizontal="center"/>
    </xf>
    <xf numFmtId="169" fontId="13" fillId="0" borderId="0" xfId="5" applyFont="1" applyBorder="1" applyAlignment="1">
      <alignment horizontal="center"/>
    </xf>
    <xf numFmtId="0" fontId="3" fillId="0" borderId="0" xfId="3" applyFont="1"/>
    <xf numFmtId="0" fontId="18" fillId="0" borderId="0" xfId="3" applyFont="1" applyAlignment="1">
      <alignment horizontal="left" vertical="center"/>
    </xf>
    <xf numFmtId="0" fontId="19" fillId="0" borderId="0" xfId="2" applyFont="1"/>
    <xf numFmtId="165" fontId="19" fillId="0" borderId="0" xfId="2" applyNumberFormat="1" applyFont="1"/>
    <xf numFmtId="0" fontId="1" fillId="0" borderId="0" xfId="2" applyFont="1"/>
    <xf numFmtId="0" fontId="11" fillId="0" borderId="1" xfId="2" applyFont="1" applyBorder="1" applyAlignment="1">
      <alignment horizontal="left" vertical="center"/>
    </xf>
    <xf numFmtId="0" fontId="20" fillId="0" borderId="2" xfId="2" applyFont="1" applyBorder="1"/>
    <xf numFmtId="165" fontId="11" fillId="0" borderId="2" xfId="2" applyNumberFormat="1" applyFont="1" applyBorder="1" applyAlignment="1">
      <alignment horizontal="center"/>
    </xf>
    <xf numFmtId="165" fontId="11" fillId="0" borderId="3" xfId="2" applyNumberFormat="1" applyFont="1" applyBorder="1" applyAlignment="1">
      <alignment horizontal="center"/>
    </xf>
    <xf numFmtId="0" fontId="16" fillId="0" borderId="2" xfId="2" applyFont="1" applyBorder="1"/>
    <xf numFmtId="0" fontId="21" fillId="0" borderId="0" xfId="2" applyFont="1"/>
    <xf numFmtId="165" fontId="1" fillId="0" borderId="0" xfId="2" applyNumberFormat="1" applyFont="1"/>
    <xf numFmtId="164" fontId="1" fillId="0" borderId="0" xfId="2" applyNumberFormat="1" applyFont="1" applyAlignment="1">
      <alignment horizontal="center"/>
    </xf>
    <xf numFmtId="165" fontId="1" fillId="0" borderId="0" xfId="2" applyNumberFormat="1" applyFont="1" applyAlignment="1">
      <alignment horizontal="center"/>
    </xf>
    <xf numFmtId="166" fontId="11" fillId="0" borderId="2" xfId="4" applyNumberFormat="1" applyFont="1" applyFill="1" applyBorder="1" applyAlignment="1">
      <alignment horizontal="center"/>
    </xf>
    <xf numFmtId="166" fontId="11" fillId="0" borderId="3" xfId="4" applyNumberFormat="1" applyFont="1" applyFill="1" applyBorder="1" applyAlignment="1">
      <alignment horizontal="center"/>
    </xf>
    <xf numFmtId="166" fontId="11" fillId="0" borderId="2" xfId="4" applyNumberFormat="1" applyFont="1" applyBorder="1" applyAlignment="1">
      <alignment horizontal="center"/>
    </xf>
    <xf numFmtId="166" fontId="6" fillId="0" borderId="0" xfId="1" applyNumberFormat="1" applyFont="1"/>
    <xf numFmtId="167" fontId="22" fillId="0" borderId="0" xfId="2" applyNumberFormat="1" applyFont="1" applyAlignment="1">
      <alignment horizontal="center"/>
    </xf>
    <xf numFmtId="167" fontId="19" fillId="0" borderId="0" xfId="2" applyNumberFormat="1" applyFont="1"/>
    <xf numFmtId="167" fontId="1" fillId="0" borderId="0" xfId="2" applyNumberFormat="1" applyFont="1"/>
    <xf numFmtId="0" fontId="20" fillId="0" borderId="1" xfId="2" applyFont="1" applyBorder="1" applyAlignment="1">
      <alignment horizontal="left" vertical="center"/>
    </xf>
    <xf numFmtId="0" fontId="5" fillId="0" borderId="0" xfId="3" applyFont="1"/>
    <xf numFmtId="0" fontId="20" fillId="0" borderId="2" xfId="3" applyFont="1" applyBorder="1"/>
    <xf numFmtId="0" fontId="23" fillId="0" borderId="0" xfId="2" applyFont="1"/>
    <xf numFmtId="0" fontId="16" fillId="0" borderId="2" xfId="3" applyFont="1" applyBorder="1" applyAlignment="1">
      <alignment horizontal="left" indent="1"/>
    </xf>
    <xf numFmtId="0" fontId="3" fillId="0" borderId="0" xfId="3" applyFont="1" applyAlignment="1">
      <alignment horizontal="left" indent="1"/>
    </xf>
    <xf numFmtId="0" fontId="16" fillId="0" borderId="2" xfId="3" applyFont="1" applyBorder="1"/>
    <xf numFmtId="171" fontId="24" fillId="0" borderId="0" xfId="2" applyNumberFormat="1" applyFont="1"/>
    <xf numFmtId="165" fontId="6" fillId="0" borderId="0" xfId="2" applyNumberFormat="1" applyFont="1"/>
    <xf numFmtId="173" fontId="6" fillId="0" borderId="0" xfId="2" applyNumberFormat="1" applyFont="1"/>
    <xf numFmtId="0" fontId="24" fillId="0" borderId="0" xfId="2" applyFont="1"/>
    <xf numFmtId="174" fontId="6" fillId="0" borderId="0" xfId="2" applyNumberFormat="1" applyFont="1"/>
    <xf numFmtId="0" fontId="25" fillId="0" borderId="0" xfId="2" applyFont="1"/>
    <xf numFmtId="0" fontId="26" fillId="0" borderId="0" xfId="2" applyFont="1"/>
    <xf numFmtId="169" fontId="27" fillId="0" borderId="0" xfId="5" applyFont="1" applyBorder="1" applyAlignment="1">
      <alignment horizontal="center"/>
    </xf>
    <xf numFmtId="166" fontId="27" fillId="0" borderId="0" xfId="4" applyNumberFormat="1" applyFont="1" applyBorder="1" applyAlignment="1">
      <alignment horizontal="center"/>
    </xf>
    <xf numFmtId="0" fontId="27" fillId="0" borderId="0" xfId="3" applyFont="1"/>
    <xf numFmtId="166" fontId="28" fillId="0" borderId="2" xfId="1" applyNumberFormat="1" applyFont="1" applyFill="1" applyBorder="1" applyAlignment="1">
      <alignment horizontal="center"/>
    </xf>
    <xf numFmtId="0" fontId="29" fillId="0" borderId="2" xfId="3" applyFont="1" applyBorder="1"/>
    <xf numFmtId="0" fontId="30" fillId="0" borderId="0" xfId="2" applyFont="1"/>
    <xf numFmtId="171" fontId="1" fillId="0" borderId="0" xfId="2" applyNumberFormat="1" applyFont="1"/>
    <xf numFmtId="0" fontId="16" fillId="0" borderId="2" xfId="3" applyFont="1" applyBorder="1" applyAlignment="1">
      <alignment horizontal="left"/>
    </xf>
    <xf numFmtId="0" fontId="20" fillId="0" borderId="2" xfId="2" applyFont="1" applyBorder="1" applyAlignment="1">
      <alignment horizontal="left"/>
    </xf>
    <xf numFmtId="171" fontId="19" fillId="0" borderId="0" xfId="2" applyNumberFormat="1" applyFont="1"/>
    <xf numFmtId="0" fontId="31" fillId="0" borderId="0" xfId="2" applyFont="1"/>
    <xf numFmtId="166" fontId="13" fillId="0" borderId="0" xfId="1" applyNumberFormat="1" applyFont="1" applyFill="1" applyBorder="1" applyAlignment="1">
      <alignment horizontal="center"/>
    </xf>
    <xf numFmtId="0" fontId="16" fillId="0" borderId="0" xfId="2" applyFont="1"/>
    <xf numFmtId="0" fontId="16" fillId="0" borderId="2" xfId="2" applyFont="1" applyBorder="1" applyAlignment="1">
      <alignment horizontal="left"/>
    </xf>
    <xf numFmtId="168" fontId="32" fillId="0" borderId="0" xfId="4" applyNumberFormat="1" applyFont="1" applyBorder="1" applyAlignment="1">
      <alignment horizontal="center"/>
    </xf>
    <xf numFmtId="169" fontId="32" fillId="0" borderId="0" xfId="5" applyFont="1" applyBorder="1" applyAlignment="1">
      <alignment horizontal="center"/>
    </xf>
    <xf numFmtId="168" fontId="32" fillId="0" borderId="0" xfId="4" applyNumberFormat="1" applyFont="1" applyFill="1" applyBorder="1" applyAlignment="1">
      <alignment horizontal="center"/>
    </xf>
    <xf numFmtId="0" fontId="33" fillId="0" borderId="0" xfId="3" applyFont="1" applyAlignment="1">
      <alignment horizontal="left"/>
    </xf>
    <xf numFmtId="0" fontId="34" fillId="0" borderId="0" xfId="2" applyFont="1"/>
    <xf numFmtId="165" fontId="26" fillId="0" borderId="0" xfId="2" applyNumberFormat="1" applyFont="1" applyAlignment="1">
      <alignment horizontal="center"/>
    </xf>
    <xf numFmtId="175" fontId="34" fillId="0" borderId="0" xfId="5" applyNumberFormat="1" applyFont="1"/>
    <xf numFmtId="175" fontId="34" fillId="0" borderId="0" xfId="2" applyNumberFormat="1" applyFont="1"/>
    <xf numFmtId="171" fontId="34" fillId="0" borderId="0" xfId="2" applyNumberFormat="1" applyFont="1"/>
    <xf numFmtId="172" fontId="34" fillId="0" borderId="0" xfId="2" applyNumberFormat="1" applyFont="1"/>
    <xf numFmtId="168" fontId="35" fillId="0" borderId="2" xfId="4" applyNumberFormat="1" applyFont="1" applyFill="1" applyBorder="1" applyAlignment="1">
      <alignment horizontal="center"/>
    </xf>
    <xf numFmtId="168" fontId="35" fillId="0" borderId="3" xfId="4" applyNumberFormat="1" applyFont="1" applyFill="1" applyBorder="1" applyAlignment="1">
      <alignment horizontal="center"/>
    </xf>
    <xf numFmtId="0" fontId="36" fillId="0" borderId="2" xfId="3" applyFont="1" applyBorder="1"/>
    <xf numFmtId="165" fontId="38" fillId="0" borderId="3" xfId="2" applyNumberFormat="1" applyFont="1" applyBorder="1" applyAlignment="1">
      <alignment horizontal="center"/>
    </xf>
    <xf numFmtId="166" fontId="38" fillId="0" borderId="3" xfId="4" applyNumberFormat="1" applyFont="1" applyFill="1" applyBorder="1" applyAlignment="1">
      <alignment horizontal="center"/>
    </xf>
    <xf numFmtId="164" fontId="38" fillId="0" borderId="3" xfId="2" applyNumberFormat="1" applyFont="1" applyBorder="1" applyAlignment="1">
      <alignment horizontal="center"/>
    </xf>
    <xf numFmtId="166" fontId="38" fillId="0" borderId="0" xfId="1" applyNumberFormat="1" applyFont="1" applyFill="1" applyBorder="1" applyAlignment="1">
      <alignment horizontal="center"/>
    </xf>
    <xf numFmtId="166" fontId="38" fillId="0" borderId="3" xfId="1" applyNumberFormat="1" applyFont="1" applyFill="1" applyBorder="1" applyAlignment="1">
      <alignment horizontal="center"/>
    </xf>
    <xf numFmtId="168" fontId="38" fillId="0" borderId="3" xfId="4" applyNumberFormat="1" applyFont="1" applyFill="1" applyBorder="1" applyAlignment="1">
      <alignment horizontal="center"/>
    </xf>
    <xf numFmtId="165" fontId="39" fillId="0" borderId="3" xfId="2" applyNumberFormat="1" applyFont="1" applyBorder="1" applyAlignment="1">
      <alignment horizontal="center"/>
    </xf>
    <xf numFmtId="166" fontId="39" fillId="0" borderId="3" xfId="4" applyNumberFormat="1" applyFont="1" applyFill="1" applyBorder="1" applyAlignment="1">
      <alignment horizontal="center"/>
    </xf>
    <xf numFmtId="166" fontId="40" fillId="0" borderId="3" xfId="1" applyNumberFormat="1" applyFont="1" applyFill="1" applyBorder="1" applyAlignment="1">
      <alignment horizontal="center"/>
    </xf>
    <xf numFmtId="0" fontId="37" fillId="0" borderId="0" xfId="6"/>
    <xf numFmtId="0" fontId="7" fillId="0" borderId="0" xfId="3" applyFont="1" applyAlignment="1">
      <alignment horizontal="center" vertical="center"/>
    </xf>
    <xf numFmtId="0" fontId="11" fillId="0" borderId="2" xfId="0" applyFont="1" applyBorder="1"/>
    <xf numFmtId="0" fontId="13" fillId="0" borderId="2" xfId="0" applyFont="1" applyBorder="1" applyAlignment="1">
      <alignment horizontal="left" indent="1"/>
    </xf>
    <xf numFmtId="0" fontId="11" fillId="0" borderId="1" xfId="0" applyFont="1" applyBorder="1" applyAlignment="1">
      <alignment horizontal="left" vertical="center"/>
    </xf>
    <xf numFmtId="0" fontId="20" fillId="0" borderId="2" xfId="0" applyFont="1" applyBorder="1"/>
    <xf numFmtId="0" fontId="16" fillId="0" borderId="2" xfId="0" applyFont="1" applyBorder="1"/>
    <xf numFmtId="164" fontId="16" fillId="0" borderId="0" xfId="0" applyNumberFormat="1" applyFont="1" applyAlignment="1">
      <alignment horizontal="left" indent="1"/>
    </xf>
    <xf numFmtId="0" fontId="11" fillId="0" borderId="4" xfId="0" applyFont="1" applyBorder="1" applyAlignment="1">
      <alignment horizontal="left" vertical="center"/>
    </xf>
    <xf numFmtId="0" fontId="20" fillId="0" borderId="5" xfId="3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2" xfId="3" applyFont="1" applyBorder="1" applyAlignment="1">
      <alignment horizontal="left" indent="1"/>
    </xf>
    <xf numFmtId="0" fontId="5" fillId="0" borderId="0" xfId="3" applyFont="1" applyAlignment="1">
      <alignment horizontal="left" indent="1"/>
    </xf>
    <xf numFmtId="164" fontId="11" fillId="0" borderId="2" xfId="2" applyNumberFormat="1" applyFont="1" applyBorder="1" applyAlignment="1">
      <alignment horizontal="center"/>
    </xf>
    <xf numFmtId="164" fontId="11" fillId="0" borderId="3" xfId="2" applyNumberFormat="1" applyFont="1" applyBorder="1" applyAlignment="1">
      <alignment horizontal="center"/>
    </xf>
    <xf numFmtId="164" fontId="39" fillId="0" borderId="3" xfId="2" applyNumberFormat="1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20" fillId="0" borderId="6" xfId="3" applyFont="1" applyBorder="1" applyAlignment="1">
      <alignment horizontal="left"/>
    </xf>
    <xf numFmtId="168" fontId="11" fillId="0" borderId="2" xfId="4" applyNumberFormat="1" applyFont="1" applyFill="1" applyBorder="1" applyAlignment="1">
      <alignment horizontal="center"/>
    </xf>
    <xf numFmtId="168" fontId="39" fillId="0" borderId="3" xfId="4" applyNumberFormat="1" applyFont="1" applyFill="1" applyBorder="1" applyAlignment="1">
      <alignment horizontal="center"/>
    </xf>
    <xf numFmtId="168" fontId="28" fillId="0" borderId="2" xfId="4" applyNumberFormat="1" applyFont="1" applyFill="1" applyBorder="1" applyAlignment="1">
      <alignment horizontal="center"/>
    </xf>
    <xf numFmtId="168" fontId="28" fillId="0" borderId="3" xfId="4" applyNumberFormat="1" applyFont="1" applyFill="1" applyBorder="1" applyAlignment="1">
      <alignment horizontal="center"/>
    </xf>
    <xf numFmtId="176" fontId="13" fillId="0" borderId="2" xfId="2" applyNumberFormat="1" applyFont="1" applyBorder="1" applyAlignment="1">
      <alignment horizontal="center"/>
    </xf>
    <xf numFmtId="10" fontId="13" fillId="0" borderId="2" xfId="4" applyNumberFormat="1" applyFont="1" applyFill="1" applyBorder="1" applyAlignment="1">
      <alignment horizontal="center"/>
    </xf>
    <xf numFmtId="177" fontId="13" fillId="0" borderId="2" xfId="4" applyNumberFormat="1" applyFont="1" applyFill="1" applyBorder="1" applyAlignment="1">
      <alignment horizontal="center"/>
    </xf>
    <xf numFmtId="168" fontId="13" fillId="3" borderId="2" xfId="4" applyNumberFormat="1" applyFont="1" applyFill="1" applyBorder="1" applyAlignment="1">
      <alignment horizontal="center"/>
    </xf>
    <xf numFmtId="14" fontId="11" fillId="0" borderId="1" xfId="3" applyNumberFormat="1" applyFont="1" applyBorder="1" applyAlignment="1">
      <alignment horizontal="center" vertical="center"/>
    </xf>
    <xf numFmtId="165" fontId="13" fillId="0" borderId="0" xfId="2" applyNumberFormat="1" applyFont="1" applyAlignment="1">
      <alignment horizontal="center"/>
    </xf>
    <xf numFmtId="166" fontId="1" fillId="0" borderId="0" xfId="1" applyNumberFormat="1" applyFont="1"/>
    <xf numFmtId="166" fontId="1" fillId="0" borderId="0" xfId="2" applyNumberFormat="1" applyFont="1"/>
    <xf numFmtId="9" fontId="1" fillId="0" borderId="0" xfId="1" applyFont="1"/>
    <xf numFmtId="4" fontId="6" fillId="0" borderId="0" xfId="2" applyNumberFormat="1" applyFont="1"/>
    <xf numFmtId="3" fontId="23" fillId="0" borderId="0" xfId="2" applyNumberFormat="1" applyFont="1"/>
    <xf numFmtId="0" fontId="23" fillId="0" borderId="0" xfId="1" applyNumberFormat="1" applyFont="1"/>
    <xf numFmtId="0" fontId="11" fillId="0" borderId="0" xfId="3" applyFont="1" applyBorder="1" applyAlignment="1">
      <alignment horizontal="center" vertical="center"/>
    </xf>
    <xf numFmtId="165" fontId="11" fillId="0" borderId="0" xfId="2" applyNumberFormat="1" applyFont="1" applyBorder="1" applyAlignment="1">
      <alignment horizontal="center"/>
    </xf>
    <xf numFmtId="165" fontId="13" fillId="0" borderId="0" xfId="2" applyNumberFormat="1" applyFont="1" applyBorder="1" applyAlignment="1">
      <alignment horizontal="center"/>
    </xf>
    <xf numFmtId="168" fontId="35" fillId="0" borderId="0" xfId="4" applyNumberFormat="1" applyFont="1" applyFill="1" applyBorder="1" applyAlignment="1">
      <alignment horizontal="center"/>
    </xf>
    <xf numFmtId="168" fontId="28" fillId="0" borderId="0" xfId="4" applyNumberFormat="1" applyFont="1" applyFill="1" applyBorder="1" applyAlignment="1">
      <alignment horizontal="center"/>
    </xf>
    <xf numFmtId="168" fontId="11" fillId="0" borderId="0" xfId="4" applyNumberFormat="1" applyFont="1" applyFill="1" applyBorder="1" applyAlignment="1">
      <alignment horizontal="center"/>
    </xf>
    <xf numFmtId="166" fontId="13" fillId="0" borderId="0" xfId="4" applyNumberFormat="1" applyFont="1" applyFill="1" applyBorder="1" applyAlignment="1">
      <alignment horizontal="center"/>
    </xf>
    <xf numFmtId="166" fontId="28" fillId="0" borderId="0" xfId="1" applyNumberFormat="1" applyFont="1" applyFill="1" applyBorder="1" applyAlignment="1">
      <alignment horizontal="center"/>
    </xf>
  </cellXfs>
  <cellStyles count="7">
    <cellStyle name="Hiperlink" xfId="6" builtinId="8"/>
    <cellStyle name="Normal" xfId="0" builtinId="0"/>
    <cellStyle name="Normal 12" xfId="2" xr:uid="{B27AF74B-66FD-4076-8BC2-542D32201BA6}"/>
    <cellStyle name="Normal 2 2" xfId="3" xr:uid="{0F29E89C-33B5-46EE-936F-B8EF1EFD2330}"/>
    <cellStyle name="Porcentagem" xfId="1" builtinId="5"/>
    <cellStyle name="Porcentagem 8 2" xfId="4" xr:uid="{72A95D58-C214-4236-9936-8B28B66EAFB8}"/>
    <cellStyle name="Vírgula 2" xfId="5" xr:uid="{BD9B5333-1AA7-4DA8-9CEC-FBF65236315C}"/>
  </cellStyles>
  <dxfs count="0"/>
  <tableStyles count="1" defaultTableStyle="TableStyleMedium2" defaultPivotStyle="PivotStyleLight16">
    <tableStyle name="Invisible" pivot="0" table="0" count="0" xr9:uid="{D161EA39-26B0-4E0F-AA0D-B4024F24A02E}"/>
  </tableStyles>
  <colors>
    <mruColors>
      <color rgb="FF0038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Balan&#231;o (Balance Sheet)'!A1"/><Relationship Id="rId7" Type="http://schemas.openxmlformats.org/officeDocument/2006/relationships/hyperlink" Target="#'DRE (Income Statement)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#'Destaques (Highlights)'!A1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'Operac. (Operational Database)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&#205;ndice (Home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285751</xdr:colOff>
      <xdr:row>20</xdr:row>
      <xdr:rowOff>177616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C49218A9-2FE4-3640-8453-D44E06837E4D}"/>
            </a:ext>
          </a:extLst>
        </xdr:cNvPr>
        <xdr:cNvGrpSpPr/>
      </xdr:nvGrpSpPr>
      <xdr:grpSpPr>
        <a:xfrm>
          <a:off x="1" y="0"/>
          <a:ext cx="9698691" cy="3987616"/>
          <a:chOff x="1" y="0"/>
          <a:chExt cx="9698691" cy="3987616"/>
        </a:xfrm>
      </xdr:grpSpPr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D3F6BAB6-1848-4DC0-CE0B-C08D538373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0"/>
            <a:ext cx="9698691" cy="3987616"/>
          </a:xfrm>
          <a:prstGeom prst="rect">
            <a:avLst/>
          </a:prstGeom>
          <a:solidFill>
            <a:srgbClr val="00384D"/>
          </a:solidFill>
        </xdr:spPr>
      </xdr:pic>
      <xdr:pic>
        <xdr:nvPicPr>
          <xdr:cNvPr id="2" name="Imagem 1">
            <a:extLst>
              <a:ext uri="{FF2B5EF4-FFF2-40B4-BE49-F238E27FC236}">
                <a16:creationId xmlns:a16="http://schemas.microsoft.com/office/drawing/2014/main" id="{88D1549F-F362-D010-93B1-AB41BBFB9E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36639" y="225463"/>
            <a:ext cx="4965831" cy="426720"/>
          </a:xfrm>
          <a:prstGeom prst="rect">
            <a:avLst/>
          </a:prstGeom>
          <a:solidFill>
            <a:srgbClr val="00384D"/>
          </a:solidFill>
        </xdr:spPr>
      </xdr:pic>
    </xdr:grpSp>
    <xdr:clientData/>
  </xdr:twoCellAnchor>
  <xdr:twoCellAnchor>
    <xdr:from>
      <xdr:col>5</xdr:col>
      <xdr:colOff>117107</xdr:colOff>
      <xdr:row>5</xdr:row>
      <xdr:rowOff>92448</xdr:rowOff>
    </xdr:from>
    <xdr:to>
      <xdr:col>10</xdr:col>
      <xdr:colOff>182732</xdr:colOff>
      <xdr:row>9</xdr:row>
      <xdr:rowOff>92448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F5727572-F8AE-9038-8764-568A7E11F72C}"/>
            </a:ext>
          </a:extLst>
        </xdr:cNvPr>
        <xdr:cNvGrpSpPr/>
      </xdr:nvGrpSpPr>
      <xdr:grpSpPr>
        <a:xfrm>
          <a:off x="4689107" y="1044948"/>
          <a:ext cx="3091213" cy="762000"/>
          <a:chOff x="4689107" y="1044948"/>
          <a:chExt cx="3091213" cy="762000"/>
        </a:xfrm>
      </xdr:grpSpPr>
      <xdr:sp macro="" textlink="">
        <xdr:nvSpPr>
          <xdr:cNvPr id="6" name="Retângulo: Canto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BB3EF3C-828A-49BB-B83E-5F830D875FBF}"/>
              </a:ext>
            </a:extLst>
          </xdr:cNvPr>
          <xdr:cNvSpPr/>
        </xdr:nvSpPr>
        <xdr:spPr>
          <a:xfrm>
            <a:off x="5476320" y="1052793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Balanço Patrimonial</a:t>
            </a:r>
          </a:p>
          <a:p>
            <a:pPr algn="l"/>
            <a:r>
              <a:rPr lang="pt-BR" sz="1100"/>
              <a:t>Balance Sheet</a:t>
            </a:r>
          </a:p>
        </xdr:txBody>
      </xdr:sp>
      <xdr:pic>
        <xdr:nvPicPr>
          <xdr:cNvPr id="9" name="Imagem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9F0701B-58C9-D57A-DDA1-7533068A03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689107" y="1044948"/>
            <a:ext cx="753035" cy="762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8403</xdr:colOff>
      <xdr:row>5</xdr:row>
      <xdr:rowOff>56029</xdr:rowOff>
    </xdr:from>
    <xdr:to>
      <xdr:col>3</xdr:col>
      <xdr:colOff>463433</xdr:colOff>
      <xdr:row>9</xdr:row>
      <xdr:rowOff>95811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A699B90E-C207-E804-4C70-B7607C9BB9AB}"/>
            </a:ext>
          </a:extLst>
        </xdr:cNvPr>
        <xdr:cNvGrpSpPr/>
      </xdr:nvGrpSpPr>
      <xdr:grpSpPr>
        <a:xfrm>
          <a:off x="613521" y="1008529"/>
          <a:ext cx="3211677" cy="801782"/>
          <a:chOff x="613521" y="1008529"/>
          <a:chExt cx="3211677" cy="801782"/>
        </a:xfrm>
      </xdr:grpSpPr>
      <xdr:sp macro="" textlink="">
        <xdr:nvSpPr>
          <xdr:cNvPr id="5" name="Retângulo: Cantos Arredondados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A068AF9-9D09-7C2F-516E-7D0E75A8D5DA}"/>
              </a:ext>
            </a:extLst>
          </xdr:cNvPr>
          <xdr:cNvSpPr/>
        </xdr:nvSpPr>
        <xdr:spPr>
          <a:xfrm>
            <a:off x="1521198" y="1076886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pt-BR" sz="1100"/>
              <a:t>Destaques Operacionais e Financeiros/</a:t>
            </a:r>
          </a:p>
          <a:p>
            <a:pPr algn="l"/>
            <a:r>
              <a:rPr lang="pt-BR" sz="1100"/>
              <a:t>Operational and Financial Database</a:t>
            </a:r>
          </a:p>
        </xdr:txBody>
      </xdr:sp>
      <xdr:pic>
        <xdr:nvPicPr>
          <xdr:cNvPr id="10" name="Imagem 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FBAC72F-FB1D-4BA4-F346-EF67F0C875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13521" y="1008529"/>
            <a:ext cx="757519" cy="76200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5043</xdr:colOff>
      <xdr:row>14</xdr:row>
      <xdr:rowOff>20172</xdr:rowOff>
    </xdr:from>
    <xdr:to>
      <xdr:col>3</xdr:col>
      <xdr:colOff>466235</xdr:colOff>
      <xdr:row>18</xdr:row>
      <xdr:rowOff>20172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5414760F-D418-D487-0217-DC98254BFE2C}"/>
            </a:ext>
          </a:extLst>
        </xdr:cNvPr>
        <xdr:cNvGrpSpPr/>
      </xdr:nvGrpSpPr>
      <xdr:grpSpPr>
        <a:xfrm>
          <a:off x="610161" y="2687172"/>
          <a:ext cx="3217839" cy="762000"/>
          <a:chOff x="610161" y="2687172"/>
          <a:chExt cx="3217839" cy="762000"/>
        </a:xfrm>
      </xdr:grpSpPr>
      <xdr:sp macro="" textlink="">
        <xdr:nvSpPr>
          <xdr:cNvPr id="8" name="Retângulo: Cantos Arredondados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527E4C8-AF4F-4E0C-8017-D0D93C3EB10B}"/>
              </a:ext>
            </a:extLst>
          </xdr:cNvPr>
          <xdr:cNvSpPr/>
        </xdr:nvSpPr>
        <xdr:spPr>
          <a:xfrm>
            <a:off x="1524000" y="2709022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Demonstração deResultados</a:t>
            </a:r>
          </a:p>
          <a:p>
            <a:pPr algn="l"/>
            <a:r>
              <a:rPr lang="pt-BR" sz="1100"/>
              <a:t>Income Statement</a:t>
            </a:r>
          </a:p>
        </xdr:txBody>
      </xdr:sp>
      <xdr:pic>
        <xdr:nvPicPr>
          <xdr:cNvPr id="14" name="Imagem 1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E4C3E2D6-8530-D1E9-D31D-5B12068A28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610161" y="2687172"/>
            <a:ext cx="757518" cy="7620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134475</xdr:colOff>
      <xdr:row>14</xdr:row>
      <xdr:rowOff>48185</xdr:rowOff>
    </xdr:from>
    <xdr:to>
      <xdr:col>10</xdr:col>
      <xdr:colOff>214668</xdr:colOff>
      <xdr:row>18</xdr:row>
      <xdr:rowOff>24654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C4516D14-D598-9828-E344-0A223CA8DE8E}"/>
            </a:ext>
          </a:extLst>
        </xdr:cNvPr>
        <xdr:cNvGrpSpPr/>
      </xdr:nvGrpSpPr>
      <xdr:grpSpPr>
        <a:xfrm>
          <a:off x="4706475" y="2715185"/>
          <a:ext cx="3105781" cy="738469"/>
          <a:chOff x="4706475" y="2715185"/>
          <a:chExt cx="3105781" cy="738469"/>
        </a:xfrm>
      </xdr:grpSpPr>
      <xdr:sp macro="" textlink="">
        <xdr:nvSpPr>
          <xdr:cNvPr id="7" name="Retângulo: Cantos Arredondados 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4FEB7E8-5D91-41C4-ADE3-CA15C0615C5C}"/>
              </a:ext>
            </a:extLst>
          </xdr:cNvPr>
          <xdr:cNvSpPr/>
        </xdr:nvSpPr>
        <xdr:spPr>
          <a:xfrm>
            <a:off x="5508256" y="2715185"/>
            <a:ext cx="2304000" cy="733425"/>
          </a:xfrm>
          <a:prstGeom prst="roundRect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100"/>
              <a:t>Dados Operacionais</a:t>
            </a:r>
          </a:p>
          <a:p>
            <a:pPr algn="l"/>
            <a:r>
              <a:rPr lang="pt-BR" sz="1100"/>
              <a:t>Operational Database</a:t>
            </a:r>
          </a:p>
        </xdr:txBody>
      </xdr:sp>
      <xdr:pic>
        <xdr:nvPicPr>
          <xdr:cNvPr id="20" name="Imagem 1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6257833-C519-DE6D-3FFA-50758813C9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706475" y="2734236"/>
            <a:ext cx="719418" cy="71941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1</xdr:col>
      <xdr:colOff>1419225</xdr:colOff>
      <xdr:row>2</xdr:row>
      <xdr:rowOff>161925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A02471A-0CF0-9D0A-C8F9-8464495F12E0}"/>
            </a:ext>
          </a:extLst>
        </xdr:cNvPr>
        <xdr:cNvGrpSpPr/>
      </xdr:nvGrpSpPr>
      <xdr:grpSpPr>
        <a:xfrm>
          <a:off x="266700" y="9525"/>
          <a:ext cx="1381125" cy="476250"/>
          <a:chOff x="266700" y="9525"/>
          <a:chExt cx="1381125" cy="476250"/>
        </a:xfrm>
      </xdr:grpSpPr>
      <xdr:pic>
        <xdr:nvPicPr>
          <xdr:cNvPr id="2" name="Imagem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59E1B27-390C-FF40-513A-2F595C9309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6700" y="9525"/>
            <a:ext cx="476250" cy="476250"/>
          </a:xfrm>
          <a:prstGeom prst="rect">
            <a:avLst/>
          </a:prstGeom>
        </xdr:spPr>
      </xdr:pic>
      <xdr:sp macro="" textlink="">
        <xdr:nvSpPr>
          <xdr:cNvPr id="4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ACAEF40-9879-449E-8F84-688E06AB905E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704850" y="76200"/>
            <a:ext cx="942975" cy="381000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1381125</xdr:colOff>
      <xdr:row>2</xdr:row>
      <xdr:rowOff>155256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E627C59-DA8A-8C68-AE73-0FD15C30AD8F}"/>
            </a:ext>
          </a:extLst>
        </xdr:cNvPr>
        <xdr:cNvGrpSpPr/>
      </xdr:nvGrpSpPr>
      <xdr:grpSpPr>
        <a:xfrm>
          <a:off x="228600" y="0"/>
          <a:ext cx="1381125" cy="479106"/>
          <a:chOff x="228600" y="0"/>
          <a:chExt cx="1381125" cy="479106"/>
        </a:xfrm>
      </xdr:grpSpPr>
      <xdr:pic>
        <xdr:nvPicPr>
          <xdr:cNvPr id="8" name="Imagem 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9843ABC-D6A6-459C-99F6-A0E0331363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79106"/>
          </a:xfrm>
          <a:prstGeom prst="rect">
            <a:avLst/>
          </a:prstGeom>
        </xdr:spPr>
      </xdr:pic>
      <xdr:sp macro="" textlink="">
        <xdr:nvSpPr>
          <xdr:cNvPr id="9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DDBB373-567E-43F6-B4B5-8449035B3F1B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83856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1381125</xdr:colOff>
      <xdr:row>2</xdr:row>
      <xdr:rowOff>152400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1FC5597-ABC1-08BE-2138-7F4F41F19CCC}"/>
            </a:ext>
          </a:extLst>
        </xdr:cNvPr>
        <xdr:cNvGrpSpPr/>
      </xdr:nvGrpSpPr>
      <xdr:grpSpPr>
        <a:xfrm>
          <a:off x="0" y="0"/>
          <a:ext cx="1381125" cy="476250"/>
          <a:chOff x="228600" y="0"/>
          <a:chExt cx="1381125" cy="476250"/>
        </a:xfrm>
      </xdr:grpSpPr>
      <xdr:pic>
        <xdr:nvPicPr>
          <xdr:cNvPr id="4" name="Imagem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B1B9A75-9C48-4FDC-9ED8-676E958E3E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76250"/>
          </a:xfrm>
          <a:prstGeom prst="rect">
            <a:avLst/>
          </a:prstGeom>
        </xdr:spPr>
      </xdr:pic>
      <xdr:sp macro="" textlink="">
        <xdr:nvSpPr>
          <xdr:cNvPr id="5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351F786-E0D5-4C88-88C8-8A4060BEAE1E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81000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1381125</xdr:colOff>
      <xdr:row>2</xdr:row>
      <xdr:rowOff>142565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B00ABC6A-F183-B5E6-4F56-B59ABE5839CD}"/>
            </a:ext>
          </a:extLst>
        </xdr:cNvPr>
        <xdr:cNvGrpSpPr/>
      </xdr:nvGrpSpPr>
      <xdr:grpSpPr>
        <a:xfrm>
          <a:off x="228600" y="0"/>
          <a:ext cx="1381125" cy="466415"/>
          <a:chOff x="228600" y="0"/>
          <a:chExt cx="1381125" cy="466415"/>
        </a:xfrm>
      </xdr:grpSpPr>
      <xdr:pic>
        <xdr:nvPicPr>
          <xdr:cNvPr id="6" name="Imagem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D98A831-C0A1-478F-AE86-701571ECE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28600" y="0"/>
            <a:ext cx="476250" cy="466415"/>
          </a:xfrm>
          <a:prstGeom prst="rect">
            <a:avLst/>
          </a:prstGeom>
        </xdr:spPr>
      </xdr:pic>
      <xdr:sp macro="" textlink="">
        <xdr:nvSpPr>
          <xdr:cNvPr id="7" name="Pentágon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54B9F74-2202-425D-81D1-E5B5064CD931}"/>
              </a:ext>
              <a:ext uri="{147F2762-F138-4A5C-976F-8EAC2B608ADB}">
                <a16:predDERef xmlns:a16="http://schemas.microsoft.com/office/drawing/2014/main" pred="{759E1B27-390C-FF40-513A-2F595C9309CC}"/>
              </a:ext>
            </a:extLst>
          </xdr:cNvPr>
          <xdr:cNvSpPr/>
        </xdr:nvSpPr>
        <xdr:spPr>
          <a:xfrm>
            <a:off x="666750" y="66675"/>
            <a:ext cx="942975" cy="371165"/>
          </a:xfrm>
          <a:prstGeom prst="homePlate">
            <a:avLst/>
          </a:prstGeom>
          <a:solidFill>
            <a:srgbClr val="00384D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Índice</a:t>
            </a:r>
          </a:p>
          <a:p>
            <a:pPr marL="0" indent="0" algn="ctr"/>
            <a:r>
              <a:rPr lang="en-US" sz="1000" b="0" i="0" u="none" strike="noStrike">
                <a:solidFill>
                  <a:schemeClr val="lt1"/>
                </a:solidFill>
                <a:latin typeface="Aptos Narrow" panose="020B0004020202020204" pitchFamily="34" charset="0"/>
              </a:rPr>
              <a:t>Home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Divulga&#231;&#245;es%20de%20Resultados/Release%20e%20Previa/2025/4T25/Base%20Geral%20Financeira%204T25%20v0.xlsx" TargetMode="External"/><Relationship Id="rId1" Type="http://schemas.openxmlformats.org/officeDocument/2006/relationships/externalLinkPath" Target="https://pacaembuconstrutora.sharepoint.com/sites/SP/Relaes%20com%20Investidores/R.I/R.I/Divulga&#231;&#245;es%20de%20Resultados/Release%20e%20Previa/2025/4T25/Base%20Geral%20Financeira%204T25%20v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acaembuconstrutora.sharepoint.com/sites/SP/Relaes%20com%20Investidores/R.I/R.I/6.%20Divulga&#231;&#245;es%20de%20Resultados/Release%20e%20Previa/2025/Release/2T25/Suporte/Planilha%20de%20Resultados%202T25_revSM.xlsx" TargetMode="External"/><Relationship Id="rId1" Type="http://schemas.openxmlformats.org/officeDocument/2006/relationships/externalLinkPath" Target="https://pacaembuconstrutora.sharepoint.com/sites/SP/Relaes%20com%20Investidores/R.I/R.I/6.%20Divulga&#231;&#245;es%20de%20Resultados/Release%20e%20Previa/2025/Release/2T25/Suporte/Planilha%20de%20Resultados%202T25_rev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eiro_Base"/>
      <sheetName val="Destaques Release"/>
      <sheetName val="Lançamentos"/>
      <sheetName val="Vendas"/>
      <sheetName val="VSO"/>
      <sheetName val="Entregas"/>
      <sheetName val="Estoques"/>
      <sheetName val="Landbank"/>
      <sheetName val="Receita Líquida"/>
      <sheetName val="Desp. Gerais e  Adm."/>
      <sheetName val="Desp. com Vendas"/>
      <sheetName val="Ebitda Ajustado"/>
      <sheetName val="Resultado Financeiro"/>
      <sheetName val="Lucro Líquido"/>
      <sheetName val="  Res. a Apropriar"/>
      <sheetName val="Dívida Líquida"/>
      <sheetName val="Geração de Caixa"/>
      <sheetName val="Ger Consumo de Caixa"/>
      <sheetName val="Contas a Receber"/>
      <sheetName val="Balanço Patrimonial"/>
      <sheetName val="DRE"/>
      <sheetName val="DFC"/>
      <sheetName val="Alavancegem 2"/>
      <sheetName val="Resultado líquido"/>
    </sheetNames>
    <sheetDataSet>
      <sheetData sheetId="0">
        <row r="134">
          <cell r="D134">
            <v>579.00985512000011</v>
          </cell>
        </row>
      </sheetData>
      <sheetData sheetId="1">
        <row r="14">
          <cell r="C14">
            <v>579.00985512000011</v>
          </cell>
          <cell r="H14">
            <v>2319.7887274</v>
          </cell>
        </row>
        <row r="15">
          <cell r="C15">
            <v>191.28200109000011</v>
          </cell>
          <cell r="H15">
            <v>716.09198949999995</v>
          </cell>
        </row>
        <row r="16">
          <cell r="C16">
            <v>0.33036052737022381</v>
          </cell>
          <cell r="H16">
            <v>0.30868326171037552</v>
          </cell>
        </row>
        <row r="17">
          <cell r="C17">
            <v>194.60711264000011</v>
          </cell>
          <cell r="H17">
            <v>724.64919361999989</v>
          </cell>
        </row>
        <row r="18">
          <cell r="C18">
            <v>0.33610328204114542</v>
          </cell>
          <cell r="H18">
            <v>0.31237198566988722</v>
          </cell>
        </row>
        <row r="19">
          <cell r="C19">
            <v>92.329094050000108</v>
          </cell>
          <cell r="H19">
            <v>360.52752138799985</v>
          </cell>
        </row>
        <row r="20">
          <cell r="C20">
            <v>0.15946031528403753</v>
          </cell>
          <cell r="H20">
            <v>0.15541133383730579</v>
          </cell>
        </row>
        <row r="21">
          <cell r="C21">
            <v>9.751061750000007</v>
          </cell>
          <cell r="H21">
            <v>29.771000000000001</v>
          </cell>
        </row>
        <row r="22">
          <cell r="C22">
            <v>87.684999999999974</v>
          </cell>
          <cell r="H22">
            <v>342.67399999999998</v>
          </cell>
        </row>
        <row r="23">
          <cell r="C23">
            <v>0.15143956398087077</v>
          </cell>
          <cell r="H23">
            <v>0.14771776237746709</v>
          </cell>
        </row>
        <row r="25">
          <cell r="C25">
            <v>-550.35699999999997</v>
          </cell>
          <cell r="H25">
            <v>-550.35699999999997</v>
          </cell>
        </row>
        <row r="26">
          <cell r="C26">
            <v>-8.6479940000003808E-2</v>
          </cell>
          <cell r="H26">
            <v>-8.6479940000003808E-2</v>
          </cell>
        </row>
        <row r="28">
          <cell r="C28">
            <v>865.33400000000006</v>
          </cell>
          <cell r="H28">
            <v>865.33400000000006</v>
          </cell>
        </row>
        <row r="29">
          <cell r="C29">
            <v>-9.9938220386583445E-5</v>
          </cell>
          <cell r="H29">
            <v>-9.9938220386583445E-5</v>
          </cell>
        </row>
        <row r="30">
          <cell r="C30">
            <v>0.43798154285050872</v>
          </cell>
          <cell r="H30">
            <v>0.43798154285050872</v>
          </cell>
        </row>
      </sheetData>
      <sheetData sheetId="2">
        <row r="6">
          <cell r="C6">
            <v>4350</v>
          </cell>
          <cell r="H6">
            <v>17326</v>
          </cell>
        </row>
        <row r="7">
          <cell r="C7">
            <v>864.29234299999939</v>
          </cell>
          <cell r="H7">
            <v>3400.6635159826346</v>
          </cell>
        </row>
        <row r="8">
          <cell r="C8">
            <v>763.01469299999985</v>
          </cell>
          <cell r="H8">
            <v>3009.9603074126303</v>
          </cell>
        </row>
        <row r="9">
          <cell r="C9">
            <v>198.6878949425286</v>
          </cell>
          <cell r="H9">
            <v>196.27516541513535</v>
          </cell>
        </row>
        <row r="10">
          <cell r="C10">
            <v>175.4056765517241</v>
          </cell>
          <cell r="H10">
            <v>173.72505525872276</v>
          </cell>
        </row>
      </sheetData>
      <sheetData sheetId="3">
        <row r="5">
          <cell r="C5">
            <v>3855</v>
          </cell>
          <cell r="H5">
            <v>15334</v>
          </cell>
        </row>
        <row r="6">
          <cell r="C6">
            <v>784.42390269000009</v>
          </cell>
          <cell r="H6">
            <v>3026.6906344600002</v>
          </cell>
        </row>
        <row r="7">
          <cell r="C7">
            <v>693.44087132000038</v>
          </cell>
          <cell r="H7">
            <v>2668.9329624800012</v>
          </cell>
        </row>
        <row r="8">
          <cell r="C8">
            <v>203.48220562645915</v>
          </cell>
          <cell r="H8">
            <v>197.3842855393244</v>
          </cell>
        </row>
        <row r="9">
          <cell r="C9">
            <v>179.88090047211423</v>
          </cell>
          <cell r="H9">
            <v>174.05327784531116</v>
          </cell>
        </row>
      </sheetData>
      <sheetData sheetId="4">
        <row r="5">
          <cell r="C5">
            <v>0.32886087421377963</v>
          </cell>
          <cell r="H5">
            <v>0.68974087514996962</v>
          </cell>
        </row>
      </sheetData>
      <sheetData sheetId="5"/>
      <sheetData sheetId="6"/>
      <sheetData sheetId="7">
        <row r="3">
          <cell r="C3">
            <v>21084.208942541693</v>
          </cell>
          <cell r="H3">
            <v>21084.208942541693</v>
          </cell>
        </row>
      </sheetData>
      <sheetData sheetId="8">
        <row r="5">
          <cell r="C5">
            <v>579.00985512000011</v>
          </cell>
        </row>
      </sheetData>
      <sheetData sheetId="9">
        <row r="5">
          <cell r="C5">
            <v>579.00985512000011</v>
          </cell>
        </row>
      </sheetData>
      <sheetData sheetId="10">
        <row r="5">
          <cell r="C5">
            <v>579.00985512000011</v>
          </cell>
        </row>
      </sheetData>
      <sheetData sheetId="11">
        <row r="5">
          <cell r="C5">
            <v>86.8022137600001</v>
          </cell>
        </row>
      </sheetData>
      <sheetData sheetId="12">
        <row r="5">
          <cell r="C5">
            <v>25.332216920000008</v>
          </cell>
        </row>
      </sheetData>
      <sheetData sheetId="13">
        <row r="5">
          <cell r="C5">
            <v>579.00985512000011</v>
          </cell>
        </row>
      </sheetData>
      <sheetData sheetId="14"/>
      <sheetData sheetId="15"/>
      <sheetData sheetId="16"/>
      <sheetData sheetId="17"/>
      <sheetData sheetId="18"/>
      <sheetData sheetId="19">
        <row r="5">
          <cell r="C5">
            <v>1464.1849999999999</v>
          </cell>
        </row>
        <row r="6">
          <cell r="C6">
            <v>533.74</v>
          </cell>
        </row>
        <row r="7">
          <cell r="C7">
            <v>16.617000000000001</v>
          </cell>
        </row>
        <row r="8">
          <cell r="C8">
            <v>456.31299999999999</v>
          </cell>
        </row>
        <row r="9">
          <cell r="C9">
            <v>346.13299999999998</v>
          </cell>
        </row>
        <row r="10">
          <cell r="C10">
            <v>18.951000000000001</v>
          </cell>
        </row>
        <row r="12">
          <cell r="C12">
            <v>92.430999999999997</v>
          </cell>
        </row>
        <row r="14">
          <cell r="C14">
            <v>319.44799999999998</v>
          </cell>
        </row>
        <row r="15">
          <cell r="C15">
            <v>121.79300000000001</v>
          </cell>
        </row>
        <row r="16">
          <cell r="C16">
            <v>67.753</v>
          </cell>
        </row>
        <row r="17">
          <cell r="C17">
            <v>5.0819999999999999</v>
          </cell>
          <cell r="D17">
            <v>4.8959999999999999</v>
          </cell>
        </row>
        <row r="18">
          <cell r="C18">
            <v>0.23200000000000001</v>
          </cell>
        </row>
        <row r="19">
          <cell r="C19">
            <v>11.43</v>
          </cell>
        </row>
        <row r="20">
          <cell r="C20">
            <v>38.348999999999997</v>
          </cell>
        </row>
        <row r="21">
          <cell r="C21">
            <v>14.382999999999999</v>
          </cell>
        </row>
        <row r="22">
          <cell r="C22">
            <v>60.426000000000002</v>
          </cell>
        </row>
        <row r="23">
          <cell r="C23">
            <v>1783.6329999999998</v>
          </cell>
        </row>
        <row r="26">
          <cell r="C26">
            <v>299.77600000000001</v>
          </cell>
        </row>
        <row r="27">
          <cell r="C27">
            <v>30.093</v>
          </cell>
        </row>
        <row r="28">
          <cell r="C28">
            <v>131.291</v>
          </cell>
        </row>
        <row r="29">
          <cell r="C29">
            <v>6.0910000000000002</v>
          </cell>
        </row>
        <row r="30">
          <cell r="C30">
            <v>1.1719999999999999</v>
          </cell>
        </row>
        <row r="31">
          <cell r="C31">
            <v>1.2999999999999999E-2</v>
          </cell>
        </row>
        <row r="32">
          <cell r="C32">
            <v>6.5170000000000003</v>
          </cell>
        </row>
        <row r="33">
          <cell r="C33">
            <v>47.680999999999997</v>
          </cell>
        </row>
        <row r="34">
          <cell r="C34">
            <v>76.918000000000006</v>
          </cell>
        </row>
        <row r="35">
          <cell r="C35">
            <v>618.52299999999991</v>
          </cell>
        </row>
        <row r="36">
          <cell r="C36">
            <v>520.178</v>
          </cell>
        </row>
        <row r="37">
          <cell r="C37">
            <v>24.161000000000001</v>
          </cell>
        </row>
        <row r="38">
          <cell r="C38">
            <v>0.151</v>
          </cell>
        </row>
        <row r="39">
          <cell r="C39">
            <v>21.905000000000001</v>
          </cell>
        </row>
        <row r="40">
          <cell r="C40">
            <v>19.850000000000001</v>
          </cell>
        </row>
        <row r="41">
          <cell r="C41">
            <v>0</v>
          </cell>
        </row>
        <row r="42">
          <cell r="C42">
            <v>20.207000000000001</v>
          </cell>
        </row>
        <row r="43">
          <cell r="C43">
            <v>10.74</v>
          </cell>
        </row>
        <row r="44">
          <cell r="C44">
            <v>1.331</v>
          </cell>
        </row>
        <row r="45">
          <cell r="C45">
            <v>0</v>
          </cell>
        </row>
        <row r="46">
          <cell r="C46">
            <v>865.33400000000006</v>
          </cell>
        </row>
        <row r="47">
          <cell r="C47">
            <v>855.33900000000006</v>
          </cell>
        </row>
        <row r="48">
          <cell r="C48">
            <v>9.9949999999999992</v>
          </cell>
        </row>
        <row r="49">
          <cell r="C49">
            <v>1783.633</v>
          </cell>
        </row>
      </sheetData>
      <sheetData sheetId="20">
        <row r="8">
          <cell r="H8">
            <v>0.30869017554999262</v>
          </cell>
        </row>
        <row r="10">
          <cell r="H10">
            <v>0.31237723722891814</v>
          </cell>
        </row>
        <row r="24">
          <cell r="H24">
            <v>0.14771776237746709</v>
          </cell>
        </row>
      </sheetData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M9f1-P50Y0uGDZPZJDIqEKPKKzWAywBDmMDXGz_4CAp9OWe6hdV3RpqkDxXoQbbr" itemId="01MHW4OWODIZV62Y53MJBLBDRA6L7CQTWX">
      <xxl21:absoluteUrl r:id="rId2"/>
    </xxl21:alternateUrls>
    <sheetNames>
      <sheetName val="Destaques Release"/>
      <sheetName val="Lucro Bruto Release"/>
      <sheetName val="G&amp;A Release"/>
      <sheetName val="Desp. Vendas Release"/>
      <sheetName val="Ebitda Release"/>
      <sheetName val="Res. Fin. Release"/>
      <sheetName val="Lucro Líquido Release"/>
      <sheetName val="Dívida Líquida e Ger.Cx Release"/>
      <sheetName val="REF Release"/>
      <sheetName val="Contas a Receber Release"/>
      <sheetName val="DRE Release"/>
      <sheetName val="Balanço Release"/>
      <sheetName val="DFC Release"/>
      <sheetName val="Lançtos e Vendas 2024"/>
      <sheetName val="Lançtos e Vendas 2025"/>
      <sheetName val="Var. Ajuste VSO (tri 2025)"/>
      <sheetName val="Pacaembu (site 2)"/>
      <sheetName val="VSO Release"/>
      <sheetName val="Lançamentos Release"/>
      <sheetName val="Vendas Release"/>
      <sheetName val="Entregas Release"/>
      <sheetName val="Entregas "/>
      <sheetName val="Estoques Release"/>
      <sheetName val="Landbank Release"/>
      <sheetName val="Ativo (cont)"/>
      <sheetName val="Passivo (cont)"/>
      <sheetName val="DRE (cont)"/>
      <sheetName val="Outras Desp. Release"/>
      <sheetName val="Tabelas da RCA"/>
      <sheetName val="Vendas Release (2)"/>
    </sheetNames>
    <sheetDataSet>
      <sheetData sheetId="0">
        <row r="13">
          <cell r="B13" t="str">
            <v>Receita Líquida</v>
          </cell>
        </row>
      </sheetData>
      <sheetData sheetId="1">
        <row r="6">
          <cell r="C6">
            <v>180.45473517999983</v>
          </cell>
        </row>
      </sheetData>
      <sheetData sheetId="2"/>
      <sheetData sheetId="3"/>
      <sheetData sheetId="4"/>
      <sheetData sheetId="5"/>
      <sheetData sheetId="6">
        <row r="6">
          <cell r="C6">
            <v>0.43436620880035337</v>
          </cell>
        </row>
      </sheetData>
      <sheetData sheetId="7">
        <row r="11">
          <cell r="C11">
            <v>239.93888887</v>
          </cell>
        </row>
      </sheetData>
      <sheetData sheetId="8"/>
      <sheetData sheetId="9"/>
      <sheetData sheetId="10">
        <row r="3">
          <cell r="C3">
            <v>599.98287227999992</v>
          </cell>
        </row>
      </sheetData>
      <sheetData sheetId="11">
        <row r="1">
          <cell r="B1">
            <v>1000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F15">
            <v>2767</v>
          </cell>
        </row>
      </sheetData>
      <sheetData sheetId="20">
        <row r="4">
          <cell r="F4">
            <v>998</v>
          </cell>
        </row>
      </sheetData>
      <sheetData sheetId="21"/>
      <sheetData sheetId="22">
        <row r="4">
          <cell r="D4">
            <v>6242</v>
          </cell>
        </row>
      </sheetData>
      <sheetData sheetId="23">
        <row r="4">
          <cell r="C4">
            <v>19265.282914848023</v>
          </cell>
        </row>
      </sheetData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B25F-DA63-403C-A680-786844EB8A9D}">
  <dimension ref="B26:I38"/>
  <sheetViews>
    <sheetView showGridLines="0" zoomScale="85" zoomScaleNormal="85" workbookViewId="0">
      <selection activeCell="A23" sqref="A23"/>
    </sheetView>
  </sheetViews>
  <sheetFormatPr defaultRowHeight="15"/>
  <cols>
    <col min="2" max="2" width="32.28515625" bestFit="1" customWidth="1"/>
  </cols>
  <sheetData>
    <row r="26" spans="2:2">
      <c r="B26" s="112"/>
    </row>
    <row r="27" spans="2:2">
      <c r="B27" s="112"/>
    </row>
    <row r="28" spans="2:2">
      <c r="B28" s="112"/>
    </row>
    <row r="29" spans="2:2">
      <c r="B29" s="112"/>
    </row>
    <row r="38" spans="9:9">
      <c r="I38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659D-CB4B-4F7F-9A51-365FFA5330C7}">
  <sheetPr>
    <pageSetUpPr fitToPage="1"/>
  </sheetPr>
  <dimension ref="A1:BO33"/>
  <sheetViews>
    <sheetView showGridLines="0" zoomScaleNormal="100" zoomScaleSheetLayoutView="100" workbookViewId="0">
      <pane xSplit="2" topLeftCell="AA1" activePane="topRight" state="frozen"/>
      <selection pane="topRight" activeCell="G10" sqref="G10"/>
    </sheetView>
  </sheetViews>
  <sheetFormatPr defaultColWidth="8.7109375" defaultRowHeight="15"/>
  <cols>
    <col min="1" max="1" width="3.42578125" style="1" customWidth="1"/>
    <col min="2" max="2" width="71.7109375" style="4" customWidth="1"/>
    <col min="3" max="3" width="40.42578125" style="4" customWidth="1"/>
    <col min="4" max="4" width="10.42578125" style="4" customWidth="1"/>
    <col min="5" max="5" width="10.140625" style="4" customWidth="1"/>
    <col min="6" max="16" width="10.42578125" style="4" customWidth="1"/>
    <col min="17" max="17" width="10.7109375" style="4" customWidth="1"/>
    <col min="18" max="20" width="10.42578125" style="4" customWidth="1"/>
    <col min="21" max="21" width="10.7109375" style="4" customWidth="1"/>
    <col min="22" max="23" width="10.42578125" style="4" customWidth="1"/>
    <col min="24" max="25" width="10.7109375" style="4" customWidth="1"/>
    <col min="26" max="27" width="10.42578125" style="4" customWidth="1"/>
    <col min="28" max="29" width="10.7109375" style="4" customWidth="1"/>
    <col min="30" max="31" width="10.5703125" style="4" customWidth="1"/>
    <col min="32" max="32" width="8.7109375" style="4"/>
    <col min="33" max="33" width="10" style="4" customWidth="1"/>
    <col min="34" max="34" width="9.140625" style="4" customWidth="1"/>
    <col min="35" max="35" width="10.5703125" style="4" customWidth="1"/>
    <col min="36" max="36" width="9.140625" style="4" customWidth="1"/>
    <col min="37" max="37" width="9.5703125" style="4" customWidth="1"/>
    <col min="38" max="38" width="10.5703125" style="4" customWidth="1"/>
    <col min="39" max="39" width="8.7109375" style="4"/>
    <col min="40" max="40" width="9.140625" style="4" customWidth="1"/>
    <col min="41" max="41" width="10.5703125" style="4" customWidth="1"/>
    <col min="42" max="42" width="8.7109375" style="4"/>
    <col min="43" max="43" width="9" style="4" customWidth="1"/>
    <col min="44" max="44" width="10.5703125" style="4" hidden="1" customWidth="1"/>
    <col min="45" max="45" width="10.7109375" style="4" hidden="1" customWidth="1"/>
    <col min="46" max="46" width="10.7109375" style="4" customWidth="1"/>
    <col min="47" max="47" width="10.5703125" style="4" hidden="1" customWidth="1"/>
    <col min="48" max="48" width="10.7109375" style="4" hidden="1" customWidth="1"/>
    <col min="49" max="49" width="10.7109375" style="4" customWidth="1"/>
    <col min="50" max="50" width="10.5703125" style="4" hidden="1" customWidth="1"/>
    <col min="51" max="51" width="11.28515625" style="4" hidden="1" customWidth="1"/>
    <col min="52" max="52" width="11.28515625" style="4" customWidth="1"/>
    <col min="53" max="54" width="10.5703125" style="4" hidden="1" customWidth="1"/>
    <col min="68" max="16384" width="8.7109375" style="4"/>
  </cols>
  <sheetData>
    <row r="1" spans="1:55" ht="12.75" customHeight="1">
      <c r="B1" s="2"/>
      <c r="C1" s="2"/>
      <c r="D1" s="3"/>
      <c r="E1" s="3"/>
      <c r="F1" s="3"/>
      <c r="G1" s="3"/>
      <c r="H1" s="2"/>
      <c r="AG1" s="3">
        <v>2017</v>
      </c>
      <c r="AH1" s="3">
        <v>2018</v>
      </c>
      <c r="AI1" s="3"/>
      <c r="AJ1" s="3"/>
      <c r="AK1" s="3">
        <v>2019</v>
      </c>
    </row>
    <row r="2" spans="1:55" ht="12.75" customHeight="1">
      <c r="B2" s="2"/>
      <c r="C2" s="2"/>
      <c r="D2" s="3"/>
      <c r="E2" s="3"/>
      <c r="F2" s="3"/>
      <c r="G2" s="3"/>
      <c r="H2" s="2"/>
      <c r="AG2" s="3"/>
      <c r="AH2" s="3"/>
      <c r="AI2" s="3"/>
      <c r="AJ2" s="3"/>
      <c r="AK2" s="3"/>
    </row>
    <row r="3" spans="1:55">
      <c r="C3" s="113"/>
      <c r="D3" s="6"/>
      <c r="E3" s="6"/>
      <c r="F3" s="6"/>
      <c r="G3" s="6"/>
      <c r="H3" s="2"/>
      <c r="AG3" s="6">
        <v>2017</v>
      </c>
      <c r="AH3" s="6">
        <v>2018</v>
      </c>
      <c r="AI3" s="6"/>
      <c r="AJ3" s="6"/>
      <c r="AK3" s="6">
        <v>2019</v>
      </c>
    </row>
    <row r="4" spans="1:55" s="8" customFormat="1" ht="12.75" customHeight="1">
      <c r="A4" s="1"/>
      <c r="B4" s="5" t="s">
        <v>1</v>
      </c>
      <c r="C4" s="7"/>
      <c r="D4" s="2"/>
      <c r="E4" s="2"/>
      <c r="F4" s="2"/>
      <c r="G4" s="2"/>
      <c r="H4" s="2"/>
      <c r="AG4" s="7"/>
      <c r="AH4" s="2"/>
      <c r="AI4" s="2"/>
      <c r="AJ4" s="2"/>
      <c r="AK4" s="7"/>
    </row>
    <row r="5" spans="1:55" ht="15.75" thickBot="1">
      <c r="A5" s="9"/>
      <c r="B5" s="10"/>
      <c r="C5" s="10"/>
      <c r="D5" s="2"/>
      <c r="E5" s="2"/>
      <c r="F5" s="2"/>
      <c r="G5" s="2"/>
      <c r="H5" s="2"/>
      <c r="AH5" s="2"/>
      <c r="AI5" s="2"/>
      <c r="AJ5" s="2"/>
      <c r="AK5" s="2"/>
    </row>
    <row r="6" spans="1:55" ht="15.75" thickBot="1">
      <c r="A6" s="9"/>
      <c r="B6" s="11" t="s">
        <v>2</v>
      </c>
      <c r="C6" s="11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301</v>
      </c>
      <c r="AG6" s="12">
        <v>2017</v>
      </c>
      <c r="AH6" s="12">
        <v>2018</v>
      </c>
      <c r="AI6" s="12" t="s">
        <v>31</v>
      </c>
      <c r="AJ6" s="12" t="s">
        <v>32</v>
      </c>
      <c r="AK6" s="12">
        <v>2019</v>
      </c>
      <c r="AL6" s="12" t="s">
        <v>33</v>
      </c>
      <c r="AM6" s="12" t="s">
        <v>34</v>
      </c>
      <c r="AN6" s="12">
        <v>2020</v>
      </c>
      <c r="AO6" s="12" t="s">
        <v>35</v>
      </c>
      <c r="AP6" s="12" t="s">
        <v>36</v>
      </c>
      <c r="AQ6" s="12">
        <v>2021</v>
      </c>
      <c r="AR6" s="12" t="s">
        <v>37</v>
      </c>
      <c r="AS6" s="12" t="s">
        <v>38</v>
      </c>
      <c r="AT6" s="12">
        <v>2022</v>
      </c>
      <c r="AU6" s="12" t="s">
        <v>39</v>
      </c>
      <c r="AV6" s="12" t="s">
        <v>40</v>
      </c>
      <c r="AW6" s="12">
        <v>2023</v>
      </c>
      <c r="AX6" s="12" t="s">
        <v>41</v>
      </c>
      <c r="AY6" s="12" t="s">
        <v>42</v>
      </c>
      <c r="AZ6" s="12">
        <v>2024</v>
      </c>
      <c r="BA6" s="12" t="s">
        <v>43</v>
      </c>
      <c r="BB6" s="12" t="s">
        <v>44</v>
      </c>
      <c r="BC6" s="12">
        <v>2025</v>
      </c>
    </row>
    <row r="7" spans="1:55">
      <c r="A7" s="13"/>
      <c r="B7" s="14" t="s">
        <v>45</v>
      </c>
      <c r="C7" s="114" t="s">
        <v>46</v>
      </c>
      <c r="D7" s="15"/>
      <c r="E7" s="15"/>
      <c r="F7" s="15"/>
      <c r="G7" s="15"/>
      <c r="H7" s="16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G7" s="15"/>
      <c r="AH7" s="15"/>
      <c r="AI7" s="15"/>
      <c r="AJ7" s="15"/>
      <c r="AK7" s="16"/>
      <c r="AL7" s="16"/>
      <c r="AM7" s="16"/>
      <c r="AN7" s="17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8" spans="1:55">
      <c r="B8" s="18" t="s">
        <v>47</v>
      </c>
      <c r="C8" s="115" t="s">
        <v>48</v>
      </c>
      <c r="D8" s="19">
        <v>81.719534820527073</v>
      </c>
      <c r="E8" s="19">
        <v>244.10000000000002</v>
      </c>
      <c r="F8" s="19">
        <v>22.487000000000002</v>
      </c>
      <c r="G8" s="20">
        <v>386.49346517947282</v>
      </c>
      <c r="H8" s="19">
        <v>21.141112</v>
      </c>
      <c r="I8" s="19">
        <v>158.30855200000002</v>
      </c>
      <c r="J8" s="19">
        <v>228.35875499999997</v>
      </c>
      <c r="K8" s="20">
        <v>131.753004</v>
      </c>
      <c r="L8" s="19">
        <v>214.24968399999997</v>
      </c>
      <c r="M8" s="19">
        <v>90.120911000000007</v>
      </c>
      <c r="N8" s="19">
        <v>165.59656899999999</v>
      </c>
      <c r="O8" s="19">
        <v>277.42692221999999</v>
      </c>
      <c r="P8" s="19">
        <v>216.89166648</v>
      </c>
      <c r="Q8" s="19">
        <v>225.995473</v>
      </c>
      <c r="R8" s="19">
        <v>267.00353699999999</v>
      </c>
      <c r="S8" s="19">
        <v>521.95424700000001</v>
      </c>
      <c r="T8" s="19">
        <v>107.420856</v>
      </c>
      <c r="U8" s="19">
        <v>248.04146897999996</v>
      </c>
      <c r="V8" s="19">
        <v>479.40059199999996</v>
      </c>
      <c r="W8" s="19">
        <v>656.49326700000006</v>
      </c>
      <c r="X8" s="19">
        <v>408.00888700000007</v>
      </c>
      <c r="Y8" s="19">
        <v>560.95798149825782</v>
      </c>
      <c r="Z8" s="103">
        <v>491.72457200000002</v>
      </c>
      <c r="AA8" s="103">
        <v>460.01936418505841</v>
      </c>
      <c r="AB8" s="19">
        <v>390.41870400000005</v>
      </c>
      <c r="AC8" s="19">
        <v>876.79593350698838</v>
      </c>
      <c r="AD8" s="19">
        <v>979.73097690564191</v>
      </c>
      <c r="AE8" s="19">
        <f>[1]Lançamentos!$C$8</f>
        <v>763.01469299999985</v>
      </c>
      <c r="AG8" s="19">
        <v>778.3</v>
      </c>
      <c r="AH8" s="19">
        <v>676.7</v>
      </c>
      <c r="AI8" s="19">
        <v>325.81953482052711</v>
      </c>
      <c r="AJ8" s="19">
        <v>348.30653482052713</v>
      </c>
      <c r="AK8" s="19">
        <v>734.8</v>
      </c>
      <c r="AL8" s="19">
        <v>179.44966400000001</v>
      </c>
      <c r="AM8" s="19">
        <v>407.80841900000001</v>
      </c>
      <c r="AN8" s="20">
        <v>539.56142299999999</v>
      </c>
      <c r="AO8" s="19">
        <v>304.37059499999998</v>
      </c>
      <c r="AP8" s="19">
        <v>469.96716400000003</v>
      </c>
      <c r="AQ8" s="19">
        <v>747.39408622000008</v>
      </c>
      <c r="AR8" s="19">
        <v>442.88713947999997</v>
      </c>
      <c r="AS8" s="19">
        <v>709.89067648000014</v>
      </c>
      <c r="AT8" s="19">
        <v>1231.84492348</v>
      </c>
      <c r="AU8" s="19">
        <v>355.46232497999995</v>
      </c>
      <c r="AV8" s="19">
        <v>834.86291697999991</v>
      </c>
      <c r="AW8" s="19">
        <v>1491.3561839799997</v>
      </c>
      <c r="AX8" s="19">
        <v>968.96686849825778</v>
      </c>
      <c r="AY8" s="103">
        <v>1460.6914404982583</v>
      </c>
      <c r="AZ8" s="103">
        <v>1920.7108046833166</v>
      </c>
      <c r="BA8" s="19">
        <v>1267.2146375069883</v>
      </c>
      <c r="BB8" s="19">
        <v>2246.9456144126302</v>
      </c>
      <c r="BC8" s="19">
        <f>[1]Lançamentos!$H$8</f>
        <v>3009.9603074126303</v>
      </c>
    </row>
    <row r="9" spans="1:55">
      <c r="B9" s="18" t="s">
        <v>49</v>
      </c>
      <c r="C9" s="115" t="s">
        <v>50</v>
      </c>
      <c r="D9" s="19">
        <v>98.640859269999993</v>
      </c>
      <c r="E9" s="19">
        <v>104.59999999999998</v>
      </c>
      <c r="F9" s="19">
        <v>90.892185240000003</v>
      </c>
      <c r="G9" s="20">
        <v>246.06695549000005</v>
      </c>
      <c r="H9" s="19">
        <v>136.22536395409688</v>
      </c>
      <c r="I9" s="19">
        <v>191.1</v>
      </c>
      <c r="J9" s="19">
        <v>238.79774262000004</v>
      </c>
      <c r="K9" s="20">
        <v>184.96419383000011</v>
      </c>
      <c r="L9" s="19">
        <v>112.96550432000001</v>
      </c>
      <c r="M9" s="19">
        <v>142.05135921999999</v>
      </c>
      <c r="N9" s="19">
        <v>127.93820381999998</v>
      </c>
      <c r="O9" s="19">
        <v>177.59076835800002</v>
      </c>
      <c r="P9" s="19">
        <v>241.88626538999998</v>
      </c>
      <c r="Q9" s="19">
        <v>227.93650615000001</v>
      </c>
      <c r="R9" s="19">
        <v>255.95720284999999</v>
      </c>
      <c r="S9" s="19">
        <v>334.2562151599999</v>
      </c>
      <c r="T9" s="19">
        <v>286.61604086000011</v>
      </c>
      <c r="U9" s="19">
        <v>271.82820786000008</v>
      </c>
      <c r="V9" s="19">
        <v>343.95098888999996</v>
      </c>
      <c r="W9" s="19">
        <v>392.62628100000006</v>
      </c>
      <c r="X9" s="19">
        <v>407.05554999999998</v>
      </c>
      <c r="Y9" s="19">
        <v>466.32197399999995</v>
      </c>
      <c r="Z9" s="103">
        <v>438.62370500000003</v>
      </c>
      <c r="AA9" s="103">
        <v>542.54588014000012</v>
      </c>
      <c r="AB9" s="19">
        <v>462.37992311000016</v>
      </c>
      <c r="AC9" s="19">
        <v>620.59313384000018</v>
      </c>
      <c r="AD9" s="19">
        <v>892.51903421000009</v>
      </c>
      <c r="AE9" s="19">
        <f>[1]Vendas!$C$7</f>
        <v>693.44087132000038</v>
      </c>
      <c r="AG9" s="19">
        <v>863.8</v>
      </c>
      <c r="AH9" s="19">
        <v>657.4</v>
      </c>
      <c r="AI9" s="19">
        <v>203.24085926999999</v>
      </c>
      <c r="AJ9" s="19">
        <v>294.13304450999999</v>
      </c>
      <c r="AK9" s="19">
        <v>540.20000000000005</v>
      </c>
      <c r="AL9" s="19">
        <v>327.32536395409687</v>
      </c>
      <c r="AM9" s="19">
        <v>566.12310657409694</v>
      </c>
      <c r="AN9" s="20">
        <v>751.06219883000006</v>
      </c>
      <c r="AO9" s="19">
        <v>255.01686353999997</v>
      </c>
      <c r="AP9" s="19">
        <v>382.95506736000004</v>
      </c>
      <c r="AQ9" s="19">
        <v>560.54583571799992</v>
      </c>
      <c r="AR9" s="19">
        <v>469.82277153999996</v>
      </c>
      <c r="AS9" s="19">
        <v>725.77997438999989</v>
      </c>
      <c r="AT9" s="19">
        <v>1060.0361895499998</v>
      </c>
      <c r="AU9" s="19">
        <v>558.44424871999991</v>
      </c>
      <c r="AV9" s="19">
        <v>902.39523760999987</v>
      </c>
      <c r="AW9" s="19">
        <v>1295.0215186099999</v>
      </c>
      <c r="AX9" s="19">
        <v>873.37752399999999</v>
      </c>
      <c r="AY9" s="103">
        <v>1312.001229</v>
      </c>
      <c r="AZ9" s="103">
        <v>1854.54710914</v>
      </c>
      <c r="BA9" s="19">
        <v>1082.9730569500002</v>
      </c>
      <c r="BB9" s="19">
        <v>1975.4920911600004</v>
      </c>
      <c r="BC9" s="19">
        <f>[1]Vendas!$H$7</f>
        <v>2668.9329624800012</v>
      </c>
    </row>
    <row r="10" spans="1:55">
      <c r="B10" s="18" t="s">
        <v>51</v>
      </c>
      <c r="C10" s="115" t="s">
        <v>52</v>
      </c>
      <c r="D10" s="21">
        <v>0.57899999999999996</v>
      </c>
      <c r="E10" s="21">
        <v>0.33100000000000002</v>
      </c>
      <c r="F10" s="21">
        <v>0.38900000000000001</v>
      </c>
      <c r="G10" s="22">
        <v>0.46500000000000002</v>
      </c>
      <c r="H10" s="21">
        <v>0.44800000000000001</v>
      </c>
      <c r="I10" s="21">
        <v>0.58599999999999997</v>
      </c>
      <c r="J10" s="21">
        <v>0.65665335795366753</v>
      </c>
      <c r="K10" s="22">
        <v>0.72074071806730367</v>
      </c>
      <c r="L10" s="21">
        <v>0.39468223022841187</v>
      </c>
      <c r="M10" s="21">
        <v>0.53935167004604878</v>
      </c>
      <c r="N10" s="21">
        <v>0.44583034217507034</v>
      </c>
      <c r="O10" s="21">
        <v>0.40689338286155913</v>
      </c>
      <c r="P10" s="21">
        <v>0.50848000000000004</v>
      </c>
      <c r="Q10" s="21">
        <v>0.49570993132847563</v>
      </c>
      <c r="R10" s="21">
        <v>0.47309527254768868</v>
      </c>
      <c r="S10" s="21">
        <v>0.414468356116314</v>
      </c>
      <c r="T10" s="21">
        <v>0.49328051916346416</v>
      </c>
      <c r="U10" s="21">
        <v>0.498</v>
      </c>
      <c r="V10" s="21">
        <v>0.44600000000000001</v>
      </c>
      <c r="W10" s="21">
        <v>0.36040327904128783</v>
      </c>
      <c r="X10" s="21">
        <v>0.36338792575434831</v>
      </c>
      <c r="Y10" s="21">
        <v>0.36168919924270698</v>
      </c>
      <c r="Z10" s="104">
        <v>0.33322557498261623</v>
      </c>
      <c r="AA10" s="104">
        <v>0.40501789262919935</v>
      </c>
      <c r="AB10" s="21">
        <v>0.38094514579711025</v>
      </c>
      <c r="AC10" s="21">
        <v>0.37566279591899143</v>
      </c>
      <c r="AD10" s="21">
        <v>0.44080768664844278</v>
      </c>
      <c r="AE10" s="21">
        <f>[1]VSO!$C$5</f>
        <v>0.32886087421377963</v>
      </c>
      <c r="AG10" s="21">
        <v>0.91800000000000004</v>
      </c>
      <c r="AH10" s="21">
        <v>0.873</v>
      </c>
      <c r="AI10" s="21">
        <v>0.49</v>
      </c>
      <c r="AJ10" s="21">
        <v>0.67300000000000004</v>
      </c>
      <c r="AK10" s="21">
        <v>0.65600000000000003</v>
      </c>
      <c r="AL10" s="21">
        <v>0.70799999999999996</v>
      </c>
      <c r="AM10" s="21">
        <v>0.81927092493803166</v>
      </c>
      <c r="AN10" s="22">
        <v>0.91283914417841494</v>
      </c>
      <c r="AO10" s="21">
        <v>0.67762397795117535</v>
      </c>
      <c r="AP10" s="21">
        <v>0.70664214184540597</v>
      </c>
      <c r="AQ10" s="21">
        <v>0.68412369776183435</v>
      </c>
      <c r="AR10" s="21">
        <v>0.66954496748665948</v>
      </c>
      <c r="AS10" s="21">
        <v>0.71797875303893655</v>
      </c>
      <c r="AT10" s="21">
        <v>0.69181683197648858</v>
      </c>
      <c r="AU10" s="21">
        <v>0.67100000000000004</v>
      </c>
      <c r="AV10" s="21">
        <v>0.67900000000000005</v>
      </c>
      <c r="AW10" s="21">
        <v>0.64907592470578712</v>
      </c>
      <c r="AX10" s="21">
        <v>0.51485850985084369</v>
      </c>
      <c r="AY10" s="104">
        <v>0.5991764665501067</v>
      </c>
      <c r="AZ10" s="104">
        <v>0.69941696825139676</v>
      </c>
      <c r="BA10" s="21">
        <v>0.51233291335063813</v>
      </c>
      <c r="BB10" s="21">
        <v>0.63553093588858722</v>
      </c>
      <c r="BC10" s="21">
        <f>[1]VSO!$H$5</f>
        <v>0.68974087514996962</v>
      </c>
    </row>
    <row r="11" spans="1:55">
      <c r="B11" s="18" t="s">
        <v>53</v>
      </c>
      <c r="C11" s="115" t="s">
        <v>54</v>
      </c>
      <c r="D11" s="21" t="s">
        <v>55</v>
      </c>
      <c r="E11" s="21" t="s">
        <v>55</v>
      </c>
      <c r="F11" s="21" t="s">
        <v>55</v>
      </c>
      <c r="G11" s="21" t="s">
        <v>55</v>
      </c>
      <c r="H11" s="19" t="s">
        <v>55</v>
      </c>
      <c r="I11" s="19" t="s">
        <v>55</v>
      </c>
      <c r="J11" s="19" t="s">
        <v>55</v>
      </c>
      <c r="K11" s="19" t="s">
        <v>55</v>
      </c>
      <c r="L11" s="19">
        <v>8255.2999999999993</v>
      </c>
      <c r="M11" s="19">
        <v>9391.1</v>
      </c>
      <c r="N11" s="19">
        <v>9998.9</v>
      </c>
      <c r="O11" s="19">
        <v>10021</v>
      </c>
      <c r="P11" s="19">
        <v>10049.299999999999</v>
      </c>
      <c r="Q11" s="19">
        <v>9765.9</v>
      </c>
      <c r="R11" s="19">
        <v>9188.7999999999993</v>
      </c>
      <c r="S11" s="19">
        <v>9605.9</v>
      </c>
      <c r="T11" s="19">
        <v>9936.2000000000007</v>
      </c>
      <c r="U11" s="19">
        <v>11462.6</v>
      </c>
      <c r="V11" s="19">
        <v>12501.8</v>
      </c>
      <c r="W11" s="19">
        <v>12171</v>
      </c>
      <c r="X11" s="19">
        <v>14185.4</v>
      </c>
      <c r="Y11" s="19">
        <v>15121.3</v>
      </c>
      <c r="Z11" s="103">
        <v>17037.86</v>
      </c>
      <c r="AA11" s="103">
        <v>18281.099999999999</v>
      </c>
      <c r="AB11" s="19">
        <v>18689.347010181576</v>
      </c>
      <c r="AC11" s="19">
        <v>19265.282914848023</v>
      </c>
      <c r="AD11" s="19">
        <v>19872.888332112492</v>
      </c>
      <c r="AE11" s="19">
        <f>[1]Landbank!$C$3</f>
        <v>21084.208942541693</v>
      </c>
      <c r="AG11" s="21" t="s">
        <v>55</v>
      </c>
      <c r="AH11" s="21" t="s">
        <v>55</v>
      </c>
      <c r="AI11" s="21" t="s">
        <v>55</v>
      </c>
      <c r="AJ11" s="21" t="s">
        <v>55</v>
      </c>
      <c r="AK11" s="19">
        <v>5568.4</v>
      </c>
      <c r="AL11" s="19" t="s">
        <v>55</v>
      </c>
      <c r="AM11" s="19" t="s">
        <v>55</v>
      </c>
      <c r="AN11" s="20">
        <v>7643.6</v>
      </c>
      <c r="AO11" s="19">
        <v>9391.1</v>
      </c>
      <c r="AP11" s="19">
        <v>9998.9</v>
      </c>
      <c r="AQ11" s="19">
        <v>10021</v>
      </c>
      <c r="AR11" s="19">
        <v>9765.9</v>
      </c>
      <c r="AS11" s="19">
        <v>9188.7999999999993</v>
      </c>
      <c r="AT11" s="19">
        <v>9605.9</v>
      </c>
      <c r="AU11" s="19">
        <v>11462.6</v>
      </c>
      <c r="AV11" s="19">
        <v>12501.8</v>
      </c>
      <c r="AW11" s="19">
        <v>12171</v>
      </c>
      <c r="AX11" s="19">
        <v>15121.3</v>
      </c>
      <c r="AY11" s="103">
        <v>17037.86</v>
      </c>
      <c r="AZ11" s="103">
        <v>18281.099999999999</v>
      </c>
      <c r="BA11" s="19">
        <v>19265.282914848023</v>
      </c>
      <c r="BB11" s="19">
        <v>19872.888332112492</v>
      </c>
      <c r="BC11" s="19">
        <f>[1]Landbank!$H$3</f>
        <v>21084.208942541693</v>
      </c>
    </row>
    <row r="12" spans="1:55">
      <c r="B12" s="18"/>
      <c r="C12" s="18"/>
      <c r="D12" s="21"/>
      <c r="E12" s="21"/>
      <c r="F12" s="21"/>
      <c r="G12" s="21"/>
      <c r="H12" s="21"/>
      <c r="I12" s="21"/>
      <c r="J12" s="21"/>
      <c r="K12" s="22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104"/>
      <c r="AA12" s="104"/>
      <c r="AB12" s="21"/>
      <c r="AC12" s="21"/>
      <c r="AG12" s="21"/>
      <c r="AH12" s="21"/>
      <c r="AI12" s="21"/>
      <c r="AJ12" s="21"/>
      <c r="AK12" s="21"/>
      <c r="AL12" s="21"/>
      <c r="AM12" s="21"/>
      <c r="AN12" s="22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104"/>
      <c r="AZ12" s="104"/>
      <c r="BA12" s="21"/>
      <c r="BC12" s="4"/>
    </row>
    <row r="13" spans="1:55">
      <c r="A13" s="13"/>
      <c r="B13" s="14" t="s">
        <v>56</v>
      </c>
      <c r="C13" s="114" t="s">
        <v>57</v>
      </c>
      <c r="D13" s="23"/>
      <c r="E13" s="23"/>
      <c r="F13" s="23"/>
      <c r="G13" s="23"/>
      <c r="H13" s="23"/>
      <c r="I13" s="23"/>
      <c r="J13" s="23"/>
      <c r="K13" s="24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105"/>
      <c r="AA13" s="105"/>
      <c r="AB13" s="23"/>
      <c r="AC13" s="23"/>
      <c r="AG13" s="23"/>
      <c r="AH13" s="23"/>
      <c r="AI13" s="23"/>
      <c r="AJ13" s="23"/>
      <c r="AK13" s="23"/>
      <c r="AL13" s="23"/>
      <c r="AM13" s="23"/>
      <c r="AN13" s="24"/>
      <c r="AO13" s="23"/>
      <c r="AP13" s="23"/>
      <c r="AQ13" s="25"/>
      <c r="AR13" s="23"/>
      <c r="AS13" s="23"/>
      <c r="AT13" s="23"/>
      <c r="AU13" s="23"/>
      <c r="AV13" s="23"/>
      <c r="AW13" s="23"/>
      <c r="AX13" s="23"/>
      <c r="AY13" s="105"/>
      <c r="AZ13" s="105"/>
      <c r="BA13" s="23"/>
      <c r="BC13" s="4"/>
    </row>
    <row r="14" spans="1:55">
      <c r="A14" s="1" t="str">
        <f>'[2]Destaques Release'!B13</f>
        <v>Receita Líquida</v>
      </c>
      <c r="B14" s="18" t="s">
        <v>58</v>
      </c>
      <c r="C14" s="115" t="s">
        <v>59</v>
      </c>
      <c r="D14" s="19">
        <v>148.358</v>
      </c>
      <c r="E14" s="19">
        <v>155.64599999999999</v>
      </c>
      <c r="F14" s="19">
        <v>132.042</v>
      </c>
      <c r="G14" s="20">
        <v>129.96199999999999</v>
      </c>
      <c r="H14" s="19">
        <v>102.62199999999999</v>
      </c>
      <c r="I14" s="19">
        <v>149.971</v>
      </c>
      <c r="J14" s="19">
        <v>225.256</v>
      </c>
      <c r="K14" s="20">
        <v>205.03906086000001</v>
      </c>
      <c r="L14" s="19">
        <v>135.923</v>
      </c>
      <c r="M14" s="19">
        <v>167.02</v>
      </c>
      <c r="N14" s="19">
        <v>166.13</v>
      </c>
      <c r="O14" s="19">
        <v>133.654</v>
      </c>
      <c r="P14" s="19">
        <v>152.79900000000001</v>
      </c>
      <c r="Q14" s="19">
        <v>219.60499999999999</v>
      </c>
      <c r="R14" s="19">
        <v>266.21699999999998</v>
      </c>
      <c r="S14" s="26">
        <v>221.23599999999999</v>
      </c>
      <c r="T14" s="19">
        <v>218.15700000000001</v>
      </c>
      <c r="U14" s="19">
        <v>327.76900000000001</v>
      </c>
      <c r="V14" s="19">
        <v>320.21899999999999</v>
      </c>
      <c r="W14" s="19">
        <v>309.09999999999991</v>
      </c>
      <c r="X14" s="19">
        <v>289.73500000000001</v>
      </c>
      <c r="Y14" s="19">
        <v>468.47899999999998</v>
      </c>
      <c r="Z14" s="19">
        <v>499.01900000000001</v>
      </c>
      <c r="AA14" s="19">
        <v>435.1</v>
      </c>
      <c r="AB14" s="19">
        <v>390.23899999999998</v>
      </c>
      <c r="AC14" s="19">
        <v>599.98287227999992</v>
      </c>
      <c r="AD14" s="19">
        <v>750.596</v>
      </c>
      <c r="AE14" s="19">
        <f>'[1]Destaques Release'!C14</f>
        <v>579.00985512000011</v>
      </c>
      <c r="AG14" s="19">
        <v>560.80100000000004</v>
      </c>
      <c r="AH14" s="19">
        <v>784.51400000000001</v>
      </c>
      <c r="AI14" s="19">
        <v>304.00400000000002</v>
      </c>
      <c r="AJ14" s="19">
        <v>436.04700000000003</v>
      </c>
      <c r="AK14" s="19">
        <v>566.00900000000001</v>
      </c>
      <c r="AL14" s="19">
        <v>252.59299999999999</v>
      </c>
      <c r="AM14" s="19">
        <v>477.84993914</v>
      </c>
      <c r="AN14" s="20">
        <v>682.88900000000001</v>
      </c>
      <c r="AO14" s="19">
        <v>302.94299999999998</v>
      </c>
      <c r="AP14" s="19">
        <v>469.07299999999998</v>
      </c>
      <c r="AQ14" s="19">
        <v>602.72699999999998</v>
      </c>
      <c r="AR14" s="19">
        <v>372.404</v>
      </c>
      <c r="AS14" s="19">
        <v>638.62099999999998</v>
      </c>
      <c r="AT14" s="19">
        <v>859.85699999999997</v>
      </c>
      <c r="AU14" s="19">
        <v>545.92600000000004</v>
      </c>
      <c r="AV14" s="19">
        <v>866.14499999999998</v>
      </c>
      <c r="AW14" s="19">
        <v>1175.2449999999999</v>
      </c>
      <c r="AX14" s="19">
        <v>758.21400000000006</v>
      </c>
      <c r="AY14" s="19">
        <v>1257.2329999999999</v>
      </c>
      <c r="AZ14" s="103">
        <v>1692.4</v>
      </c>
      <c r="BA14" s="19">
        <v>990.2223040800003</v>
      </c>
      <c r="BB14" s="19">
        <v>1740.7788722799999</v>
      </c>
      <c r="BC14" s="19">
        <f>'[1]Destaques Release'!$H14</f>
        <v>2319.7887274</v>
      </c>
    </row>
    <row r="15" spans="1:55">
      <c r="B15" s="18" t="s">
        <v>60</v>
      </c>
      <c r="C15" s="115" t="s">
        <v>61</v>
      </c>
      <c r="D15" s="19">
        <v>70.509</v>
      </c>
      <c r="E15" s="19">
        <v>72.449999999999989</v>
      </c>
      <c r="F15" s="19">
        <v>36.239000000000004</v>
      </c>
      <c r="G15" s="20">
        <v>35.627999999999986</v>
      </c>
      <c r="H15" s="19">
        <v>29.943999999999974</v>
      </c>
      <c r="I15" s="19">
        <v>38.647000000000006</v>
      </c>
      <c r="J15" s="19">
        <v>63.519000000000005</v>
      </c>
      <c r="K15" s="20">
        <v>53.348060859999975</v>
      </c>
      <c r="L15" s="19">
        <v>35.844000000000008</v>
      </c>
      <c r="M15" s="19">
        <v>44.124000000000009</v>
      </c>
      <c r="N15" s="19">
        <v>41.676999999999992</v>
      </c>
      <c r="O15" s="19">
        <v>31.62299999999999</v>
      </c>
      <c r="P15" s="19">
        <v>29.841000000000008</v>
      </c>
      <c r="Q15" s="19">
        <v>47.070999999999998</v>
      </c>
      <c r="R15" s="19">
        <v>61.120999999999981</v>
      </c>
      <c r="S15" s="19">
        <v>53.365000000000066</v>
      </c>
      <c r="T15" s="19">
        <v>58.238</v>
      </c>
      <c r="U15" s="19">
        <v>92.260000000000019</v>
      </c>
      <c r="V15" s="19">
        <v>88.900999999999982</v>
      </c>
      <c r="W15" s="19">
        <v>80.665999999999826</v>
      </c>
      <c r="X15" s="19">
        <v>84.860000000000014</v>
      </c>
      <c r="Y15" s="19">
        <v>136.02199999999999</v>
      </c>
      <c r="Z15" s="19">
        <v>149.93700000000001</v>
      </c>
      <c r="AA15" s="19">
        <v>134.30000000000001</v>
      </c>
      <c r="AB15" s="19">
        <v>116.99599999999998</v>
      </c>
      <c r="AC15" s="19">
        <v>178.48798840999984</v>
      </c>
      <c r="AD15" s="19">
        <v>229.32599999999999</v>
      </c>
      <c r="AE15" s="19">
        <f>'[1]Destaques Release'!C15</f>
        <v>191.28200109000011</v>
      </c>
      <c r="AG15" s="19">
        <v>165.66100000000006</v>
      </c>
      <c r="AH15" s="19">
        <v>222.33299999999997</v>
      </c>
      <c r="AI15" s="19">
        <v>142.95900000000003</v>
      </c>
      <c r="AJ15" s="19">
        <v>179.19900000000001</v>
      </c>
      <c r="AK15" s="19">
        <v>214.827</v>
      </c>
      <c r="AL15" s="19">
        <v>68.59099999999998</v>
      </c>
      <c r="AM15" s="19">
        <v>132.11093914000003</v>
      </c>
      <c r="AN15" s="20">
        <v>185.459</v>
      </c>
      <c r="AO15" s="19">
        <v>79.967999999999989</v>
      </c>
      <c r="AP15" s="19">
        <v>121.64499999999998</v>
      </c>
      <c r="AQ15" s="19">
        <v>153.26799999999997</v>
      </c>
      <c r="AR15" s="19">
        <v>76.912000000000035</v>
      </c>
      <c r="AS15" s="19">
        <v>138.03299999999996</v>
      </c>
      <c r="AT15" s="19">
        <v>191.39800000000002</v>
      </c>
      <c r="AU15" s="19">
        <v>150.49800000000005</v>
      </c>
      <c r="AV15" s="19">
        <v>239.399</v>
      </c>
      <c r="AW15" s="19">
        <v>320.06499999999983</v>
      </c>
      <c r="AX15" s="19">
        <v>220.88200000000006</v>
      </c>
      <c r="AY15" s="19">
        <v>370.81900000000002</v>
      </c>
      <c r="AZ15" s="103">
        <v>505.1</v>
      </c>
      <c r="BA15" s="19">
        <v>295.48405778000017</v>
      </c>
      <c r="BB15" s="19">
        <v>524.80998840999985</v>
      </c>
      <c r="BC15" s="19">
        <f>'[1]Destaques Release'!$H15</f>
        <v>716.09198949999995</v>
      </c>
    </row>
    <row r="16" spans="1:55">
      <c r="B16" s="18" t="s">
        <v>62</v>
      </c>
      <c r="C16" s="115" t="s">
        <v>63</v>
      </c>
      <c r="D16" s="21">
        <v>0.47526254061122419</v>
      </c>
      <c r="E16" s="21">
        <v>0.46547935700242854</v>
      </c>
      <c r="F16" s="21">
        <v>0.27445055361172965</v>
      </c>
      <c r="G16" s="22">
        <v>0.27414167218109903</v>
      </c>
      <c r="H16" s="21">
        <v>0.29178928494864625</v>
      </c>
      <c r="I16" s="21">
        <v>0.25769648798767764</v>
      </c>
      <c r="J16" s="21">
        <v>0.2819858294562631</v>
      </c>
      <c r="K16" s="22">
        <v>0.26018486739180813</v>
      </c>
      <c r="L16" s="21">
        <v>0.26370812886707923</v>
      </c>
      <c r="M16" s="27">
        <v>0.26418393006825536</v>
      </c>
      <c r="N16" s="27">
        <v>0.25086980075844212</v>
      </c>
      <c r="O16" s="27">
        <v>0.23660346865787774</v>
      </c>
      <c r="P16" s="27">
        <v>0.19529578073154932</v>
      </c>
      <c r="Q16" s="27">
        <v>0.21434393570273902</v>
      </c>
      <c r="R16" s="27">
        <v>0.22959089765116422</v>
      </c>
      <c r="S16" s="27">
        <v>0.24121300330868425</v>
      </c>
      <c r="T16" s="27">
        <v>0.26695453274476638</v>
      </c>
      <c r="U16" s="27">
        <v>0.28149999999999997</v>
      </c>
      <c r="V16" s="27">
        <v>0.27762562496291593</v>
      </c>
      <c r="W16" s="27">
        <v>0.26100000000000001</v>
      </c>
      <c r="X16" s="27">
        <v>0.29288832899028427</v>
      </c>
      <c r="Y16" s="27">
        <v>0.29034812659692322</v>
      </c>
      <c r="Z16" s="27">
        <v>0.30046350940545352</v>
      </c>
      <c r="AA16" s="27">
        <v>0.30866467478740522</v>
      </c>
      <c r="AB16" s="27">
        <v>0.2998060163130799</v>
      </c>
      <c r="AC16" s="27">
        <v>0.29748847284877672</v>
      </c>
      <c r="AD16" s="27">
        <v>0.30552520930034266</v>
      </c>
      <c r="AE16" s="27">
        <f>'[1]Destaques Release'!C16</f>
        <v>0.33036052737022381</v>
      </c>
      <c r="AG16" s="21">
        <v>0.29540068580476864</v>
      </c>
      <c r="AH16" s="21">
        <v>0.28340220824612433</v>
      </c>
      <c r="AI16" s="21">
        <v>0.47025368087262015</v>
      </c>
      <c r="AJ16" s="21">
        <v>0.41096257972191069</v>
      </c>
      <c r="AK16" s="21">
        <v>0.37954696833442575</v>
      </c>
      <c r="AL16" s="21">
        <v>0.27154750923422255</v>
      </c>
      <c r="AM16" s="21">
        <v>0.27646951128164587</v>
      </c>
      <c r="AN16" s="22">
        <v>0.27158000787829356</v>
      </c>
      <c r="AO16" s="21">
        <v>0.26397044988661233</v>
      </c>
      <c r="AP16" s="27">
        <v>0.25933063723556887</v>
      </c>
      <c r="AQ16" s="27">
        <v>0.25429091446044394</v>
      </c>
      <c r="AR16" s="27">
        <v>0.20652839389480251</v>
      </c>
      <c r="AS16" s="27">
        <v>0.21614228157232532</v>
      </c>
      <c r="AT16" s="27">
        <v>0.22259282648161269</v>
      </c>
      <c r="AU16" s="27">
        <v>0.27567472514589897</v>
      </c>
      <c r="AV16" s="27">
        <v>0.27639598450605846</v>
      </c>
      <c r="AW16" s="27">
        <v>0.27229999999999999</v>
      </c>
      <c r="AX16" s="27">
        <v>0.2913188097291794</v>
      </c>
      <c r="AY16" s="27">
        <v>0.29494850994207122</v>
      </c>
      <c r="AZ16" s="107">
        <v>0.29845190262349325</v>
      </c>
      <c r="BA16" s="27">
        <v>0.29840173924836977</v>
      </c>
      <c r="BB16" s="27">
        <v>0.30147323092601347</v>
      </c>
      <c r="BC16" s="27">
        <f>'[1]Destaques Release'!$H16</f>
        <v>0.30868326171037552</v>
      </c>
    </row>
    <row r="17" spans="2:55">
      <c r="B17" s="18" t="s">
        <v>64</v>
      </c>
      <c r="C17" s="115" t="s">
        <v>65</v>
      </c>
      <c r="D17" s="19" t="s">
        <v>55</v>
      </c>
      <c r="E17" s="19" t="s">
        <v>55</v>
      </c>
      <c r="F17" s="19" t="s">
        <v>55</v>
      </c>
      <c r="G17" s="19" t="s">
        <v>55</v>
      </c>
      <c r="H17" s="19">
        <v>29.943999999999974</v>
      </c>
      <c r="I17" s="19">
        <v>38.647000000000006</v>
      </c>
      <c r="J17" s="19">
        <v>63.519000000000005</v>
      </c>
      <c r="K17" s="19">
        <v>53.348060859999975</v>
      </c>
      <c r="L17" s="19">
        <v>35.844000000000008</v>
      </c>
      <c r="M17" s="19">
        <v>44.124000000000009</v>
      </c>
      <c r="N17" s="19">
        <v>41.676999999999992</v>
      </c>
      <c r="O17" s="19">
        <v>31.734999999999989</v>
      </c>
      <c r="P17" s="19">
        <v>30.175999999999998</v>
      </c>
      <c r="Q17" s="19">
        <v>48.112000000000002</v>
      </c>
      <c r="R17" s="19">
        <v>62.731999999999999</v>
      </c>
      <c r="S17" s="19">
        <v>55.542000000000066</v>
      </c>
      <c r="T17" s="19">
        <v>59.073</v>
      </c>
      <c r="U17" s="19">
        <v>93.743000000000023</v>
      </c>
      <c r="V17" s="26">
        <v>90.216999999999985</v>
      </c>
      <c r="W17" s="26">
        <v>82.263999999999825</v>
      </c>
      <c r="X17" s="19">
        <v>87.15300000000002</v>
      </c>
      <c r="Y17" s="19">
        <v>138.19499999999999</v>
      </c>
      <c r="Z17" s="19">
        <v>151.88</v>
      </c>
      <c r="AA17" s="19">
        <v>135.20000000000002</v>
      </c>
      <c r="AB17" s="19">
        <v>117.4</v>
      </c>
      <c r="AC17" s="19">
        <v>180.45473517999983</v>
      </c>
      <c r="AD17" s="19">
        <v>232.18734579999995</v>
      </c>
      <c r="AE17" s="19">
        <f>'[1]Destaques Release'!C17</f>
        <v>194.60711264000011</v>
      </c>
      <c r="AG17" s="19" t="s">
        <v>55</v>
      </c>
      <c r="AH17" s="19" t="s">
        <v>55</v>
      </c>
      <c r="AI17" s="19" t="s">
        <v>55</v>
      </c>
      <c r="AJ17" s="19" t="s">
        <v>55</v>
      </c>
      <c r="AK17" s="19" t="s">
        <v>55</v>
      </c>
      <c r="AL17" s="19">
        <v>68.59099999999998</v>
      </c>
      <c r="AM17" s="19">
        <v>132.11093914000003</v>
      </c>
      <c r="AN17" s="19">
        <v>185.459</v>
      </c>
      <c r="AO17" s="19">
        <v>79.967999999999989</v>
      </c>
      <c r="AP17" s="19">
        <v>121.64499999999998</v>
      </c>
      <c r="AQ17" s="19">
        <v>153.38</v>
      </c>
      <c r="AR17" s="19">
        <v>78.287999999999997</v>
      </c>
      <c r="AS17" s="19">
        <v>141.01999999999998</v>
      </c>
      <c r="AT17" s="19">
        <v>196.56200000000001</v>
      </c>
      <c r="AU17" s="19">
        <v>152.81600000000006</v>
      </c>
      <c r="AV17" s="19">
        <v>243.03299999999999</v>
      </c>
      <c r="AW17" s="19">
        <v>325.29799999999983</v>
      </c>
      <c r="AX17" s="19">
        <v>225.34800000000007</v>
      </c>
      <c r="AY17" s="19">
        <v>377.24600000000004</v>
      </c>
      <c r="AZ17" s="103">
        <v>512.4</v>
      </c>
      <c r="BA17" s="19">
        <v>297.85732651000018</v>
      </c>
      <c r="BB17" s="19">
        <v>530.04208097999981</v>
      </c>
      <c r="BC17" s="19">
        <f>'[1]Destaques Release'!$H17</f>
        <v>724.64919361999989</v>
      </c>
    </row>
    <row r="18" spans="2:55">
      <c r="B18" s="18" t="s">
        <v>66</v>
      </c>
      <c r="C18" s="115" t="s">
        <v>67</v>
      </c>
      <c r="D18" s="19" t="s">
        <v>55</v>
      </c>
      <c r="E18" s="19" t="s">
        <v>55</v>
      </c>
      <c r="F18" s="19" t="s">
        <v>55</v>
      </c>
      <c r="G18" s="19" t="s">
        <v>55</v>
      </c>
      <c r="H18" s="27">
        <v>0.29178928494864625</v>
      </c>
      <c r="I18" s="27">
        <v>0.25769648798767764</v>
      </c>
      <c r="J18" s="27">
        <v>0.2819858294562631</v>
      </c>
      <c r="K18" s="27">
        <v>0.26018486739180813</v>
      </c>
      <c r="L18" s="27">
        <v>0.26370812886707923</v>
      </c>
      <c r="M18" s="27">
        <v>0.26418393006825536</v>
      </c>
      <c r="N18" s="27">
        <v>0.25086980075844212</v>
      </c>
      <c r="O18" s="27">
        <v>0.2374</v>
      </c>
      <c r="P18" s="27">
        <v>0.19748820345682888</v>
      </c>
      <c r="Q18" s="27">
        <v>0.21908426493021563</v>
      </c>
      <c r="R18" s="27">
        <v>0.23564235191591823</v>
      </c>
      <c r="S18" s="27">
        <v>0.25105317398615085</v>
      </c>
      <c r="T18" s="27">
        <v>0.27078205145835338</v>
      </c>
      <c r="U18" s="27">
        <v>0.28599999999999998</v>
      </c>
      <c r="V18" s="27">
        <v>0.28173531239557925</v>
      </c>
      <c r="W18" s="27">
        <v>0.2661</v>
      </c>
      <c r="X18" s="27">
        <v>0.30080000000000001</v>
      </c>
      <c r="Y18" s="27">
        <v>0.29499999999999998</v>
      </c>
      <c r="Z18" s="27">
        <v>0.3043571487258</v>
      </c>
      <c r="AA18" s="27">
        <v>0.31073316478970353</v>
      </c>
      <c r="AB18" s="27">
        <v>0.300871348026653</v>
      </c>
      <c r="AC18" s="27">
        <v>0.30076647770669235</v>
      </c>
      <c r="AD18" s="27">
        <v>0.30933730768615864</v>
      </c>
      <c r="AE18" s="27">
        <f>'[1]Destaques Release'!C18</f>
        <v>0.33610328204114542</v>
      </c>
      <c r="AG18" s="19" t="s">
        <v>55</v>
      </c>
      <c r="AH18" s="19" t="s">
        <v>55</v>
      </c>
      <c r="AI18" s="19" t="s">
        <v>55</v>
      </c>
      <c r="AJ18" s="19" t="s">
        <v>55</v>
      </c>
      <c r="AK18" s="19" t="s">
        <v>55</v>
      </c>
      <c r="AL18" s="27">
        <v>0.27154750923422255</v>
      </c>
      <c r="AM18" s="27">
        <v>0.27646951128164587</v>
      </c>
      <c r="AN18" s="27">
        <v>0.27158000787829356</v>
      </c>
      <c r="AO18" s="27">
        <v>0.26397044988661233</v>
      </c>
      <c r="AP18" s="27">
        <v>0.25933063723556887</v>
      </c>
      <c r="AQ18" s="27">
        <v>0.2545</v>
      </c>
      <c r="AR18" s="27">
        <v>0.21022330587211738</v>
      </c>
      <c r="AS18" s="27">
        <v>0.22081954711793064</v>
      </c>
      <c r="AT18" s="27">
        <v>0.22859847625826157</v>
      </c>
      <c r="AU18" s="27">
        <v>0.2799207218560758</v>
      </c>
      <c r="AV18" s="27">
        <v>0.2805915868590132</v>
      </c>
      <c r="AW18" s="27">
        <v>0.27679999999999999</v>
      </c>
      <c r="AX18" s="27">
        <v>0.29720000000000002</v>
      </c>
      <c r="AY18" s="27">
        <v>0.3000605297506509</v>
      </c>
      <c r="AZ18" s="107">
        <v>0.30276530371070665</v>
      </c>
      <c r="BA18" s="27">
        <v>0.30079844221115043</v>
      </c>
      <c r="BB18" s="27">
        <v>0.30447876795163431</v>
      </c>
      <c r="BC18" s="27">
        <f>'[1]Destaques Release'!$H18</f>
        <v>0.31237198566988722</v>
      </c>
    </row>
    <row r="19" spans="2:55">
      <c r="B19" s="18" t="s">
        <v>68</v>
      </c>
      <c r="C19" s="115" t="s">
        <v>69</v>
      </c>
      <c r="D19" s="19" t="s">
        <v>55</v>
      </c>
      <c r="E19" s="19" t="s">
        <v>55</v>
      </c>
      <c r="F19" s="19" t="s">
        <v>55</v>
      </c>
      <c r="G19" s="19" t="s">
        <v>55</v>
      </c>
      <c r="H19" s="19">
        <v>11.711999999999971</v>
      </c>
      <c r="I19" s="19">
        <v>18.465000000000011</v>
      </c>
      <c r="J19" s="19">
        <v>42.694530860000008</v>
      </c>
      <c r="K19" s="19">
        <v>25.335915840000055</v>
      </c>
      <c r="L19" s="19">
        <v>13.239862000000008</v>
      </c>
      <c r="M19" s="19">
        <v>15.939000000000005</v>
      </c>
      <c r="N19" s="19">
        <v>12.30899999999999</v>
      </c>
      <c r="O19" s="19">
        <v>-3.4200000000000088</v>
      </c>
      <c r="P19" s="19">
        <v>-2.2599999999999918</v>
      </c>
      <c r="Q19" s="19">
        <v>13.907999999999998</v>
      </c>
      <c r="R19" s="19">
        <v>23.781999999999982</v>
      </c>
      <c r="S19" s="19">
        <v>16.085000000000072</v>
      </c>
      <c r="T19" s="19">
        <v>17.911000000000001</v>
      </c>
      <c r="U19" s="19">
        <v>46.618000000000023</v>
      </c>
      <c r="V19" s="19">
        <v>41.367999999999988</v>
      </c>
      <c r="W19" s="19">
        <v>23.418999999999823</v>
      </c>
      <c r="X19" s="19">
        <v>35.033000000000015</v>
      </c>
      <c r="Y19" s="19">
        <v>69.763999999999996</v>
      </c>
      <c r="Z19" s="19">
        <v>81.244</v>
      </c>
      <c r="AA19" s="19">
        <v>75.599999999999994</v>
      </c>
      <c r="AB19" s="19">
        <v>57.70452195999998</v>
      </c>
      <c r="AC19" s="19">
        <v>87.661334369999835</v>
      </c>
      <c r="AD19" s="19">
        <v>122.83257100799993</v>
      </c>
      <c r="AE19" s="19">
        <f>'[1]Destaques Release'!C19</f>
        <v>92.329094050000108</v>
      </c>
      <c r="AG19" s="19" t="s">
        <v>55</v>
      </c>
      <c r="AH19" s="19" t="s">
        <v>55</v>
      </c>
      <c r="AI19" s="19" t="s">
        <v>55</v>
      </c>
      <c r="AJ19" s="19" t="s">
        <v>55</v>
      </c>
      <c r="AK19" s="19" t="s">
        <v>55</v>
      </c>
      <c r="AL19" s="19">
        <v>30.176999999999978</v>
      </c>
      <c r="AM19" s="19">
        <v>72.923023300000025</v>
      </c>
      <c r="AN19" s="19">
        <v>98.254999999999995</v>
      </c>
      <c r="AO19" s="19">
        <v>29.178999999999991</v>
      </c>
      <c r="AP19" s="19">
        <v>41.488999999999976</v>
      </c>
      <c r="AQ19" s="19">
        <v>38.068999999999967</v>
      </c>
      <c r="AR19" s="19">
        <v>11.648999999999999</v>
      </c>
      <c r="AS19" s="19">
        <v>35.432999999999964</v>
      </c>
      <c r="AT19" s="19">
        <v>51.518000000000029</v>
      </c>
      <c r="AU19" s="19">
        <v>64.530000000000044</v>
      </c>
      <c r="AV19" s="19">
        <v>105.88900000000002</v>
      </c>
      <c r="AW19" s="19">
        <v>129.30899999999983</v>
      </c>
      <c r="AX19" s="19">
        <v>104.79700000000005</v>
      </c>
      <c r="AY19" s="19">
        <v>186.03399999999999</v>
      </c>
      <c r="AZ19" s="103">
        <v>261.60000000000002</v>
      </c>
      <c r="BA19" s="19">
        <v>145.36476449000008</v>
      </c>
      <c r="BB19" s="19">
        <v>268.19842733799976</v>
      </c>
      <c r="BC19" s="19">
        <f>'[1]Destaques Release'!$H19</f>
        <v>360.52752138799985</v>
      </c>
    </row>
    <row r="20" spans="2:55">
      <c r="B20" s="18" t="s">
        <v>70</v>
      </c>
      <c r="C20" s="115" t="s">
        <v>71</v>
      </c>
      <c r="D20" s="21" t="s">
        <v>55</v>
      </c>
      <c r="E20" s="21" t="s">
        <v>55</v>
      </c>
      <c r="F20" s="21" t="s">
        <v>55</v>
      </c>
      <c r="G20" s="21" t="s">
        <v>55</v>
      </c>
      <c r="H20" s="21">
        <v>0.11412757498392131</v>
      </c>
      <c r="I20" s="21">
        <v>0.12312380393542759</v>
      </c>
      <c r="J20" s="21">
        <v>0.18953781857087051</v>
      </c>
      <c r="K20" s="21">
        <v>0.12356572298088202</v>
      </c>
      <c r="L20" s="21">
        <v>9.7407076065125164E-2</v>
      </c>
      <c r="M20" s="21">
        <v>9.5431684828164318E-2</v>
      </c>
      <c r="N20" s="21">
        <v>7.4092578101486728E-2</v>
      </c>
      <c r="O20" s="21">
        <v>-2.5588459754290999E-2</v>
      </c>
      <c r="P20" s="21">
        <v>-1.4790672713826607E-2</v>
      </c>
      <c r="Q20" s="21">
        <v>6.3331891350379088E-2</v>
      </c>
      <c r="R20" s="21">
        <v>8.9333138003959117E-2</v>
      </c>
      <c r="S20" s="21">
        <v>7.2705165524598492E-2</v>
      </c>
      <c r="T20" s="21">
        <v>8.2101422370127936E-2</v>
      </c>
      <c r="U20" s="21">
        <v>0.14222821560306198</v>
      </c>
      <c r="V20" s="21">
        <v>0.12918658792888613</v>
      </c>
      <c r="W20" s="21">
        <v>0.2661</v>
      </c>
      <c r="X20" s="21">
        <v>0.12091393859906471</v>
      </c>
      <c r="Y20" s="21">
        <v>0.14891595994697734</v>
      </c>
      <c r="Z20" s="21">
        <v>0.16280742817407753</v>
      </c>
      <c r="AA20" s="21">
        <v>0.17375316019305906</v>
      </c>
      <c r="AB20" s="21">
        <v>0.1478696951355451</v>
      </c>
      <c r="AC20" s="21">
        <v>0.14610639473236506</v>
      </c>
      <c r="AD20" s="21">
        <v>0.16364671675308679</v>
      </c>
      <c r="AE20" s="21">
        <f>'[1]Destaques Release'!C20</f>
        <v>0.15946031528403753</v>
      </c>
      <c r="AG20" s="21" t="s">
        <v>55</v>
      </c>
      <c r="AH20" s="21" t="s">
        <v>55</v>
      </c>
      <c r="AI20" s="21" t="s">
        <v>55</v>
      </c>
      <c r="AJ20" s="21" t="s">
        <v>55</v>
      </c>
      <c r="AK20" s="21" t="s">
        <v>55</v>
      </c>
      <c r="AL20" s="21">
        <v>0.11946886889185361</v>
      </c>
      <c r="AM20" s="21">
        <v>0.15260653466073815</v>
      </c>
      <c r="AN20" s="21">
        <v>0.1438813628569211</v>
      </c>
      <c r="AO20" s="21">
        <v>9.6318449345256352E-2</v>
      </c>
      <c r="AP20" s="21">
        <v>8.8448919464560904E-2</v>
      </c>
      <c r="AQ20" s="21">
        <v>6.3161265382171317E-2</v>
      </c>
      <c r="AR20" s="21">
        <v>3.128054478469619E-2</v>
      </c>
      <c r="AS20" s="21">
        <v>5.5483612345976666E-2</v>
      </c>
      <c r="AT20" s="21">
        <v>5.9914613709023748E-2</v>
      </c>
      <c r="AU20" s="21">
        <v>0.11820283335104032</v>
      </c>
      <c r="AV20" s="21">
        <v>0.12225320240837276</v>
      </c>
      <c r="AW20" s="21">
        <v>0.1100272709094698</v>
      </c>
      <c r="AX20" s="21">
        <v>0.13821559612457704</v>
      </c>
      <c r="AY20" s="21">
        <v>0.14797098071717812</v>
      </c>
      <c r="AZ20" s="104">
        <v>0.15457338690616876</v>
      </c>
      <c r="BA20" s="21">
        <v>0.14680013153718666</v>
      </c>
      <c r="BB20" s="21">
        <v>0.15406461043896136</v>
      </c>
      <c r="BC20" s="21">
        <f>'[1]Destaques Release'!$H20</f>
        <v>0.15541133383730579</v>
      </c>
    </row>
    <row r="21" spans="2:55">
      <c r="B21" s="18" t="s">
        <v>72</v>
      </c>
      <c r="C21" s="115" t="s">
        <v>73</v>
      </c>
      <c r="D21" s="19">
        <v>3.2569999999999997</v>
      </c>
      <c r="E21" s="19">
        <v>3.7</v>
      </c>
      <c r="F21" s="19">
        <v>3.492</v>
      </c>
      <c r="G21" s="20">
        <v>1.2630000000000001</v>
      </c>
      <c r="H21" s="19">
        <v>3.0430000000000001</v>
      </c>
      <c r="I21" s="19">
        <v>1.7889999999999999</v>
      </c>
      <c r="J21" s="19">
        <v>-0.93200000000000005</v>
      </c>
      <c r="K21" s="20">
        <v>-0.66968687000000138</v>
      </c>
      <c r="L21" s="19">
        <v>0.90700000000000003</v>
      </c>
      <c r="M21" s="19">
        <v>0.83699999999999997</v>
      </c>
      <c r="N21" s="19">
        <v>2.1469999999999998</v>
      </c>
      <c r="O21" s="19">
        <v>1.484</v>
      </c>
      <c r="P21" s="19">
        <v>3.617</v>
      </c>
      <c r="Q21" s="19">
        <v>1.5809999999999995</v>
      </c>
      <c r="R21" s="19">
        <v>2.2629999999999999</v>
      </c>
      <c r="S21" s="19">
        <v>0.71700000000000053</v>
      </c>
      <c r="T21" s="19">
        <v>1.7190000000000001</v>
      </c>
      <c r="U21" s="19">
        <v>5.282</v>
      </c>
      <c r="V21" s="19">
        <v>2.96</v>
      </c>
      <c r="W21" s="19">
        <v>4.9260000000000002</v>
      </c>
      <c r="X21" s="19">
        <v>5.9139999999999997</v>
      </c>
      <c r="Y21" s="19">
        <v>9.02</v>
      </c>
      <c r="Z21" s="19">
        <v>7.4320000000000004</v>
      </c>
      <c r="AA21" s="19">
        <v>5.4</v>
      </c>
      <c r="AB21" s="19">
        <v>5.4249999999999989</v>
      </c>
      <c r="AC21" s="19">
        <v>8.9479382199999993</v>
      </c>
      <c r="AD21" s="19">
        <v>5.6470000000000002</v>
      </c>
      <c r="AE21" s="19">
        <f>'[1]Destaques Release'!C21</f>
        <v>9.751061750000007</v>
      </c>
      <c r="AG21" s="19">
        <v>10.083</v>
      </c>
      <c r="AH21" s="19">
        <v>10.041</v>
      </c>
      <c r="AI21" s="19">
        <v>6.9570000000000007</v>
      </c>
      <c r="AJ21" s="19">
        <v>10.449000000000002</v>
      </c>
      <c r="AK21" s="19">
        <v>11.721</v>
      </c>
      <c r="AL21" s="19">
        <v>4.8319999999999999</v>
      </c>
      <c r="AM21" s="19">
        <v>3.8986868700000006</v>
      </c>
      <c r="AN21" s="20">
        <v>3.2289999999999992</v>
      </c>
      <c r="AO21" s="19">
        <v>1.744</v>
      </c>
      <c r="AP21" s="19">
        <v>3.8910000000000009</v>
      </c>
      <c r="AQ21" s="19">
        <v>5.375</v>
      </c>
      <c r="AR21" s="19">
        <v>5.1980000000000004</v>
      </c>
      <c r="AS21" s="19">
        <v>7.4610000000000003</v>
      </c>
      <c r="AT21" s="19">
        <v>8.1780000000000008</v>
      </c>
      <c r="AU21" s="19">
        <v>7.0010000000000003</v>
      </c>
      <c r="AV21" s="19">
        <v>9.9610000000000003</v>
      </c>
      <c r="AW21" s="19">
        <v>14.887</v>
      </c>
      <c r="AX21" s="19">
        <v>14.934000000000001</v>
      </c>
      <c r="AY21" s="19">
        <v>22.366</v>
      </c>
      <c r="AZ21" s="19">
        <v>27.8</v>
      </c>
      <c r="BA21" s="19">
        <v>14.372942719999989</v>
      </c>
      <c r="BB21" s="19">
        <v>20.019938249999996</v>
      </c>
      <c r="BC21" s="19">
        <f>'[1]Destaques Release'!$H21</f>
        <v>29.771000000000001</v>
      </c>
    </row>
    <row r="22" spans="2:55">
      <c r="B22" s="18" t="s">
        <v>74</v>
      </c>
      <c r="C22" s="115" t="s">
        <v>75</v>
      </c>
      <c r="D22" s="19">
        <v>45.540000000000006</v>
      </c>
      <c r="E22" s="19">
        <v>49.484999999999985</v>
      </c>
      <c r="F22" s="19">
        <v>6.1000000000000032</v>
      </c>
      <c r="G22" s="20">
        <v>10.452999999999975</v>
      </c>
      <c r="H22" s="19">
        <v>11.047999999999973</v>
      </c>
      <c r="I22" s="19">
        <v>15.016000000000011</v>
      </c>
      <c r="J22" s="19">
        <v>35.67</v>
      </c>
      <c r="K22" s="20">
        <v>18.408373989999959</v>
      </c>
      <c r="L22" s="19">
        <v>10.035000000000007</v>
      </c>
      <c r="M22" s="19">
        <v>11.385000000000007</v>
      </c>
      <c r="N22" s="19">
        <v>9.0889999999999915</v>
      </c>
      <c r="O22" s="19">
        <v>-6.6510000000000087</v>
      </c>
      <c r="P22" s="19">
        <v>-4.7349999999999923</v>
      </c>
      <c r="Q22" s="19">
        <v>6.9219999999999988</v>
      </c>
      <c r="R22" s="19">
        <v>14.629999999999983</v>
      </c>
      <c r="S22" s="19">
        <v>7.3730000000000722</v>
      </c>
      <c r="T22" s="19">
        <v>11.803000000000001</v>
      </c>
      <c r="U22" s="19">
        <v>41.488000000000028</v>
      </c>
      <c r="V22" s="19">
        <v>34.444999999999972</v>
      </c>
      <c r="W22" s="19">
        <v>18.282999999999824</v>
      </c>
      <c r="X22" s="19">
        <v>38.797000000000011</v>
      </c>
      <c r="Y22" s="19">
        <v>69.775999999999982</v>
      </c>
      <c r="Z22" s="19">
        <v>79.491</v>
      </c>
      <c r="AA22" s="19">
        <v>73.035000000000082</v>
      </c>
      <c r="AB22" s="19">
        <v>55.912999999999982</v>
      </c>
      <c r="AC22" s="19">
        <v>85.121242497799912</v>
      </c>
      <c r="AD22" s="19">
        <v>113.851</v>
      </c>
      <c r="AE22" s="19">
        <f>'[1]Destaques Release'!C22</f>
        <v>87.684999999999974</v>
      </c>
      <c r="AG22" s="19">
        <v>95.772000000000062</v>
      </c>
      <c r="AH22" s="19">
        <v>110.48499999999996</v>
      </c>
      <c r="AI22" s="19">
        <v>95.025000000000034</v>
      </c>
      <c r="AJ22" s="19">
        <v>101.12600000000003</v>
      </c>
      <c r="AK22" s="19">
        <v>111.57900000000001</v>
      </c>
      <c r="AL22" s="19">
        <v>26.063999999999986</v>
      </c>
      <c r="AM22" s="19">
        <v>61.735626010000033</v>
      </c>
      <c r="AN22" s="20">
        <v>80.143999999999991</v>
      </c>
      <c r="AO22" s="19">
        <v>21.419999999999991</v>
      </c>
      <c r="AP22" s="19">
        <v>30.508999999999979</v>
      </c>
      <c r="AQ22" s="19">
        <v>23.857999999999976</v>
      </c>
      <c r="AR22" s="19">
        <v>2.1870000000000402</v>
      </c>
      <c r="AS22" s="19">
        <v>16.815999999999946</v>
      </c>
      <c r="AT22" s="19">
        <v>24.189000000000032</v>
      </c>
      <c r="AU22" s="19">
        <v>53.291000000000039</v>
      </c>
      <c r="AV22" s="19">
        <v>87.737000000000023</v>
      </c>
      <c r="AW22" s="19">
        <v>106.01999999999983</v>
      </c>
      <c r="AX22" s="19">
        <v>108.57300000000004</v>
      </c>
      <c r="AY22" s="19">
        <v>188.06299999999999</v>
      </c>
      <c r="AZ22" s="19">
        <v>261.10000000000002</v>
      </c>
      <c r="BA22" s="19">
        <v>140.97996384780001</v>
      </c>
      <c r="BB22" s="19">
        <v>255.00199999999998</v>
      </c>
      <c r="BC22" s="19">
        <f>'[1]Destaques Release'!$H22</f>
        <v>342.67399999999998</v>
      </c>
    </row>
    <row r="23" spans="2:55">
      <c r="B23" s="18" t="s">
        <v>76</v>
      </c>
      <c r="C23" s="115" t="s">
        <v>77</v>
      </c>
      <c r="D23" s="27">
        <v>0.30696019088960491</v>
      </c>
      <c r="E23" s="27">
        <v>0.31793300181180362</v>
      </c>
      <c r="F23" s="27">
        <v>4.619742203238366E-2</v>
      </c>
      <c r="G23" s="29">
        <v>8.0431202967020943E-2</v>
      </c>
      <c r="H23" s="27">
        <v>0.10765722749507878</v>
      </c>
      <c r="I23" s="27">
        <v>0.10012602436471058</v>
      </c>
      <c r="J23" s="27">
        <v>0.1583531626238591</v>
      </c>
      <c r="K23" s="29">
        <v>8.9779839571978604E-2</v>
      </c>
      <c r="L23" s="27">
        <v>7.3828564702074023E-2</v>
      </c>
      <c r="M23" s="27">
        <v>6.8165489162974532E-2</v>
      </c>
      <c r="N23" s="27">
        <v>5.4710166736892746E-2</v>
      </c>
      <c r="O23" s="27">
        <v>-4.9762820416897426E-2</v>
      </c>
      <c r="P23" s="27">
        <v>-3.0988422699101383E-2</v>
      </c>
      <c r="Q23" s="27">
        <v>3.1520229502971238E-2</v>
      </c>
      <c r="R23" s="27">
        <v>5.495516815229675E-2</v>
      </c>
      <c r="S23" s="27">
        <v>3.3326402574626518E-2</v>
      </c>
      <c r="T23" s="27">
        <v>5.4103237576607677E-2</v>
      </c>
      <c r="U23" s="27">
        <v>0.12657694900982103</v>
      </c>
      <c r="V23" s="27">
        <v>0.10756700882833302</v>
      </c>
      <c r="W23" s="27">
        <v>5.9149142672273794E-2</v>
      </c>
      <c r="X23" s="27">
        <v>0.13390512019604126</v>
      </c>
      <c r="Y23" s="27">
        <v>0.14894157475575209</v>
      </c>
      <c r="Z23" s="27">
        <v>0.15929453587939538</v>
      </c>
      <c r="AA23" s="27">
        <v>0.16846701907607445</v>
      </c>
      <c r="AB23" s="27">
        <v>0.14327886244070936</v>
      </c>
      <c r="AC23" s="27">
        <v>0.1418727874252976</v>
      </c>
      <c r="AD23" s="27">
        <v>0.15168079765945994</v>
      </c>
      <c r="AE23" s="27">
        <f>'[1]Destaques Release'!C23</f>
        <v>0.15143956398087077</v>
      </c>
      <c r="AG23" s="27">
        <v>0.17077715624615514</v>
      </c>
      <c r="AH23" s="27">
        <v>0.14083241344322722</v>
      </c>
      <c r="AI23" s="27">
        <v>0.31257812397205309</v>
      </c>
      <c r="AJ23" s="27">
        <v>0.23191536692145578</v>
      </c>
      <c r="AK23" s="27">
        <v>0.19713290778061834</v>
      </c>
      <c r="AL23" s="27">
        <v>0.10318575732502479</v>
      </c>
      <c r="AM23" s="27">
        <v>0.12919458799368558</v>
      </c>
      <c r="AN23" s="29">
        <v>0.11736021520334929</v>
      </c>
      <c r="AO23" s="27">
        <v>7.0706370505342564E-2</v>
      </c>
      <c r="AP23" s="27">
        <v>6.5041049047802751E-2</v>
      </c>
      <c r="AQ23" s="27">
        <v>3.9583426659167378E-2</v>
      </c>
      <c r="AR23" s="27">
        <v>5.8726544290610208E-3</v>
      </c>
      <c r="AS23" s="27">
        <v>2.6331736663842791E-2</v>
      </c>
      <c r="AT23" s="27">
        <v>2.8131421852703453E-2</v>
      </c>
      <c r="AU23" s="27">
        <v>9.7615794081981871E-2</v>
      </c>
      <c r="AV23" s="27">
        <v>0.10129597238337694</v>
      </c>
      <c r="AW23" s="27">
        <v>9.0210977285587121E-2</v>
      </c>
      <c r="AX23" s="27">
        <v>0.14319572046941897</v>
      </c>
      <c r="AY23" s="27">
        <v>0.14958484226869642</v>
      </c>
      <c r="AZ23" s="27">
        <v>0.15427794847553769</v>
      </c>
      <c r="BA23" s="27">
        <v>0.14237203430676332</v>
      </c>
      <c r="BB23" s="27">
        <v>0.14648730178233893</v>
      </c>
      <c r="BC23" s="27">
        <f>'[1]Destaques Release'!$H23</f>
        <v>0.14771776237746709</v>
      </c>
    </row>
    <row r="24" spans="2:55">
      <c r="B24" s="18" t="s">
        <v>78</v>
      </c>
      <c r="C24" s="115" t="s">
        <v>78</v>
      </c>
      <c r="D24" s="30" t="s">
        <v>55</v>
      </c>
      <c r="E24" s="30" t="s">
        <v>55</v>
      </c>
      <c r="F24" s="30" t="s">
        <v>55</v>
      </c>
      <c r="G24" s="30">
        <v>0.47213019028396613</v>
      </c>
      <c r="H24" s="30">
        <v>0.27641973227956779</v>
      </c>
      <c r="I24" s="30">
        <v>0.15757519735260936</v>
      </c>
      <c r="J24" s="31">
        <v>0.22099012551298294</v>
      </c>
      <c r="K24" s="32">
        <v>0.26125152598286333</v>
      </c>
      <c r="L24" s="30">
        <v>0.24950397643210864</v>
      </c>
      <c r="M24" s="30">
        <v>0.22681106979021767</v>
      </c>
      <c r="N24" s="31">
        <v>0.13709784613045284</v>
      </c>
      <c r="O24" s="32">
        <v>6.7745402453066123E-2</v>
      </c>
      <c r="P24" s="30">
        <v>2.5479761007804164E-2</v>
      </c>
      <c r="Q24" s="30">
        <v>1.2576803479627589E-2</v>
      </c>
      <c r="R24" s="31">
        <v>2.6651670841640631E-2</v>
      </c>
      <c r="S24" s="32">
        <v>6.4139261400171108E-2</v>
      </c>
      <c r="T24" s="30">
        <v>0.10666582859297918</v>
      </c>
      <c r="U24" s="30">
        <v>0.18526747816843728</v>
      </c>
      <c r="V24" s="31">
        <v>0.22020100991158081</v>
      </c>
      <c r="W24" s="32">
        <v>0.24645382651993766</v>
      </c>
      <c r="X24" s="30">
        <v>0.2915765626044664</v>
      </c>
      <c r="Y24" s="30">
        <v>0.31832624191854964</v>
      </c>
      <c r="Z24" s="30">
        <v>0.36890688924980952</v>
      </c>
      <c r="AA24" s="30">
        <v>0.46032978255640072</v>
      </c>
      <c r="AB24" s="137">
        <v>0.4521145658352087</v>
      </c>
      <c r="AC24" s="138">
        <v>0.43436620880035337</v>
      </c>
      <c r="AD24" s="30">
        <v>0.43395931361163065</v>
      </c>
      <c r="AE24" s="30">
        <f>'[1]Destaques Release'!$C$30</f>
        <v>0.43798154285050872</v>
      </c>
      <c r="AG24" s="30">
        <v>0.5246444056719799</v>
      </c>
      <c r="AH24" s="30">
        <v>0.53907086694851769</v>
      </c>
      <c r="AI24" s="30" t="s">
        <v>55</v>
      </c>
      <c r="AJ24" s="30" t="s">
        <v>55</v>
      </c>
      <c r="AK24" s="30">
        <v>0.47213019028396613</v>
      </c>
      <c r="AL24" s="31">
        <v>0.15757519735260936</v>
      </c>
      <c r="AM24" s="31">
        <v>0.22099012551298294</v>
      </c>
      <c r="AN24" s="32">
        <v>0.26125152598286333</v>
      </c>
      <c r="AO24" s="31">
        <v>0.22681106979021767</v>
      </c>
      <c r="AP24" s="31">
        <v>0.13709784613045284</v>
      </c>
      <c r="AQ24" s="32">
        <v>6.7745402453066123E-2</v>
      </c>
      <c r="AR24" s="31">
        <v>1.2576803479627589E-2</v>
      </c>
      <c r="AS24" s="31">
        <v>2.6651670841640631E-2</v>
      </c>
      <c r="AT24" s="32">
        <v>6.4139261400171108E-2</v>
      </c>
      <c r="AU24" s="31">
        <v>0.18526747816843728</v>
      </c>
      <c r="AV24" s="31">
        <v>0.22020100991158081</v>
      </c>
      <c r="AW24" s="32">
        <v>0.24645382651993766</v>
      </c>
      <c r="AX24" s="30">
        <v>0.31832624191854964</v>
      </c>
      <c r="AY24" s="30">
        <v>0.36890688924980952</v>
      </c>
      <c r="AZ24" s="30">
        <v>0.46032978255640072</v>
      </c>
      <c r="BA24" s="30">
        <v>0.43436620880035337</v>
      </c>
      <c r="BB24" s="30">
        <v>0.43395931361163065</v>
      </c>
      <c r="BC24" s="30">
        <f>'[1]Destaques Release'!$H$30</f>
        <v>0.43798154285050872</v>
      </c>
    </row>
    <row r="25" spans="2:55">
      <c r="B25" s="18" t="s">
        <v>79</v>
      </c>
      <c r="C25" s="115" t="s">
        <v>80</v>
      </c>
      <c r="D25" s="19">
        <v>193.83</v>
      </c>
      <c r="E25" s="19">
        <v>251.2</v>
      </c>
      <c r="F25" s="19">
        <v>205.64253703</v>
      </c>
      <c r="G25" s="20">
        <v>193.83</v>
      </c>
      <c r="H25" s="19">
        <v>151.6</v>
      </c>
      <c r="I25" s="19">
        <v>294.55</v>
      </c>
      <c r="J25" s="19">
        <v>340.03699999999998</v>
      </c>
      <c r="K25" s="20">
        <v>338.94200000000001</v>
      </c>
      <c r="L25" s="19">
        <v>329.892</v>
      </c>
      <c r="M25" s="19">
        <v>327.78900000000004</v>
      </c>
      <c r="N25" s="19">
        <v>279.63299999999998</v>
      </c>
      <c r="O25" s="19">
        <v>234.374</v>
      </c>
      <c r="P25" s="19">
        <v>215.85300000000001</v>
      </c>
      <c r="Q25" s="19">
        <v>235.92199999999997</v>
      </c>
      <c r="R25" s="19">
        <v>240.828</v>
      </c>
      <c r="S25" s="19">
        <v>232.36099999999999</v>
      </c>
      <c r="T25" s="19">
        <v>255.68099999999998</v>
      </c>
      <c r="U25" s="19">
        <v>277.34899999999999</v>
      </c>
      <c r="V25" s="19">
        <v>325.95299999999997</v>
      </c>
      <c r="W25" s="19">
        <v>374.71000000000004</v>
      </c>
      <c r="X25" s="19">
        <v>364.13499999999999</v>
      </c>
      <c r="Y25" s="19">
        <v>418.34800000000001</v>
      </c>
      <c r="Z25" s="19">
        <v>531.91899999999998</v>
      </c>
      <c r="AA25" s="19">
        <v>421.73900000000003</v>
      </c>
      <c r="AB25" s="19">
        <v>494.87900000000002</v>
      </c>
      <c r="AC25" s="19">
        <v>408.495</v>
      </c>
      <c r="AD25" s="19">
        <v>-456.71900000000005</v>
      </c>
      <c r="AE25" s="19">
        <f>'[1]Destaques Release'!$C$25</f>
        <v>-550.35699999999997</v>
      </c>
      <c r="AG25" s="19">
        <v>213.04499999999999</v>
      </c>
      <c r="AH25" s="19">
        <v>268.78800000000001</v>
      </c>
      <c r="AI25" s="19">
        <v>251.2</v>
      </c>
      <c r="AJ25" s="19">
        <v>205.64253703</v>
      </c>
      <c r="AK25" s="19">
        <v>193.83</v>
      </c>
      <c r="AL25" s="19">
        <v>294.55</v>
      </c>
      <c r="AM25" s="19">
        <v>340.03699999999998</v>
      </c>
      <c r="AN25" s="20">
        <v>338.94200000000001</v>
      </c>
      <c r="AO25" s="19">
        <v>327.78900000000004</v>
      </c>
      <c r="AP25" s="19">
        <v>279.63299999999998</v>
      </c>
      <c r="AQ25" s="19">
        <v>234.374</v>
      </c>
      <c r="AR25" s="19">
        <v>235.92199999999997</v>
      </c>
      <c r="AS25" s="19">
        <v>240.828</v>
      </c>
      <c r="AT25" s="19">
        <v>232.36099999999999</v>
      </c>
      <c r="AU25" s="19">
        <v>277.34899999999999</v>
      </c>
      <c r="AV25" s="19">
        <v>325.95299999999997</v>
      </c>
      <c r="AW25" s="19">
        <v>374.71000000000004</v>
      </c>
      <c r="AX25" s="19">
        <v>418.34800000000001</v>
      </c>
      <c r="AY25" s="19">
        <v>531.91899999999998</v>
      </c>
      <c r="AZ25" s="103">
        <v>421.73900000000003</v>
      </c>
      <c r="BA25" s="19">
        <v>408.495</v>
      </c>
      <c r="BB25" s="19">
        <v>-456.71900000000005</v>
      </c>
      <c r="BC25" s="19">
        <f>'[1]Destaques Release'!$H$25</f>
        <v>-550.35699999999997</v>
      </c>
    </row>
    <row r="26" spans="2:55">
      <c r="B26" s="18" t="s">
        <v>81</v>
      </c>
      <c r="C26" s="115" t="s">
        <v>82</v>
      </c>
      <c r="D26" s="19">
        <v>-187.411</v>
      </c>
      <c r="E26" s="19">
        <v>-240.89999999999998</v>
      </c>
      <c r="F26" s="19">
        <v>-196.7269234</v>
      </c>
      <c r="G26" s="19">
        <v>-187.411</v>
      </c>
      <c r="H26" s="19">
        <v>-147.29999999999998</v>
      </c>
      <c r="I26" s="19">
        <v>-172.69200000000001</v>
      </c>
      <c r="J26" s="19">
        <v>-219.29834611999996</v>
      </c>
      <c r="K26" s="19">
        <v>-217.49200000000002</v>
      </c>
      <c r="L26" s="19">
        <v>-209.16800000000001</v>
      </c>
      <c r="M26" s="19">
        <v>-207.73600000000002</v>
      </c>
      <c r="N26" s="19">
        <v>-152.642</v>
      </c>
      <c r="O26" s="19">
        <v>-87.806000000000012</v>
      </c>
      <c r="P26" s="19">
        <v>-69.160000000000025</v>
      </c>
      <c r="Q26" s="19">
        <v>-67.911999999999992</v>
      </c>
      <c r="R26" s="19">
        <v>-52.240000000000009</v>
      </c>
      <c r="S26" s="19">
        <v>-39.353999999999999</v>
      </c>
      <c r="T26" s="19">
        <v>-69.659000000000006</v>
      </c>
      <c r="U26" s="19">
        <v>-112.148</v>
      </c>
      <c r="V26" s="19">
        <v>-131.93699999999998</v>
      </c>
      <c r="W26" s="19">
        <v>-122.821</v>
      </c>
      <c r="X26" s="19">
        <v>-153.83400000000003</v>
      </c>
      <c r="Y26" s="19">
        <v>-204.58800000000002</v>
      </c>
      <c r="Z26" s="19">
        <v>-214.70999999999998</v>
      </c>
      <c r="AA26" s="19">
        <v>-140.59799999999996</v>
      </c>
      <c r="AB26" s="135">
        <v>-180.88300000000004</v>
      </c>
      <c r="AC26" s="19">
        <v>-46.998579240000026</v>
      </c>
      <c r="AD26" s="19">
        <v>18.825999999999965</v>
      </c>
      <c r="AE26" s="19">
        <f>'[1]Destaques Release'!$C$26</f>
        <v>-8.6479940000003808E-2</v>
      </c>
      <c r="AG26" s="19">
        <v>-212.82899999999998</v>
      </c>
      <c r="AH26" s="19">
        <v>-248.691</v>
      </c>
      <c r="AI26" s="19">
        <v>-240.89999999999998</v>
      </c>
      <c r="AJ26" s="19">
        <v>-196.7269234</v>
      </c>
      <c r="AK26" s="19">
        <v>-187.411</v>
      </c>
      <c r="AL26" s="19">
        <v>-172.69200000000001</v>
      </c>
      <c r="AM26" s="19">
        <v>-219.29834611999996</v>
      </c>
      <c r="AN26" s="19">
        <v>-217.49200000000002</v>
      </c>
      <c r="AO26" s="19">
        <v>-207.73600000000002</v>
      </c>
      <c r="AP26" s="19">
        <v>-152.642</v>
      </c>
      <c r="AQ26" s="19">
        <v>-87.806000000000012</v>
      </c>
      <c r="AR26" s="19">
        <v>-67.911999999999992</v>
      </c>
      <c r="AS26" s="19">
        <v>-52.240000000000009</v>
      </c>
      <c r="AT26" s="19">
        <v>-39.353999999999999</v>
      </c>
      <c r="AU26" s="19">
        <v>-112.148</v>
      </c>
      <c r="AV26" s="19">
        <v>-131.93699999999998</v>
      </c>
      <c r="AW26" s="19">
        <v>-122.821</v>
      </c>
      <c r="AX26" s="19">
        <v>-204.58800000000002</v>
      </c>
      <c r="AY26" s="19">
        <v>-214.70999999999998</v>
      </c>
      <c r="AZ26" s="103">
        <v>-140.59799999999996</v>
      </c>
      <c r="BA26" s="19">
        <v>-46.998579240000026</v>
      </c>
      <c r="BB26" s="19">
        <v>18.825999999999965</v>
      </c>
      <c r="BC26" s="19">
        <f>'[1]Destaques Release'!$H$26</f>
        <v>-8.6479940000003808E-2</v>
      </c>
    </row>
    <row r="27" spans="2:55">
      <c r="B27" s="18" t="s">
        <v>83</v>
      </c>
      <c r="C27" s="115" t="s">
        <v>84</v>
      </c>
      <c r="D27" s="19">
        <v>274.64600000000002</v>
      </c>
      <c r="E27" s="19">
        <v>240.2</v>
      </c>
      <c r="F27" s="19">
        <v>316.28462626999999</v>
      </c>
      <c r="G27" s="20">
        <v>274.64600000000002</v>
      </c>
      <c r="H27" s="19">
        <v>283.10000000000002</v>
      </c>
      <c r="I27" s="19">
        <v>300.70999999999998</v>
      </c>
      <c r="J27" s="19">
        <v>337.02058211822771</v>
      </c>
      <c r="K27" s="20">
        <v>338.89299999999997</v>
      </c>
      <c r="L27" s="19">
        <v>351.19349</v>
      </c>
      <c r="M27" s="19">
        <v>365.02800000000002</v>
      </c>
      <c r="N27" s="19">
        <v>376.59199999999998</v>
      </c>
      <c r="O27" s="19">
        <v>365.45</v>
      </c>
      <c r="P27" s="19">
        <v>362.15699999999998</v>
      </c>
      <c r="Q27" s="19">
        <v>370.45299999999997</v>
      </c>
      <c r="R27" s="19">
        <v>386.28699999999998</v>
      </c>
      <c r="S27" s="19">
        <v>388.815</v>
      </c>
      <c r="T27" s="19">
        <v>401.49900000000002</v>
      </c>
      <c r="U27" s="19">
        <v>442.36099999999999</v>
      </c>
      <c r="V27" s="19">
        <v>477.55099999999999</v>
      </c>
      <c r="W27" s="19">
        <v>471.54899999999998</v>
      </c>
      <c r="X27" s="19">
        <v>510.87200000000001</v>
      </c>
      <c r="Y27" s="19">
        <v>571.09500000000003</v>
      </c>
      <c r="Z27" s="19">
        <v>641.35599999999999</v>
      </c>
      <c r="AA27" s="19">
        <v>663.57</v>
      </c>
      <c r="AB27" s="135">
        <v>719.86000000000013</v>
      </c>
      <c r="AC27" s="19">
        <v>780.40300000000002</v>
      </c>
      <c r="AD27" s="19">
        <v>870.02500000000009</v>
      </c>
      <c r="AE27" s="19">
        <f>'[1]Destaques Release'!$C$28</f>
        <v>865.33400000000006</v>
      </c>
      <c r="AG27" s="19">
        <v>211.893</v>
      </c>
      <c r="AH27" s="19">
        <v>198.01599999999999</v>
      </c>
      <c r="AI27" s="19">
        <v>240.2</v>
      </c>
      <c r="AJ27" s="19">
        <v>316.28462626999999</v>
      </c>
      <c r="AK27" s="19">
        <v>274.64600000000002</v>
      </c>
      <c r="AL27" s="19">
        <v>300.70999999999998</v>
      </c>
      <c r="AM27" s="19">
        <v>337.02058211822771</v>
      </c>
      <c r="AN27" s="20">
        <v>338.89299999999997</v>
      </c>
      <c r="AO27" s="19">
        <v>365.02800000000002</v>
      </c>
      <c r="AP27" s="19">
        <v>376.59199999999998</v>
      </c>
      <c r="AQ27" s="19">
        <v>365.45</v>
      </c>
      <c r="AR27" s="19">
        <v>370.45299999999997</v>
      </c>
      <c r="AS27" s="19">
        <v>386.28699999999998</v>
      </c>
      <c r="AT27" s="19">
        <v>388.815</v>
      </c>
      <c r="AU27" s="19">
        <v>442.36099999999999</v>
      </c>
      <c r="AV27" s="19">
        <v>477.55099999999999</v>
      </c>
      <c r="AW27" s="19">
        <v>471.54899999999998</v>
      </c>
      <c r="AX27" s="19">
        <v>571.09500000000003</v>
      </c>
      <c r="AY27" s="19">
        <v>641.35599999999999</v>
      </c>
      <c r="AZ27" s="103">
        <v>663.57</v>
      </c>
      <c r="BA27" s="19">
        <v>780.40300000000002</v>
      </c>
      <c r="BB27" s="19">
        <v>870.02500000000009</v>
      </c>
      <c r="BC27" s="19">
        <f>'[1]Destaques Release'!$H$28</f>
        <v>865.33400000000006</v>
      </c>
    </row>
    <row r="28" spans="2:55">
      <c r="B28" s="18" t="s">
        <v>85</v>
      </c>
      <c r="C28" s="115" t="s">
        <v>86</v>
      </c>
      <c r="D28" s="21">
        <v>-0.68237294553716421</v>
      </c>
      <c r="E28" s="21">
        <v>-1.0029142381348874</v>
      </c>
      <c r="F28" s="21">
        <v>-0.62199331570438654</v>
      </c>
      <c r="G28" s="21">
        <v>-0.68237294553716421</v>
      </c>
      <c r="H28" s="21">
        <v>-0.52031084422465546</v>
      </c>
      <c r="I28" s="21">
        <v>-0.57428086861095418</v>
      </c>
      <c r="J28" s="21">
        <v>-0.65069719107858381</v>
      </c>
      <c r="K28" s="21">
        <v>-0.64177188670170238</v>
      </c>
      <c r="L28" s="21">
        <v>-0.59559190576112331</v>
      </c>
      <c r="M28" s="21">
        <v>-0.5690960693426258</v>
      </c>
      <c r="N28" s="21">
        <v>-0.40532459531800996</v>
      </c>
      <c r="O28" s="21">
        <v>-0.24026816253933511</v>
      </c>
      <c r="P28" s="21">
        <v>-0.19096690109538136</v>
      </c>
      <c r="Q28" s="21">
        <v>-0.18332150097313288</v>
      </c>
      <c r="R28" s="21">
        <v>-0.13523623626992368</v>
      </c>
      <c r="S28" s="21">
        <v>-0.10121523089386983</v>
      </c>
      <c r="T28" s="21">
        <v>-0.17349731879780522</v>
      </c>
      <c r="U28" s="21">
        <v>-0.25352144515452313</v>
      </c>
      <c r="V28" s="21">
        <v>-0.27627834514010019</v>
      </c>
      <c r="W28" s="21">
        <v>-0.26046285751851878</v>
      </c>
      <c r="X28" s="21">
        <v>-0.30112043721323545</v>
      </c>
      <c r="Y28" s="21">
        <v>-0.35823812150342765</v>
      </c>
      <c r="Z28" s="21">
        <v>-0.33477507031976</v>
      </c>
      <c r="AA28" s="21">
        <v>-0.21188118811881179</v>
      </c>
      <c r="AB28" s="136">
        <v>-0.25127524796488204</v>
      </c>
      <c r="AC28" s="21">
        <v>-6.0223473308021656E-2</v>
      </c>
      <c r="AD28" s="21">
        <v>2.1638458664980847E-2</v>
      </c>
      <c r="AE28" s="21">
        <f>'[1]Destaques Release'!$C$29</f>
        <v>-9.9938220386583445E-5</v>
      </c>
      <c r="AG28" s="21">
        <v>-1.0044173238379748</v>
      </c>
      <c r="AH28" s="21">
        <v>-1.25591366354234</v>
      </c>
      <c r="AI28" s="21">
        <v>-1.0029142381348874</v>
      </c>
      <c r="AJ28" s="21">
        <v>-0.62199331570438654</v>
      </c>
      <c r="AK28" s="21">
        <v>-0.68237294553716421</v>
      </c>
      <c r="AL28" s="21">
        <v>-0.57428086861095418</v>
      </c>
      <c r="AM28" s="21">
        <v>-0.65069719107858381</v>
      </c>
      <c r="AN28" s="21">
        <v>-0.64177188670170238</v>
      </c>
      <c r="AO28" s="21">
        <v>-0.5690960693426258</v>
      </c>
      <c r="AP28" s="21">
        <v>-0.40532459531800996</v>
      </c>
      <c r="AQ28" s="21">
        <v>-0.24026816253933511</v>
      </c>
      <c r="AR28" s="21">
        <v>-0.18332150097313288</v>
      </c>
      <c r="AS28" s="21">
        <v>-0.13523623626992368</v>
      </c>
      <c r="AT28" s="21">
        <v>-0.10121523089386983</v>
      </c>
      <c r="AU28" s="21">
        <v>-0.25352144515452313</v>
      </c>
      <c r="AV28" s="21">
        <v>-0.27627834514010019</v>
      </c>
      <c r="AW28" s="21">
        <v>-0.26046285751851878</v>
      </c>
      <c r="AX28" s="21">
        <v>-0.35823812150342765</v>
      </c>
      <c r="AY28" s="21">
        <v>-0.33477507031976</v>
      </c>
      <c r="AZ28" s="104">
        <v>-0.21188118811881179</v>
      </c>
      <c r="BA28" s="21">
        <v>-6.0223473308021656E-2</v>
      </c>
      <c r="BB28" s="21">
        <v>2.1638458664980847E-2</v>
      </c>
      <c r="BC28" s="21">
        <f>'[1]Destaques Release'!$H$29</f>
        <v>-9.9938220386583445E-5</v>
      </c>
    </row>
    <row r="29" spans="2:55">
      <c r="B29" s="34" t="s">
        <v>87</v>
      </c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G29" s="35"/>
      <c r="AH29" s="35"/>
      <c r="AI29" s="35"/>
      <c r="AJ29" s="35"/>
      <c r="AK29" s="35"/>
      <c r="AL29" s="35"/>
      <c r="AM29" s="35"/>
      <c r="AN29" s="36"/>
      <c r="AO29" s="35"/>
      <c r="AP29" s="35"/>
      <c r="AQ29" s="37"/>
      <c r="AR29" s="35"/>
      <c r="AS29" s="35"/>
      <c r="AT29" s="38"/>
      <c r="AU29" s="35"/>
      <c r="AV29" s="35"/>
      <c r="AW29" s="38"/>
      <c r="AX29" s="38"/>
      <c r="AY29" s="38"/>
      <c r="AZ29" s="38"/>
      <c r="BA29" s="38"/>
    </row>
    <row r="30" spans="2:55">
      <c r="B30" s="34" t="s">
        <v>88</v>
      </c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7"/>
      <c r="AU30" s="35"/>
      <c r="AV30" s="35"/>
      <c r="AW30" s="37"/>
      <c r="AX30" s="37"/>
      <c r="AY30" s="37"/>
      <c r="AZ30" s="37"/>
      <c r="BA30" s="37"/>
    </row>
    <row r="31" spans="2:55">
      <c r="B31" s="34" t="s">
        <v>89</v>
      </c>
      <c r="C31" s="34"/>
      <c r="D31" s="33"/>
      <c r="E31" s="33"/>
      <c r="F31" s="33"/>
      <c r="G31" s="33"/>
      <c r="H31" s="39"/>
      <c r="I31" s="39"/>
      <c r="J31" s="39"/>
      <c r="K31" s="35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G31" s="33"/>
      <c r="AH31" s="33"/>
      <c r="AI31" s="33"/>
      <c r="AJ31" s="33"/>
      <c r="AK31" s="39"/>
      <c r="AL31" s="39"/>
      <c r="AM31" s="39"/>
      <c r="AN31" s="35"/>
      <c r="AO31" s="39"/>
      <c r="AP31" s="39"/>
      <c r="AQ31" s="39"/>
      <c r="AR31" s="39"/>
      <c r="AS31" s="39"/>
      <c r="AT31" s="39"/>
      <c r="AU31" s="39"/>
      <c r="AV31" s="39"/>
      <c r="AW31" s="40"/>
      <c r="AX31" s="39"/>
      <c r="AY31" s="39"/>
      <c r="AZ31" s="39"/>
      <c r="BA31" s="39"/>
    </row>
    <row r="32" spans="2:55">
      <c r="B32" s="34" t="s">
        <v>90</v>
      </c>
      <c r="C32" s="34"/>
      <c r="D32" s="33"/>
      <c r="E32" s="33"/>
      <c r="F32" s="33"/>
      <c r="G32" s="33"/>
      <c r="H32" s="39"/>
      <c r="I32" s="39"/>
      <c r="J32" s="39"/>
      <c r="K32" s="35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G32" s="33"/>
      <c r="AH32" s="33"/>
      <c r="AI32" s="33"/>
      <c r="AJ32" s="33"/>
      <c r="AK32" s="39"/>
      <c r="AL32" s="39"/>
      <c r="AM32" s="39"/>
      <c r="AN32" s="35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spans="1:53">
      <c r="A33" s="41"/>
      <c r="B33" s="42"/>
      <c r="C33" s="42"/>
      <c r="D33" s="43"/>
      <c r="E33" s="43"/>
      <c r="F33" s="43"/>
      <c r="G33" s="43"/>
      <c r="H33" s="44"/>
      <c r="I33" s="43"/>
      <c r="J33" s="43"/>
      <c r="K33" s="45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G33" s="43"/>
      <c r="AH33" s="43"/>
      <c r="AI33" s="43"/>
      <c r="AJ33" s="43"/>
      <c r="AK33" s="43"/>
      <c r="AL33" s="43"/>
      <c r="AM33" s="43"/>
      <c r="AN33" s="45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</row>
  </sheetData>
  <dataConsolidate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604D-1DD7-491D-805F-B24A9AE5818D}">
  <sheetPr>
    <pageSetUpPr fitToPage="1"/>
  </sheetPr>
  <dimension ref="A1:AG68"/>
  <sheetViews>
    <sheetView showGridLines="0" topLeftCell="A56" zoomScaleNormal="100" zoomScaleSheetLayoutView="100" workbookViewId="0">
      <pane xSplit="2" topLeftCell="U1" activePane="topRight" state="frozen"/>
      <selection pane="topRight" activeCell="AA20" sqref="AA20"/>
    </sheetView>
  </sheetViews>
  <sheetFormatPr defaultColWidth="8.7109375" defaultRowHeight="14.25" outlineLevelRow="1"/>
  <cols>
    <col min="1" max="1" width="3.42578125" style="1" customWidth="1"/>
    <col min="2" max="2" width="37.140625" style="4" bestFit="1" customWidth="1"/>
    <col min="3" max="3" width="30.140625" style="4" bestFit="1" customWidth="1"/>
    <col min="4" max="4" width="10" style="4" bestFit="1" customWidth="1"/>
    <col min="5" max="5" width="9.140625" style="4" customWidth="1"/>
    <col min="6" max="16" width="10.42578125" style="4" bestFit="1" customWidth="1"/>
    <col min="17" max="31" width="10.7109375" style="4" customWidth="1"/>
    <col min="32" max="32" width="10.42578125" style="4" bestFit="1" customWidth="1"/>
    <col min="33" max="33" width="11.28515625" style="4" bestFit="1" customWidth="1"/>
    <col min="34" max="16384" width="8.7109375" style="4"/>
  </cols>
  <sheetData>
    <row r="1" spans="1:33" ht="12.75" customHeight="1">
      <c r="B1" s="2"/>
      <c r="C1" s="2"/>
      <c r="D1" s="3">
        <v>2017</v>
      </c>
      <c r="E1" s="3">
        <v>2018</v>
      </c>
      <c r="F1" s="3"/>
      <c r="G1" s="3"/>
      <c r="H1" s="3"/>
      <c r="I1" s="3"/>
      <c r="J1" s="2"/>
    </row>
    <row r="2" spans="1:33" ht="12.75" customHeight="1">
      <c r="B2" s="2"/>
      <c r="C2" s="2"/>
      <c r="D2" s="3"/>
      <c r="E2" s="3"/>
      <c r="F2" s="3"/>
      <c r="G2" s="3"/>
      <c r="H2" s="3"/>
      <c r="I2" s="3"/>
      <c r="J2" s="2"/>
    </row>
    <row r="3" spans="1:33">
      <c r="C3" s="2"/>
      <c r="D3" s="6">
        <v>2017</v>
      </c>
      <c r="E3" s="6">
        <v>2018</v>
      </c>
      <c r="F3" s="6"/>
      <c r="G3" s="6"/>
      <c r="H3" s="6"/>
      <c r="I3" s="6"/>
      <c r="J3" s="2"/>
    </row>
    <row r="4" spans="1:33">
      <c r="A4" s="9"/>
      <c r="B4" s="5" t="s">
        <v>199</v>
      </c>
      <c r="E4" s="2"/>
      <c r="F4" s="2"/>
      <c r="G4" s="2"/>
      <c r="H4" s="2"/>
      <c r="I4" s="2"/>
      <c r="J4" s="2"/>
    </row>
    <row r="5" spans="1:33" ht="15.75" thickBot="1">
      <c r="A5" s="9"/>
      <c r="B5" s="42"/>
      <c r="C5" s="42"/>
      <c r="D5" s="59"/>
      <c r="E5" s="59"/>
      <c r="F5" s="59"/>
      <c r="G5" s="59"/>
      <c r="H5" s="59"/>
      <c r="I5" s="59"/>
      <c r="J5" s="60"/>
      <c r="K5" s="60"/>
      <c r="L5" s="60"/>
      <c r="M5" s="61"/>
      <c r="N5" s="60"/>
      <c r="O5" s="60"/>
      <c r="P5" s="60"/>
      <c r="Q5" s="6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1:33" ht="15" thickBot="1">
      <c r="A6" s="9"/>
      <c r="B6" s="62" t="s">
        <v>200</v>
      </c>
      <c r="C6" s="116" t="s">
        <v>201</v>
      </c>
      <c r="D6" s="12">
        <v>2017</v>
      </c>
      <c r="E6" s="12">
        <v>2018</v>
      </c>
      <c r="F6" s="139">
        <v>43555</v>
      </c>
      <c r="G6" s="12" t="s">
        <v>202</v>
      </c>
      <c r="H6" s="139">
        <v>43738</v>
      </c>
      <c r="I6" s="139">
        <v>43830</v>
      </c>
      <c r="J6" s="139">
        <v>43921</v>
      </c>
      <c r="K6" s="12" t="s">
        <v>203</v>
      </c>
      <c r="L6" s="139">
        <v>44104</v>
      </c>
      <c r="M6" s="139">
        <v>44196</v>
      </c>
      <c r="N6" s="139">
        <v>44286</v>
      </c>
      <c r="O6" s="12" t="s">
        <v>204</v>
      </c>
      <c r="P6" s="139">
        <v>44469</v>
      </c>
      <c r="Q6" s="139">
        <v>44561</v>
      </c>
      <c r="R6" s="139">
        <v>44651</v>
      </c>
      <c r="S6" s="12" t="s">
        <v>205</v>
      </c>
      <c r="T6" s="139">
        <v>44834</v>
      </c>
      <c r="U6" s="139">
        <v>44926</v>
      </c>
      <c r="V6" s="139">
        <v>45016</v>
      </c>
      <c r="W6" s="12" t="s">
        <v>206</v>
      </c>
      <c r="X6" s="139">
        <v>45199</v>
      </c>
      <c r="Y6" s="139">
        <v>45291</v>
      </c>
      <c r="Z6" s="139">
        <v>45382</v>
      </c>
      <c r="AA6" s="12" t="s">
        <v>207</v>
      </c>
      <c r="AB6" s="139">
        <v>45565</v>
      </c>
      <c r="AC6" s="139">
        <v>45657</v>
      </c>
      <c r="AD6" s="139">
        <v>45747</v>
      </c>
      <c r="AE6" s="12" t="s">
        <v>208</v>
      </c>
      <c r="AF6" s="12" t="s">
        <v>209</v>
      </c>
      <c r="AG6" s="139">
        <v>46022</v>
      </c>
    </row>
    <row r="7" spans="1:33" s="65" customFormat="1" ht="15">
      <c r="A7" s="63"/>
      <c r="B7" s="64" t="s">
        <v>210</v>
      </c>
      <c r="C7" s="64" t="s">
        <v>211</v>
      </c>
      <c r="D7" s="48">
        <v>297.08499999999998</v>
      </c>
      <c r="E7" s="48">
        <v>351.98099999999994</v>
      </c>
      <c r="F7" s="48">
        <v>350.91800000000006</v>
      </c>
      <c r="G7" s="48">
        <v>382.29999999999995</v>
      </c>
      <c r="H7" s="48">
        <v>367.73535052000005</v>
      </c>
      <c r="I7" s="49">
        <v>350.91800000000006</v>
      </c>
      <c r="J7" s="48">
        <v>332.3</v>
      </c>
      <c r="K7" s="48">
        <v>472.66</v>
      </c>
      <c r="L7" s="48">
        <v>528.87514797999995</v>
      </c>
      <c r="M7" s="49">
        <v>507.15000000000003</v>
      </c>
      <c r="N7" s="48">
        <v>525.4799999999999</v>
      </c>
      <c r="O7" s="48">
        <v>539.70100000000002</v>
      </c>
      <c r="P7" s="48">
        <v>544.24999999999989</v>
      </c>
      <c r="Q7" s="48">
        <v>541.1930000000001</v>
      </c>
      <c r="R7" s="48">
        <v>549.84299999999996</v>
      </c>
      <c r="S7" s="48">
        <v>585.69400000000007</v>
      </c>
      <c r="T7" s="48">
        <v>634.6400000000001</v>
      </c>
      <c r="U7" s="48">
        <v>616.32600000000002</v>
      </c>
      <c r="V7" s="48">
        <v>634.0619999999999</v>
      </c>
      <c r="W7" s="48">
        <v>691.98900000000003</v>
      </c>
      <c r="X7" s="48">
        <v>722.81599999999992</v>
      </c>
      <c r="Y7" s="48">
        <v>806.87600000000009</v>
      </c>
      <c r="Z7" s="48">
        <v>842.75200000000007</v>
      </c>
      <c r="AA7" s="48">
        <v>895.98200000000008</v>
      </c>
      <c r="AB7" s="109">
        <v>1030.5160000000001</v>
      </c>
      <c r="AC7" s="109">
        <v>1074.607</v>
      </c>
      <c r="AD7" s="48">
        <v>1211.2139999999999</v>
      </c>
      <c r="AE7" s="48">
        <v>1234.5139999999999</v>
      </c>
      <c r="AF7" s="48">
        <v>1455.502</v>
      </c>
      <c r="AG7" s="48">
        <f>'[1]Balanço Patrimonial'!C5</f>
        <v>1464.1849999999999</v>
      </c>
    </row>
    <row r="8" spans="1:33" s="65" customFormat="1" ht="15" outlineLevel="1">
      <c r="A8" s="63"/>
      <c r="B8" s="124" t="s">
        <v>212</v>
      </c>
      <c r="C8" s="124" t="s">
        <v>213</v>
      </c>
      <c r="D8" s="48">
        <v>176.57</v>
      </c>
      <c r="E8" s="48">
        <v>214.67400000000001</v>
      </c>
      <c r="F8" s="48">
        <v>188.02500000000001</v>
      </c>
      <c r="G8" s="48">
        <v>251.2</v>
      </c>
      <c r="H8" s="48">
        <v>205.64253703</v>
      </c>
      <c r="I8" s="49">
        <v>188.02500000000001</v>
      </c>
      <c r="J8" s="48">
        <v>130.69999999999999</v>
      </c>
      <c r="K8" s="48">
        <v>251.19200000000001</v>
      </c>
      <c r="L8" s="48">
        <v>286.14999999999998</v>
      </c>
      <c r="M8" s="49">
        <v>282.029</v>
      </c>
      <c r="N8" s="48">
        <v>286.375</v>
      </c>
      <c r="O8" s="48">
        <v>293.46300000000002</v>
      </c>
      <c r="P8" s="48">
        <v>238.68799999999999</v>
      </c>
      <c r="Q8" s="48">
        <v>182.28899999999999</v>
      </c>
      <c r="R8" s="48">
        <v>179.79900000000001</v>
      </c>
      <c r="S8" s="48">
        <v>160.38399999999999</v>
      </c>
      <c r="T8" s="48">
        <v>172.28100000000001</v>
      </c>
      <c r="U8" s="48">
        <v>155.983</v>
      </c>
      <c r="V8" s="48">
        <v>191.30199999999999</v>
      </c>
      <c r="W8" s="48">
        <v>217.61699999999999</v>
      </c>
      <c r="X8" s="48">
        <v>219.542</v>
      </c>
      <c r="Y8" s="48">
        <v>243.65</v>
      </c>
      <c r="Z8" s="48">
        <v>260.12400000000002</v>
      </c>
      <c r="AA8" s="48">
        <v>282.81700000000001</v>
      </c>
      <c r="AB8" s="109">
        <v>366.96499999999997</v>
      </c>
      <c r="AC8" s="109">
        <v>346.95800000000003</v>
      </c>
      <c r="AD8" s="48">
        <v>444.65899999999999</v>
      </c>
      <c r="AE8" s="48">
        <v>381.68799999999999</v>
      </c>
      <c r="AF8" s="48">
        <v>434.45100000000002</v>
      </c>
      <c r="AG8" s="48">
        <f>'[1]Balanço Patrimonial'!C6</f>
        <v>533.74</v>
      </c>
    </row>
    <row r="9" spans="1:33" s="65" customFormat="1" ht="15" outlineLevel="1">
      <c r="A9" s="63"/>
      <c r="B9" s="124" t="s">
        <v>214</v>
      </c>
      <c r="C9" s="124" t="s">
        <v>215</v>
      </c>
      <c r="D9" s="48">
        <v>36.475000000000001</v>
      </c>
      <c r="E9" s="48">
        <v>54.113999999999997</v>
      </c>
      <c r="F9" s="48">
        <v>5.8049999999999997</v>
      </c>
      <c r="G9" s="48">
        <v>0</v>
      </c>
      <c r="H9" s="48">
        <v>0</v>
      </c>
      <c r="I9" s="49">
        <v>5.8049999999999997</v>
      </c>
      <c r="J9" s="48">
        <v>20.9</v>
      </c>
      <c r="K9" s="48">
        <v>43.357999999999997</v>
      </c>
      <c r="L9" s="48">
        <v>53.887</v>
      </c>
      <c r="M9" s="49">
        <v>56.912999999999997</v>
      </c>
      <c r="N9" s="48">
        <v>43.517000000000003</v>
      </c>
      <c r="O9" s="48">
        <v>34.326000000000001</v>
      </c>
      <c r="P9" s="48">
        <v>40.945</v>
      </c>
      <c r="Q9" s="48">
        <v>52.085000000000001</v>
      </c>
      <c r="R9" s="48">
        <v>36.054000000000002</v>
      </c>
      <c r="S9" s="48">
        <v>75.537999999999997</v>
      </c>
      <c r="T9" s="48">
        <v>68.546999999999997</v>
      </c>
      <c r="U9" s="48">
        <v>76.378</v>
      </c>
      <c r="V9" s="48">
        <v>64.379000000000005</v>
      </c>
      <c r="W9" s="48">
        <v>59.731999999999999</v>
      </c>
      <c r="X9" s="48">
        <v>106.411</v>
      </c>
      <c r="Y9" s="48">
        <v>131.06</v>
      </c>
      <c r="Z9" s="48">
        <v>104.011</v>
      </c>
      <c r="AA9" s="48">
        <v>135.53100000000001</v>
      </c>
      <c r="AB9" s="109">
        <v>164.95400000000001</v>
      </c>
      <c r="AC9" s="109">
        <v>74.781000000000006</v>
      </c>
      <c r="AD9" s="48">
        <v>50.22</v>
      </c>
      <c r="AE9" s="48">
        <v>26.806999999999999</v>
      </c>
      <c r="AF9" s="48">
        <v>22.268000000000001</v>
      </c>
      <c r="AG9" s="48">
        <f>'[1]Balanço Patrimonial'!C7</f>
        <v>16.617000000000001</v>
      </c>
    </row>
    <row r="10" spans="1:33" ht="15" outlineLevel="1">
      <c r="A10" s="67"/>
      <c r="B10" s="66" t="s">
        <v>216</v>
      </c>
      <c r="C10" s="66" t="s">
        <v>217</v>
      </c>
      <c r="D10" s="19">
        <v>29.523</v>
      </c>
      <c r="E10" s="19">
        <v>11.597</v>
      </c>
      <c r="F10" s="19">
        <v>39.453000000000003</v>
      </c>
      <c r="G10" s="19">
        <v>21.2</v>
      </c>
      <c r="H10" s="19">
        <v>39.68439042</v>
      </c>
      <c r="I10" s="20">
        <v>39.453000000000003</v>
      </c>
      <c r="J10" s="19">
        <v>59.4</v>
      </c>
      <c r="K10" s="19">
        <v>73.650000000000006</v>
      </c>
      <c r="L10" s="19">
        <v>91.087999999999994</v>
      </c>
      <c r="M10" s="20">
        <v>84.531999999999996</v>
      </c>
      <c r="N10" s="19">
        <v>90.147000000000006</v>
      </c>
      <c r="O10" s="19">
        <v>88.39</v>
      </c>
      <c r="P10" s="19">
        <v>111.393</v>
      </c>
      <c r="Q10" s="19">
        <v>131.66800000000001</v>
      </c>
      <c r="R10" s="19">
        <v>148.441</v>
      </c>
      <c r="S10" s="19">
        <v>140.15100000000001</v>
      </c>
      <c r="T10" s="19">
        <v>164.91800000000001</v>
      </c>
      <c r="U10" s="19">
        <v>157.78200000000001</v>
      </c>
      <c r="V10" s="19">
        <v>159.40600000000001</v>
      </c>
      <c r="W10" s="19">
        <v>187.82900000000001</v>
      </c>
      <c r="X10" s="19">
        <v>200.61699999999999</v>
      </c>
      <c r="Y10" s="19">
        <v>201.66800000000001</v>
      </c>
      <c r="Z10" s="19">
        <v>221.02600000000001</v>
      </c>
      <c r="AA10" s="19">
        <v>230.31200000000001</v>
      </c>
      <c r="AB10" s="103">
        <v>239.61199999999999</v>
      </c>
      <c r="AC10" s="103">
        <v>344.85</v>
      </c>
      <c r="AD10" s="19">
        <v>366.85500000000002</v>
      </c>
      <c r="AE10" s="19">
        <v>409.23899999999998</v>
      </c>
      <c r="AF10" s="19">
        <v>553.30999999999995</v>
      </c>
      <c r="AG10" s="19">
        <f>'[1]Balanço Patrimonial'!C8</f>
        <v>456.31299999999999</v>
      </c>
    </row>
    <row r="11" spans="1:33" ht="15" outlineLevel="1">
      <c r="A11" s="67"/>
      <c r="B11" s="66" t="s">
        <v>218</v>
      </c>
      <c r="C11" s="66" t="s">
        <v>219</v>
      </c>
      <c r="D11" s="19">
        <v>27.440999999999999</v>
      </c>
      <c r="E11" s="19">
        <v>37.332999999999998</v>
      </c>
      <c r="F11" s="19">
        <v>82.465000000000003</v>
      </c>
      <c r="G11" s="19">
        <v>64.099999999999994</v>
      </c>
      <c r="H11" s="19">
        <v>70.699206500000003</v>
      </c>
      <c r="I11" s="20">
        <v>82.465000000000003</v>
      </c>
      <c r="J11" s="19">
        <v>85.1</v>
      </c>
      <c r="K11" s="19">
        <v>71.78</v>
      </c>
      <c r="L11" s="19">
        <v>64.031000000000006</v>
      </c>
      <c r="M11" s="20">
        <v>44.655999999999999</v>
      </c>
      <c r="N11" s="19">
        <v>66.858000000000004</v>
      </c>
      <c r="O11" s="19">
        <v>81.974999999999994</v>
      </c>
      <c r="P11" s="19">
        <v>105.31299999999999</v>
      </c>
      <c r="Q11" s="19">
        <v>123.736</v>
      </c>
      <c r="R11" s="19">
        <v>119.712</v>
      </c>
      <c r="S11" s="19">
        <v>143.37700000000001</v>
      </c>
      <c r="T11" s="19">
        <v>157.12899999999999</v>
      </c>
      <c r="U11" s="19">
        <v>166.49100000000001</v>
      </c>
      <c r="V11" s="19">
        <v>159.61500000000001</v>
      </c>
      <c r="W11" s="19">
        <v>164.02799999999999</v>
      </c>
      <c r="X11" s="19">
        <v>144.86699999999999</v>
      </c>
      <c r="Y11" s="19">
        <v>178.65700000000001</v>
      </c>
      <c r="Z11" s="19">
        <v>192.96199999999999</v>
      </c>
      <c r="AA11" s="19">
        <v>188.91300000000001</v>
      </c>
      <c r="AB11" s="103">
        <v>194.59399999999999</v>
      </c>
      <c r="AC11" s="103">
        <v>226.27099999999999</v>
      </c>
      <c r="AD11" s="19">
        <v>256.13099999999997</v>
      </c>
      <c r="AE11" s="19">
        <v>320.49799999999999</v>
      </c>
      <c r="AF11" s="19">
        <v>338.11900000000003</v>
      </c>
      <c r="AG11" s="19">
        <f>'[1]Balanço Patrimonial'!C9</f>
        <v>346.13299999999998</v>
      </c>
    </row>
    <row r="12" spans="1:33" ht="15" outlineLevel="1">
      <c r="A12" s="67"/>
      <c r="B12" s="66" t="s">
        <v>220</v>
      </c>
      <c r="C12" s="66" t="s">
        <v>221</v>
      </c>
      <c r="D12" s="19">
        <v>8.5549999999999997</v>
      </c>
      <c r="E12" s="19">
        <v>13.14</v>
      </c>
      <c r="F12" s="19">
        <v>12.896000000000001</v>
      </c>
      <c r="G12" s="19">
        <v>21.2</v>
      </c>
      <c r="H12" s="19">
        <v>25.613067629999996</v>
      </c>
      <c r="I12" s="20">
        <v>12.896000000000001</v>
      </c>
      <c r="J12" s="19">
        <v>17.100000000000001</v>
      </c>
      <c r="K12" s="19">
        <v>11.673999999999999</v>
      </c>
      <c r="L12" s="19">
        <v>7.7279999999999998</v>
      </c>
      <c r="M12" s="20">
        <v>12.877000000000001</v>
      </c>
      <c r="N12" s="19">
        <v>12.002000000000001</v>
      </c>
      <c r="O12" s="19">
        <v>13.946</v>
      </c>
      <c r="P12" s="19">
        <v>16.716999999999999</v>
      </c>
      <c r="Q12" s="19">
        <v>23.036000000000001</v>
      </c>
      <c r="R12" s="19">
        <v>28.26</v>
      </c>
      <c r="S12" s="19">
        <v>21.273</v>
      </c>
      <c r="T12" s="19">
        <v>25.920999999999999</v>
      </c>
      <c r="U12" s="19">
        <v>28.327999999999999</v>
      </c>
      <c r="V12" s="19">
        <v>23.295000000000002</v>
      </c>
      <c r="W12" s="19">
        <v>33.787999999999997</v>
      </c>
      <c r="X12" s="19">
        <v>22.116</v>
      </c>
      <c r="Y12" s="19">
        <v>17.853999999999999</v>
      </c>
      <c r="Z12" s="19">
        <v>23.812999999999999</v>
      </c>
      <c r="AA12" s="19">
        <v>20.675999999999998</v>
      </c>
      <c r="AB12" s="103">
        <v>30.315999999999999</v>
      </c>
      <c r="AC12" s="103">
        <v>28.276</v>
      </c>
      <c r="AD12" s="19">
        <v>30.512</v>
      </c>
      <c r="AE12" s="19">
        <v>23.137</v>
      </c>
      <c r="AF12" s="19">
        <v>24.956</v>
      </c>
      <c r="AG12" s="19">
        <f>'[1]Balanço Patrimonial'!C10</f>
        <v>18.951000000000001</v>
      </c>
    </row>
    <row r="13" spans="1:33" ht="15" outlineLevel="1">
      <c r="A13" s="67"/>
      <c r="B13" s="66" t="s">
        <v>222</v>
      </c>
      <c r="C13" s="66" t="s">
        <v>223</v>
      </c>
      <c r="D13" s="19">
        <v>12.177</v>
      </c>
      <c r="E13" s="19">
        <v>8.5120000000000005</v>
      </c>
      <c r="F13" s="19">
        <v>18.863</v>
      </c>
      <c r="G13" s="19">
        <v>14.4</v>
      </c>
      <c r="H13" s="19">
        <v>18.966706969999997</v>
      </c>
      <c r="I13" s="20">
        <v>18.863</v>
      </c>
      <c r="J13" s="19">
        <v>15.4</v>
      </c>
      <c r="K13" s="19">
        <v>17.103000000000002</v>
      </c>
      <c r="L13" s="19">
        <v>21.131</v>
      </c>
      <c r="M13" s="20">
        <v>20.585999999999999</v>
      </c>
      <c r="N13" s="19">
        <v>21.113</v>
      </c>
      <c r="O13" s="19">
        <v>22.53</v>
      </c>
      <c r="P13" s="19">
        <v>25.77</v>
      </c>
      <c r="Q13" s="19">
        <v>28.379000000000001</v>
      </c>
      <c r="R13" s="19">
        <v>37.576999999999998</v>
      </c>
      <c r="S13" s="19">
        <v>44.970999999999997</v>
      </c>
      <c r="T13" s="19">
        <v>35.606000000000002</v>
      </c>
      <c r="U13" s="19">
        <v>31.364000000000001</v>
      </c>
      <c r="V13" s="19">
        <v>36.064999999999998</v>
      </c>
      <c r="W13" s="19">
        <v>28.995000000000001</v>
      </c>
      <c r="X13" s="19">
        <v>29.263000000000002</v>
      </c>
      <c r="Y13" s="19">
        <v>33.987000000000002</v>
      </c>
      <c r="Z13" s="19">
        <v>40.816000000000003</v>
      </c>
      <c r="AA13" s="19">
        <v>37.732999999999997</v>
      </c>
      <c r="AB13" s="103">
        <v>34.075000000000003</v>
      </c>
      <c r="AC13" s="103">
        <v>53.470999999999997</v>
      </c>
      <c r="AD13" s="19">
        <v>62.837000000000003</v>
      </c>
      <c r="AE13" s="19">
        <v>73.144999999999996</v>
      </c>
      <c r="AF13" s="19">
        <v>82.397999999999996</v>
      </c>
      <c r="AG13" s="19">
        <f>'[1]Balanço Patrimonial'!C12</f>
        <v>92.430999999999997</v>
      </c>
    </row>
    <row r="14" spans="1:33" ht="15" outlineLevel="1">
      <c r="A14" s="41"/>
      <c r="B14" s="66" t="s">
        <v>224</v>
      </c>
      <c r="C14" s="66" t="s">
        <v>225</v>
      </c>
      <c r="D14" s="19">
        <v>2.214</v>
      </c>
      <c r="E14" s="19">
        <v>5.1109999999999998</v>
      </c>
      <c r="F14" s="19">
        <v>3.411</v>
      </c>
      <c r="G14" s="19">
        <v>2.7</v>
      </c>
      <c r="H14" s="19">
        <v>3.1294419699999998</v>
      </c>
      <c r="I14" s="20">
        <v>3.411</v>
      </c>
      <c r="J14" s="19">
        <v>3.7</v>
      </c>
      <c r="K14" s="19">
        <v>3.903</v>
      </c>
      <c r="L14" s="19">
        <v>4.8601479799999998</v>
      </c>
      <c r="M14" s="20">
        <v>5.1109999999999998</v>
      </c>
      <c r="N14" s="19">
        <v>5.468</v>
      </c>
      <c r="O14" s="19">
        <v>5.0709999999999997</v>
      </c>
      <c r="P14" s="19">
        <v>5.4240000000000004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03">
        <v>0</v>
      </c>
      <c r="AC14" s="103">
        <v>0</v>
      </c>
      <c r="AD14" s="19">
        <v>0</v>
      </c>
      <c r="AE14" s="19">
        <v>0</v>
      </c>
      <c r="AF14" s="19">
        <v>0</v>
      </c>
      <c r="AG14" s="19">
        <v>0</v>
      </c>
    </row>
    <row r="15" spans="1:33" ht="15" outlineLevel="1">
      <c r="A15" s="41"/>
      <c r="B15" s="66" t="s">
        <v>226</v>
      </c>
      <c r="C15" s="66" t="s">
        <v>227</v>
      </c>
      <c r="D15" s="19">
        <v>4.13</v>
      </c>
      <c r="E15" s="19">
        <v>7.5</v>
      </c>
      <c r="F15" s="19">
        <v>0</v>
      </c>
      <c r="G15" s="19">
        <v>7.5</v>
      </c>
      <c r="H15" s="19">
        <v>4</v>
      </c>
      <c r="I15" s="20">
        <v>0</v>
      </c>
      <c r="J15" s="19">
        <v>0</v>
      </c>
      <c r="K15" s="19">
        <v>0</v>
      </c>
      <c r="L15" s="19">
        <v>0</v>
      </c>
      <c r="M15" s="20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10.238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03">
        <v>0</v>
      </c>
      <c r="AC15" s="103">
        <v>0</v>
      </c>
      <c r="AD15" s="19">
        <v>0</v>
      </c>
      <c r="AE15" s="19">
        <v>0</v>
      </c>
      <c r="AF15" s="19">
        <v>0</v>
      </c>
      <c r="AG15" s="19">
        <v>0</v>
      </c>
    </row>
    <row r="16" spans="1:33" ht="15" outlineLevel="1">
      <c r="A16" s="41"/>
      <c r="B16" s="66" t="s">
        <v>228</v>
      </c>
      <c r="C16" s="66" t="s">
        <v>229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>
        <v>0</v>
      </c>
      <c r="J16" s="19">
        <v>0</v>
      </c>
      <c r="K16" s="19">
        <v>0</v>
      </c>
      <c r="L16" s="19">
        <v>0</v>
      </c>
      <c r="M16" s="20">
        <v>0.44600000000000001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03">
        <v>0</v>
      </c>
      <c r="AC16" s="103">
        <v>0</v>
      </c>
      <c r="AD16" s="19">
        <v>0</v>
      </c>
      <c r="AE16" s="19">
        <v>0</v>
      </c>
      <c r="AF16" s="19">
        <v>54.848999999999997</v>
      </c>
      <c r="AG16" s="19">
        <v>0</v>
      </c>
    </row>
    <row r="17" spans="1:33" s="65" customFormat="1" ht="15">
      <c r="A17" s="63"/>
      <c r="B17" s="64" t="s">
        <v>230</v>
      </c>
      <c r="C17" s="64" t="s">
        <v>231</v>
      </c>
      <c r="D17" s="48">
        <v>27.179000000000002</v>
      </c>
      <c r="E17" s="48">
        <v>24.984999999999999</v>
      </c>
      <c r="F17" s="48">
        <v>68.186999999999998</v>
      </c>
      <c r="G17" s="48">
        <v>46.9</v>
      </c>
      <c r="H17" s="48">
        <v>64.698515319999998</v>
      </c>
      <c r="I17" s="49">
        <v>68.186999999999998</v>
      </c>
      <c r="J17" s="48">
        <v>61.899999999999991</v>
      </c>
      <c r="K17" s="48">
        <v>69.727000000000004</v>
      </c>
      <c r="L17" s="48">
        <v>72.086061270000002</v>
      </c>
      <c r="M17" s="49">
        <v>72.943999999999988</v>
      </c>
      <c r="N17" s="48">
        <v>74.994</v>
      </c>
      <c r="O17" s="48">
        <v>73.406999999999996</v>
      </c>
      <c r="P17" s="48">
        <v>90.72</v>
      </c>
      <c r="Q17" s="48">
        <v>92.063999999999993</v>
      </c>
      <c r="R17" s="48">
        <v>101.506</v>
      </c>
      <c r="S17" s="48">
        <v>114.64800000000001</v>
      </c>
      <c r="T17" s="48">
        <v>112.806</v>
      </c>
      <c r="U17" s="48">
        <v>119.265</v>
      </c>
      <c r="V17" s="48">
        <v>116.899</v>
      </c>
      <c r="W17" s="48">
        <v>100.34</v>
      </c>
      <c r="X17" s="48">
        <v>167.107</v>
      </c>
      <c r="Y17" s="48">
        <v>138.11599999999999</v>
      </c>
      <c r="Z17" s="48">
        <v>136.23599999999999</v>
      </c>
      <c r="AA17" s="48">
        <v>156.072</v>
      </c>
      <c r="AB17" s="109">
        <v>198.19800000000001</v>
      </c>
      <c r="AC17" s="109">
        <v>161.29399999999998</v>
      </c>
      <c r="AD17" s="48">
        <v>170.77600000000001</v>
      </c>
      <c r="AE17" s="48">
        <v>251.93700000000001</v>
      </c>
      <c r="AF17" s="48">
        <v>287.57799999999997</v>
      </c>
      <c r="AG17" s="48">
        <f>'[1]Balanço Patrimonial'!C14</f>
        <v>319.44799999999998</v>
      </c>
    </row>
    <row r="18" spans="1:33" ht="15" outlineLevel="1">
      <c r="A18" s="67"/>
      <c r="B18" s="66" t="s">
        <v>232</v>
      </c>
      <c r="C18" s="66" t="s">
        <v>217</v>
      </c>
      <c r="D18" s="19">
        <v>0</v>
      </c>
      <c r="E18" s="19">
        <v>1.758</v>
      </c>
      <c r="F18" s="19">
        <v>31.51</v>
      </c>
      <c r="G18" s="19">
        <v>23.8</v>
      </c>
      <c r="H18" s="19">
        <v>29.10839786</v>
      </c>
      <c r="I18" s="20">
        <v>31.51</v>
      </c>
      <c r="J18" s="19">
        <v>30.1</v>
      </c>
      <c r="K18" s="19">
        <v>33.317</v>
      </c>
      <c r="L18" s="19">
        <v>29.948593550000002</v>
      </c>
      <c r="M18" s="20">
        <v>36.049999999999997</v>
      </c>
      <c r="N18" s="19">
        <v>40.975000000000001</v>
      </c>
      <c r="O18" s="19">
        <v>37.003</v>
      </c>
      <c r="P18" s="19">
        <v>41.585000000000001</v>
      </c>
      <c r="Q18" s="19">
        <v>42.158999999999999</v>
      </c>
      <c r="R18" s="19">
        <v>43.249000000000002</v>
      </c>
      <c r="S18" s="19">
        <v>42.536999999999999</v>
      </c>
      <c r="T18" s="19">
        <v>42.204999999999998</v>
      </c>
      <c r="U18" s="19">
        <v>44.265000000000001</v>
      </c>
      <c r="V18" s="19">
        <v>45.383000000000003</v>
      </c>
      <c r="W18" s="19">
        <v>39.359000000000002</v>
      </c>
      <c r="X18" s="19">
        <v>39.521000000000001</v>
      </c>
      <c r="Y18" s="19">
        <v>40.978000000000002</v>
      </c>
      <c r="Z18" s="19">
        <v>40.521999999999998</v>
      </c>
      <c r="AA18" s="19">
        <v>36.613999999999997</v>
      </c>
      <c r="AB18" s="103">
        <v>71.483000000000004</v>
      </c>
      <c r="AC18" s="103">
        <v>36.344000000000001</v>
      </c>
      <c r="AD18" s="19">
        <v>37.588000000000001</v>
      </c>
      <c r="AE18" s="19">
        <v>409.23899999999998</v>
      </c>
      <c r="AF18" s="19">
        <v>553.30999999999995</v>
      </c>
      <c r="AG18" s="19">
        <f>'[1]Balanço Patrimonial'!C15</f>
        <v>121.79300000000001</v>
      </c>
    </row>
    <row r="19" spans="1:33" ht="15" outlineLevel="1">
      <c r="A19" s="67"/>
      <c r="B19" s="66" t="s">
        <v>218</v>
      </c>
      <c r="C19" s="66" t="s">
        <v>219</v>
      </c>
      <c r="D19" s="19">
        <v>7.1040000000000001</v>
      </c>
      <c r="E19" s="19">
        <v>4.12</v>
      </c>
      <c r="F19" s="19">
        <v>6.7619999999999996</v>
      </c>
      <c r="G19" s="19">
        <v>0</v>
      </c>
      <c r="H19" s="19">
        <v>9.4527544999999993</v>
      </c>
      <c r="I19" s="20">
        <v>6.7619999999999996</v>
      </c>
      <c r="J19" s="19">
        <v>6</v>
      </c>
      <c r="K19" s="19">
        <v>6.8949999999999996</v>
      </c>
      <c r="L19" s="19">
        <v>5.5187119000000004</v>
      </c>
      <c r="M19" s="20">
        <v>9.1959999999999997</v>
      </c>
      <c r="N19" s="19">
        <v>7.202</v>
      </c>
      <c r="O19" s="19">
        <v>7.19</v>
      </c>
      <c r="P19" s="19">
        <v>5.7430000000000003</v>
      </c>
      <c r="Q19" s="19">
        <v>5.1509999999999998</v>
      </c>
      <c r="R19" s="19">
        <v>8.7929999999999993</v>
      </c>
      <c r="S19" s="19">
        <v>9.1720000000000006</v>
      </c>
      <c r="T19" s="19">
        <v>6.7859999999999996</v>
      </c>
      <c r="U19" s="19">
        <v>5.1319999999999997</v>
      </c>
      <c r="V19" s="19">
        <v>3.6560000000000001</v>
      </c>
      <c r="W19" s="19">
        <v>12.263</v>
      </c>
      <c r="X19" s="19">
        <v>80.394999999999996</v>
      </c>
      <c r="Y19" s="19">
        <v>46.402999999999999</v>
      </c>
      <c r="Z19" s="19">
        <v>52.829000000000001</v>
      </c>
      <c r="AA19" s="19">
        <v>72.129000000000005</v>
      </c>
      <c r="AB19" s="103">
        <v>76.739999999999995</v>
      </c>
      <c r="AC19" s="103">
        <v>39.826999999999998</v>
      </c>
      <c r="AD19" s="19">
        <v>51.686999999999998</v>
      </c>
      <c r="AE19" s="19">
        <v>320.49799999999999</v>
      </c>
      <c r="AF19" s="19">
        <v>338.11900000000003</v>
      </c>
      <c r="AG19" s="19">
        <f>'[1]Balanço Patrimonial'!C16</f>
        <v>67.753</v>
      </c>
    </row>
    <row r="20" spans="1:33" ht="15" outlineLevel="1">
      <c r="A20" s="67"/>
      <c r="B20" s="66" t="s">
        <v>233</v>
      </c>
      <c r="C20" s="66" t="s">
        <v>234</v>
      </c>
      <c r="D20" s="19">
        <v>2.9510000000000001</v>
      </c>
      <c r="E20" s="19">
        <v>3.5529999999999999</v>
      </c>
      <c r="F20" s="19">
        <v>4.3419999999999996</v>
      </c>
      <c r="G20" s="19">
        <v>3.9</v>
      </c>
      <c r="H20" s="19">
        <v>3.6203873600000001</v>
      </c>
      <c r="I20" s="20">
        <v>4.3419999999999996</v>
      </c>
      <c r="J20" s="19">
        <v>4.5</v>
      </c>
      <c r="K20" s="19">
        <v>4.9050000000000002</v>
      </c>
      <c r="L20" s="19">
        <v>5.3503852100000007</v>
      </c>
      <c r="M20" s="20">
        <v>5.4180000000000001</v>
      </c>
      <c r="N20" s="19">
        <v>5.3440000000000003</v>
      </c>
      <c r="O20" s="19">
        <v>5.4050000000000002</v>
      </c>
      <c r="P20" s="19">
        <v>5.508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03">
        <v>0</v>
      </c>
      <c r="AC20" s="103">
        <v>0</v>
      </c>
      <c r="AD20" s="19">
        <v>0</v>
      </c>
      <c r="AE20" s="19">
        <v>0</v>
      </c>
      <c r="AF20" s="19">
        <v>0</v>
      </c>
      <c r="AG20" s="19">
        <v>0</v>
      </c>
    </row>
    <row r="21" spans="1:33" ht="15" outlineLevel="1">
      <c r="A21" s="67"/>
      <c r="B21" s="66" t="s">
        <v>235</v>
      </c>
      <c r="C21" s="66" t="s">
        <v>236</v>
      </c>
      <c r="D21" s="19">
        <v>8.5839999999999996</v>
      </c>
      <c r="E21" s="19">
        <v>0</v>
      </c>
      <c r="F21" s="19">
        <v>0</v>
      </c>
      <c r="G21" s="19">
        <v>0</v>
      </c>
      <c r="H21" s="19">
        <v>0</v>
      </c>
      <c r="I21" s="20">
        <v>0</v>
      </c>
      <c r="J21" s="19">
        <v>0</v>
      </c>
      <c r="K21" s="19">
        <v>0</v>
      </c>
      <c r="L21" s="19">
        <v>0</v>
      </c>
      <c r="M21" s="20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03">
        <v>0</v>
      </c>
      <c r="AC21" s="103">
        <v>0</v>
      </c>
      <c r="AD21" s="19">
        <v>0</v>
      </c>
      <c r="AE21" s="19">
        <v>0</v>
      </c>
      <c r="AF21" s="19">
        <v>0</v>
      </c>
      <c r="AG21" s="19">
        <v>0</v>
      </c>
    </row>
    <row r="22" spans="1:33" ht="15" outlineLevel="1">
      <c r="A22" s="67"/>
      <c r="B22" s="66" t="s">
        <v>222</v>
      </c>
      <c r="C22" s="66" t="s">
        <v>223</v>
      </c>
      <c r="D22" s="19">
        <v>2.8460000000000001</v>
      </c>
      <c r="E22" s="19">
        <v>1.145</v>
      </c>
      <c r="F22" s="19">
        <v>0.877</v>
      </c>
      <c r="G22" s="19">
        <v>1.8</v>
      </c>
      <c r="H22" s="19">
        <v>1.9546940499999979</v>
      </c>
      <c r="I22" s="20">
        <v>0.877</v>
      </c>
      <c r="J22" s="19">
        <v>1.3</v>
      </c>
      <c r="K22" s="19">
        <v>1.319</v>
      </c>
      <c r="L22" s="19">
        <v>1.1859999999999999</v>
      </c>
      <c r="M22" s="20">
        <v>1.2529999999999999</v>
      </c>
      <c r="N22" s="19">
        <v>1.33</v>
      </c>
      <c r="O22" s="19">
        <v>1.4770000000000001</v>
      </c>
      <c r="P22" s="19">
        <v>1.3879999999999999</v>
      </c>
      <c r="Q22" s="19">
        <v>6.9420000000000002</v>
      </c>
      <c r="R22" s="19">
        <v>7.0659999999999998</v>
      </c>
      <c r="S22" s="19">
        <v>5.5</v>
      </c>
      <c r="T22" s="19">
        <v>6.0839999999999996</v>
      </c>
      <c r="U22" s="19">
        <v>3.1070000000000002</v>
      </c>
      <c r="V22" s="19">
        <v>3.1349999999999998</v>
      </c>
      <c r="W22" s="19">
        <v>3.113</v>
      </c>
      <c r="X22" s="19">
        <v>3.5419999999999998</v>
      </c>
      <c r="Y22" s="19">
        <v>3.2250000000000001</v>
      </c>
      <c r="Z22" s="19">
        <v>2.8820000000000001</v>
      </c>
      <c r="AA22" s="19">
        <v>2.7759999999999998</v>
      </c>
      <c r="AB22" s="103">
        <v>3.2410000000000001</v>
      </c>
      <c r="AC22" s="103">
        <v>3.4750000000000001</v>
      </c>
      <c r="AD22" s="19">
        <v>3.4489999999999998</v>
      </c>
      <c r="AE22" s="19">
        <v>73.144999999999996</v>
      </c>
      <c r="AF22" s="19">
        <f>'[1]Balanço Patrimonial'!$D$17</f>
        <v>4.8959999999999999</v>
      </c>
      <c r="AG22" s="19">
        <f>'[1]Balanço Patrimonial'!C17</f>
        <v>5.0819999999999999</v>
      </c>
    </row>
    <row r="23" spans="1:33" ht="15" outlineLevel="1">
      <c r="A23" s="67"/>
      <c r="B23" s="66" t="s">
        <v>237</v>
      </c>
      <c r="C23" s="66" t="s">
        <v>238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0">
        <v>0</v>
      </c>
      <c r="J23" s="19">
        <v>0</v>
      </c>
      <c r="K23" s="19">
        <v>0</v>
      </c>
      <c r="L23" s="19">
        <v>0</v>
      </c>
      <c r="M23" s="20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03">
        <v>0</v>
      </c>
      <c r="AC23" s="103">
        <v>0</v>
      </c>
      <c r="AD23" s="19">
        <v>0</v>
      </c>
      <c r="AE23" s="19">
        <v>0.82899999999999996</v>
      </c>
      <c r="AF23" s="19">
        <v>0.28499999999999998</v>
      </c>
      <c r="AG23" s="19">
        <f>'[1]Balanço Patrimonial'!C18</f>
        <v>0.23200000000000001</v>
      </c>
    </row>
    <row r="24" spans="1:33" ht="15" outlineLevel="1">
      <c r="A24" s="67"/>
      <c r="B24" s="66" t="s">
        <v>239</v>
      </c>
      <c r="C24" s="66" t="s">
        <v>221</v>
      </c>
      <c r="D24" s="19">
        <v>3.05</v>
      </c>
      <c r="E24" s="19">
        <v>3.07</v>
      </c>
      <c r="F24" s="19">
        <v>10.752000000000001</v>
      </c>
      <c r="G24" s="19">
        <v>0</v>
      </c>
      <c r="H24" s="19">
        <v>0</v>
      </c>
      <c r="I24" s="20">
        <v>10.752000000000001</v>
      </c>
      <c r="J24" s="19">
        <v>10.4</v>
      </c>
      <c r="K24" s="19">
        <v>14.801</v>
      </c>
      <c r="L24" s="19">
        <v>21.484000000000002</v>
      </c>
      <c r="M24" s="20">
        <v>13.212999999999999</v>
      </c>
      <c r="N24" s="19">
        <v>12.871</v>
      </c>
      <c r="O24" s="19">
        <v>11.726000000000001</v>
      </c>
      <c r="P24" s="19">
        <v>19.163</v>
      </c>
      <c r="Q24" s="19">
        <v>21.221</v>
      </c>
      <c r="R24" s="19">
        <v>26.146999999999998</v>
      </c>
      <c r="S24" s="19">
        <v>41.688000000000002</v>
      </c>
      <c r="T24" s="19">
        <v>35.335000000000001</v>
      </c>
      <c r="U24" s="19">
        <v>34.531999999999996</v>
      </c>
      <c r="V24" s="19">
        <v>35.579000000000001</v>
      </c>
      <c r="W24" s="19">
        <v>15.59</v>
      </c>
      <c r="X24" s="19">
        <v>18.192</v>
      </c>
      <c r="Y24" s="19">
        <v>20.92</v>
      </c>
      <c r="Z24" s="19">
        <v>15.228</v>
      </c>
      <c r="AA24" s="19">
        <v>15.545999999999999</v>
      </c>
      <c r="AB24" s="103">
        <v>8.5519999999999996</v>
      </c>
      <c r="AC24" s="103">
        <v>11.922000000000001</v>
      </c>
      <c r="AD24" s="19">
        <v>9.6229999999999993</v>
      </c>
      <c r="AE24" s="19">
        <v>6.49</v>
      </c>
      <c r="AF24" s="19">
        <v>10.51</v>
      </c>
      <c r="AG24" s="19">
        <f>'[1]Balanço Patrimonial'!C19</f>
        <v>11.43</v>
      </c>
    </row>
    <row r="25" spans="1:33" ht="15" outlineLevel="1">
      <c r="A25" s="67"/>
      <c r="B25" s="66" t="s">
        <v>226</v>
      </c>
      <c r="C25" s="66" t="s">
        <v>227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0">
        <v>0</v>
      </c>
      <c r="J25" s="19">
        <v>0</v>
      </c>
      <c r="K25" s="19">
        <v>0</v>
      </c>
      <c r="L25" s="19">
        <v>0</v>
      </c>
      <c r="M25" s="20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7.4889999999999999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03">
        <v>0</v>
      </c>
      <c r="AC25" s="103">
        <v>0</v>
      </c>
      <c r="AD25" s="19">
        <v>0</v>
      </c>
      <c r="AE25" s="19">
        <v>0</v>
      </c>
      <c r="AF25" s="19">
        <v>54.848999999999997</v>
      </c>
      <c r="AG25" s="19">
        <f>'[1]Balanço Patrimonial'!$C$21</f>
        <v>14.382999999999999</v>
      </c>
    </row>
    <row r="26" spans="1:33" ht="15" outlineLevel="1">
      <c r="A26" s="67"/>
      <c r="B26" s="66" t="s">
        <v>240</v>
      </c>
      <c r="C26" s="66" t="s">
        <v>241</v>
      </c>
      <c r="D26" s="19">
        <v>0</v>
      </c>
      <c r="E26" s="19">
        <v>0.72799999999999998</v>
      </c>
      <c r="F26" s="19">
        <v>6.4640000000000004</v>
      </c>
      <c r="G26" s="19">
        <v>3.5</v>
      </c>
      <c r="H26" s="19">
        <v>5.6658351799999922</v>
      </c>
      <c r="I26" s="20">
        <v>6.4640000000000004</v>
      </c>
      <c r="J26" s="19">
        <v>2.2999999999999998</v>
      </c>
      <c r="K26" s="19">
        <v>2.4220000000000002</v>
      </c>
      <c r="L26" s="19">
        <v>3.2719999999999998</v>
      </c>
      <c r="M26" s="20">
        <v>2.2189999999999999</v>
      </c>
      <c r="N26" s="19">
        <v>1.8140000000000001</v>
      </c>
      <c r="O26" s="19">
        <v>1.333</v>
      </c>
      <c r="P26" s="19">
        <v>1.7689999999999999</v>
      </c>
      <c r="Q26" s="19">
        <v>1.377</v>
      </c>
      <c r="R26" s="19">
        <v>1.2569999999999999</v>
      </c>
      <c r="S26" s="19">
        <v>0.72299999999999998</v>
      </c>
      <c r="T26" s="19">
        <v>0.63100000000000001</v>
      </c>
      <c r="U26" s="19">
        <v>15.58</v>
      </c>
      <c r="V26" s="19">
        <v>12.746</v>
      </c>
      <c r="W26" s="19">
        <v>8.9670000000000005</v>
      </c>
      <c r="X26" s="19">
        <v>4.09</v>
      </c>
      <c r="Y26" s="19">
        <v>5.3890000000000002</v>
      </c>
      <c r="Z26" s="19">
        <v>3.8340000000000001</v>
      </c>
      <c r="AA26" s="19">
        <v>3.6320000000000001</v>
      </c>
      <c r="AB26" s="103">
        <v>6.3019999999999996</v>
      </c>
      <c r="AC26" s="103">
        <v>10.115</v>
      </c>
      <c r="AD26" s="19">
        <v>9.9239999999999995</v>
      </c>
      <c r="AE26" s="19">
        <v>10.093999999999999</v>
      </c>
      <c r="AF26" s="19">
        <v>9.2710000000000008</v>
      </c>
      <c r="AG26" s="19">
        <f>'[1]Balanço Patrimonial'!$C$20</f>
        <v>38.348999999999997</v>
      </c>
    </row>
    <row r="27" spans="1:33" ht="15" outlineLevel="1">
      <c r="A27" s="67"/>
      <c r="B27" s="66" t="s">
        <v>242</v>
      </c>
      <c r="C27" s="66" t="s">
        <v>243</v>
      </c>
      <c r="D27" s="19">
        <v>2.6440000000000001</v>
      </c>
      <c r="E27" s="19">
        <v>10.611000000000001</v>
      </c>
      <c r="F27" s="19">
        <v>7.48</v>
      </c>
      <c r="G27" s="19">
        <v>13.9</v>
      </c>
      <c r="H27" s="19">
        <v>14.89644637</v>
      </c>
      <c r="I27" s="20">
        <v>7.48</v>
      </c>
      <c r="J27" s="19">
        <v>7.3</v>
      </c>
      <c r="K27" s="19">
        <v>6.0679999999999996</v>
      </c>
      <c r="L27" s="19">
        <v>5.3263706099999997</v>
      </c>
      <c r="M27" s="20">
        <v>5.5949999999999998</v>
      </c>
      <c r="N27" s="19">
        <v>5.4580000000000002</v>
      </c>
      <c r="O27" s="19">
        <v>9.2729999999999997</v>
      </c>
      <c r="P27" s="19">
        <v>15.564</v>
      </c>
      <c r="Q27" s="19">
        <v>15.214</v>
      </c>
      <c r="R27" s="19">
        <v>14.994</v>
      </c>
      <c r="S27" s="19">
        <v>15.028</v>
      </c>
      <c r="T27" s="19">
        <v>14.276</v>
      </c>
      <c r="U27" s="19">
        <v>16.649000000000001</v>
      </c>
      <c r="V27" s="19">
        <v>16.399999999999999</v>
      </c>
      <c r="W27" s="19">
        <v>21.047999999999998</v>
      </c>
      <c r="X27" s="19">
        <v>21.367000000000001</v>
      </c>
      <c r="Y27" s="19">
        <v>21.201000000000001</v>
      </c>
      <c r="Z27" s="19">
        <v>20.940999999999999</v>
      </c>
      <c r="AA27" s="19">
        <v>25.375</v>
      </c>
      <c r="AB27" s="103">
        <v>31.88</v>
      </c>
      <c r="AC27" s="103">
        <v>59.610999999999997</v>
      </c>
      <c r="AD27" s="19">
        <v>58.505000000000003</v>
      </c>
      <c r="AE27" s="19">
        <v>57.805</v>
      </c>
      <c r="AF27" s="19">
        <v>12.676</v>
      </c>
      <c r="AG27" s="19">
        <f>'[1]Balanço Patrimonial'!$C$22</f>
        <v>60.426000000000002</v>
      </c>
    </row>
    <row r="28" spans="1:33" s="65" customFormat="1" ht="15">
      <c r="A28" s="63"/>
      <c r="B28" s="64" t="s">
        <v>244</v>
      </c>
      <c r="C28" s="64" t="s">
        <v>245</v>
      </c>
      <c r="D28" s="48">
        <v>324.26400000000001</v>
      </c>
      <c r="E28" s="48">
        <v>376.96599999999995</v>
      </c>
      <c r="F28" s="48">
        <v>419.10500000000008</v>
      </c>
      <c r="G28" s="48">
        <v>429.19999999999993</v>
      </c>
      <c r="H28" s="48">
        <v>432.43386584000007</v>
      </c>
      <c r="I28" s="49">
        <v>419.10500000000008</v>
      </c>
      <c r="J28" s="48">
        <v>394.2</v>
      </c>
      <c r="K28" s="48">
        <v>542.38700000000006</v>
      </c>
      <c r="L28" s="48">
        <v>600.96120924999991</v>
      </c>
      <c r="M28" s="49">
        <v>580.09400000000005</v>
      </c>
      <c r="N28" s="48">
        <v>600.47399999999993</v>
      </c>
      <c r="O28" s="48">
        <v>613.10800000000006</v>
      </c>
      <c r="P28" s="48">
        <v>634.96999999999991</v>
      </c>
      <c r="Q28" s="48">
        <v>633.25700000000006</v>
      </c>
      <c r="R28" s="48">
        <v>651.34899999999993</v>
      </c>
      <c r="S28" s="48">
        <v>700.3420000000001</v>
      </c>
      <c r="T28" s="48">
        <v>747.44600000000014</v>
      </c>
      <c r="U28" s="48">
        <v>735.59100000000001</v>
      </c>
      <c r="V28" s="48">
        <v>750.9609999999999</v>
      </c>
      <c r="W28" s="48">
        <v>792.32900000000006</v>
      </c>
      <c r="X28" s="48">
        <v>889.92299999999989</v>
      </c>
      <c r="Y28" s="48">
        <v>944.99200000000008</v>
      </c>
      <c r="Z28" s="48">
        <v>978.98800000000006</v>
      </c>
      <c r="AA28" s="48">
        <v>1052.0540000000001</v>
      </c>
      <c r="AB28" s="109">
        <v>1228.7140000000002</v>
      </c>
      <c r="AC28" s="109">
        <v>1235.9009999999998</v>
      </c>
      <c r="AD28" s="48">
        <v>1381.99</v>
      </c>
      <c r="AE28" s="48">
        <v>1486.451</v>
      </c>
      <c r="AF28" s="48">
        <v>1743.08</v>
      </c>
      <c r="AG28" s="19">
        <f>'[1]Balanço Patrimonial'!$C$23</f>
        <v>1783.6329999999998</v>
      </c>
    </row>
    <row r="29" spans="1:33" ht="15">
      <c r="A29" s="41"/>
      <c r="B29" s="68"/>
      <c r="C29" s="68"/>
      <c r="D29" s="19"/>
      <c r="E29" s="19"/>
      <c r="F29" s="19"/>
      <c r="G29" s="19"/>
      <c r="H29" s="19"/>
      <c r="I29" s="20"/>
      <c r="J29" s="19"/>
      <c r="K29" s="19"/>
      <c r="L29" s="19"/>
      <c r="M29" s="35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3" s="65" customFormat="1" ht="15">
      <c r="A30" s="63"/>
      <c r="B30" s="64" t="s">
        <v>246</v>
      </c>
      <c r="C30" s="64" t="s">
        <v>247</v>
      </c>
      <c r="D30" s="48">
        <v>93.423000000000002</v>
      </c>
      <c r="E30" s="48">
        <v>151.40800000000002</v>
      </c>
      <c r="F30" s="48">
        <v>112.88299999999998</v>
      </c>
      <c r="G30" s="48">
        <v>160.20000000000002</v>
      </c>
      <c r="H30" s="48">
        <v>82.859402969999991</v>
      </c>
      <c r="I30" s="49">
        <v>112.88299999999998</v>
      </c>
      <c r="J30" s="48">
        <v>77.600000000000009</v>
      </c>
      <c r="K30" s="48">
        <v>90.116000000000014</v>
      </c>
      <c r="L30" s="48">
        <v>111.99739615</v>
      </c>
      <c r="M30" s="48">
        <v>127.76400000000001</v>
      </c>
      <c r="N30" s="48">
        <v>141.91300000000001</v>
      </c>
      <c r="O30" s="48">
        <v>177.084</v>
      </c>
      <c r="P30" s="48">
        <v>188.05499999999998</v>
      </c>
      <c r="Q30" s="48">
        <v>89.836000000000013</v>
      </c>
      <c r="R30" s="48">
        <v>124.17800000000001</v>
      </c>
      <c r="S30" s="48">
        <v>161.31099999999998</v>
      </c>
      <c r="T30" s="48">
        <v>193.56799999999998</v>
      </c>
      <c r="U30" s="48">
        <v>164.797</v>
      </c>
      <c r="V30" s="48">
        <v>194.98</v>
      </c>
      <c r="W30" s="48">
        <v>229.74799999999999</v>
      </c>
      <c r="X30" s="48">
        <v>295.76800000000003</v>
      </c>
      <c r="Y30" s="48">
        <v>301.80600000000004</v>
      </c>
      <c r="Z30" s="48">
        <v>340.01000000000005</v>
      </c>
      <c r="AA30" s="48">
        <v>343.89299999999992</v>
      </c>
      <c r="AB30" s="109">
        <v>305.84399999999999</v>
      </c>
      <c r="AC30" s="109">
        <v>313.00900000000001</v>
      </c>
      <c r="AD30" s="48">
        <v>356.65300000000002</v>
      </c>
      <c r="AE30" s="48">
        <v>373.01799999999997</v>
      </c>
      <c r="AF30" s="48">
        <v>382.25400000000002</v>
      </c>
      <c r="AG30" s="48">
        <f>'[1]Balanço Patrimonial'!C26</f>
        <v>299.77600000000001</v>
      </c>
    </row>
    <row r="31" spans="1:33" s="65" customFormat="1" ht="15" outlineLevel="1">
      <c r="A31" s="125"/>
      <c r="B31" s="124" t="s">
        <v>248</v>
      </c>
      <c r="C31" s="124" t="s">
        <v>249</v>
      </c>
      <c r="D31" s="48">
        <v>0.216</v>
      </c>
      <c r="E31" s="48">
        <v>14.831</v>
      </c>
      <c r="F31" s="48">
        <v>4.5839999999999996</v>
      </c>
      <c r="G31" s="48">
        <v>10.3</v>
      </c>
      <c r="H31" s="48">
        <v>5.9573221100000007</v>
      </c>
      <c r="I31" s="49">
        <v>4.5839999999999996</v>
      </c>
      <c r="J31" s="48">
        <v>2.2999999999999998</v>
      </c>
      <c r="K31" s="48">
        <v>1.8580000000000001</v>
      </c>
      <c r="L31" s="48">
        <v>0</v>
      </c>
      <c r="M31" s="48">
        <v>34.570999999999998</v>
      </c>
      <c r="N31" s="48">
        <v>43.332999999999998</v>
      </c>
      <c r="O31" s="48">
        <v>82.105000000000004</v>
      </c>
      <c r="P31" s="48">
        <v>93.807000000000002</v>
      </c>
      <c r="Q31" s="48">
        <v>1.2490000000000001</v>
      </c>
      <c r="R31" s="48">
        <v>16.279</v>
      </c>
      <c r="S31" s="48">
        <v>31.315999999999999</v>
      </c>
      <c r="T31" s="48">
        <v>55.832999999999998</v>
      </c>
      <c r="U31" s="48">
        <v>40.35</v>
      </c>
      <c r="V31" s="48">
        <v>59.87</v>
      </c>
      <c r="W31" s="48">
        <v>79.388999999999996</v>
      </c>
      <c r="X31" s="48">
        <v>117.667</v>
      </c>
      <c r="Y31" s="48">
        <v>130.74299999999999</v>
      </c>
      <c r="Z31" s="48">
        <v>127.66800000000001</v>
      </c>
      <c r="AA31" s="48">
        <v>117.95399999999999</v>
      </c>
      <c r="AB31" s="109">
        <v>82.492999999999995</v>
      </c>
      <c r="AC31" s="109">
        <v>61.27</v>
      </c>
      <c r="AD31" s="48">
        <v>51.264000000000003</v>
      </c>
      <c r="AE31" s="48">
        <v>94.623000000000005</v>
      </c>
      <c r="AF31" s="48">
        <v>69.706999999999994</v>
      </c>
      <c r="AG31" s="48">
        <f>'[1]Balanço Patrimonial'!C27</f>
        <v>30.093</v>
      </c>
    </row>
    <row r="32" spans="1:33" ht="15" outlineLevel="1">
      <c r="A32" s="67"/>
      <c r="B32" s="66" t="s">
        <v>250</v>
      </c>
      <c r="C32" s="66" t="s">
        <v>251</v>
      </c>
      <c r="D32" s="19">
        <v>34.076000000000001</v>
      </c>
      <c r="E32" s="19">
        <v>36.993000000000002</v>
      </c>
      <c r="F32" s="19">
        <v>32.075000000000003</v>
      </c>
      <c r="G32" s="19">
        <v>33.1</v>
      </c>
      <c r="H32" s="19">
        <v>35.299815450000004</v>
      </c>
      <c r="I32" s="20">
        <v>32.075000000000003</v>
      </c>
      <c r="J32" s="19">
        <v>31</v>
      </c>
      <c r="K32" s="19">
        <v>40.271000000000001</v>
      </c>
      <c r="L32" s="19">
        <v>64.393511829999994</v>
      </c>
      <c r="M32" s="19">
        <v>36.582000000000001</v>
      </c>
      <c r="N32" s="19">
        <v>47.780999999999999</v>
      </c>
      <c r="O32" s="19">
        <v>49.088000000000001</v>
      </c>
      <c r="P32" s="19">
        <v>52.110999999999997</v>
      </c>
      <c r="Q32" s="19">
        <v>48.395000000000003</v>
      </c>
      <c r="R32" s="19">
        <v>61.734999999999999</v>
      </c>
      <c r="S32" s="19">
        <v>78.629000000000005</v>
      </c>
      <c r="T32" s="19">
        <v>81.53</v>
      </c>
      <c r="U32" s="19">
        <v>65.087000000000003</v>
      </c>
      <c r="V32" s="19">
        <v>76.350999999999999</v>
      </c>
      <c r="W32" s="19">
        <v>88.891999999999996</v>
      </c>
      <c r="X32" s="19">
        <v>108.66800000000001</v>
      </c>
      <c r="Y32" s="19">
        <v>83.944000000000003</v>
      </c>
      <c r="Z32" s="19">
        <v>113.889</v>
      </c>
      <c r="AA32" s="19">
        <v>125.72199999999999</v>
      </c>
      <c r="AB32" s="103">
        <v>118.33199999999999</v>
      </c>
      <c r="AC32" s="103">
        <v>91.26</v>
      </c>
      <c r="AD32" s="19">
        <v>136.62799999999999</v>
      </c>
      <c r="AE32" s="19">
        <v>167.91</v>
      </c>
      <c r="AF32" s="19">
        <v>190.97200000000001</v>
      </c>
      <c r="AG32" s="19">
        <f>'[1]Balanço Patrimonial'!C28</f>
        <v>131.291</v>
      </c>
    </row>
    <row r="33" spans="1:33" ht="15" outlineLevel="1">
      <c r="A33" s="67"/>
      <c r="B33" s="66" t="s">
        <v>252</v>
      </c>
      <c r="C33" s="66" t="s">
        <v>253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3.597</v>
      </c>
      <c r="T33" s="19">
        <v>3.1429999999999998</v>
      </c>
      <c r="U33" s="19">
        <v>3.8340000000000001</v>
      </c>
      <c r="V33" s="19">
        <v>4.0609999999999999</v>
      </c>
      <c r="W33" s="19">
        <v>4.8570000000000002</v>
      </c>
      <c r="X33" s="19">
        <v>5.4989999999999997</v>
      </c>
      <c r="Y33" s="19">
        <v>4.7329999999999997</v>
      </c>
      <c r="Z33" s="19">
        <v>5.335</v>
      </c>
      <c r="AA33" s="19">
        <v>4.8129999999999997</v>
      </c>
      <c r="AB33" s="103">
        <v>4.5049999999999999</v>
      </c>
      <c r="AC33" s="103">
        <v>5.8940000000000001</v>
      </c>
      <c r="AD33" s="19">
        <v>5.7050000000000001</v>
      </c>
      <c r="AE33" s="19">
        <v>4.5179999999999998</v>
      </c>
      <c r="AF33" s="19">
        <v>5.36</v>
      </c>
      <c r="AG33" s="19">
        <f>'[1]Balanço Patrimonial'!C29</f>
        <v>6.0910000000000002</v>
      </c>
    </row>
    <row r="34" spans="1:33" ht="15" outlineLevel="1">
      <c r="A34" s="67"/>
      <c r="B34" s="66" t="s">
        <v>254</v>
      </c>
      <c r="C34" s="66" t="s">
        <v>238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40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03">
        <v>0</v>
      </c>
      <c r="AC34" s="103">
        <v>0</v>
      </c>
      <c r="AD34" s="19">
        <v>0</v>
      </c>
      <c r="AE34" s="19">
        <v>0.39600000000000002</v>
      </c>
      <c r="AF34" s="19">
        <v>0.45800000000000002</v>
      </c>
      <c r="AG34" s="19">
        <f>'[1]Balanço Patrimonial'!C30</f>
        <v>1.1719999999999999</v>
      </c>
    </row>
    <row r="35" spans="1:33" ht="15" outlineLevel="1">
      <c r="A35" s="67"/>
      <c r="B35" s="66" t="s">
        <v>255</v>
      </c>
      <c r="C35" s="66" t="s">
        <v>256</v>
      </c>
      <c r="D35" s="19">
        <v>12.500999999999999</v>
      </c>
      <c r="E35" s="19">
        <v>12.577</v>
      </c>
      <c r="F35" s="19">
        <v>10.339</v>
      </c>
      <c r="G35" s="19">
        <v>11.6</v>
      </c>
      <c r="H35" s="19">
        <v>10.033416820000001</v>
      </c>
      <c r="I35" s="20">
        <v>10.339</v>
      </c>
      <c r="J35" s="19">
        <v>7.7</v>
      </c>
      <c r="K35" s="19">
        <v>9.6509999999999998</v>
      </c>
      <c r="L35" s="19">
        <v>10.90395241</v>
      </c>
      <c r="M35" s="19">
        <v>13.287000000000001</v>
      </c>
      <c r="N35" s="19">
        <v>14.275</v>
      </c>
      <c r="O35" s="19">
        <v>10.927</v>
      </c>
      <c r="P35" s="19">
        <v>16.413</v>
      </c>
      <c r="Q35" s="19">
        <v>13.077999999999999</v>
      </c>
      <c r="R35" s="19">
        <v>13.284000000000001</v>
      </c>
      <c r="S35" s="19">
        <v>16.396000000000001</v>
      </c>
      <c r="T35" s="19">
        <v>19.04</v>
      </c>
      <c r="U35" s="19">
        <v>19.744</v>
      </c>
      <c r="V35" s="19">
        <v>18.143999999999998</v>
      </c>
      <c r="W35" s="19">
        <v>21.571000000000002</v>
      </c>
      <c r="X35" s="19">
        <v>28.887</v>
      </c>
      <c r="Y35" s="19">
        <v>34.851999999999997</v>
      </c>
      <c r="Z35" s="19">
        <v>32.043999999999997</v>
      </c>
      <c r="AA35" s="19">
        <v>33.262999999999998</v>
      </c>
      <c r="AB35" s="103">
        <v>45.201999999999998</v>
      </c>
      <c r="AC35" s="103">
        <v>53.217999999999996</v>
      </c>
      <c r="AD35" s="19">
        <v>0</v>
      </c>
      <c r="AE35" s="19">
        <v>0</v>
      </c>
      <c r="AF35" s="19">
        <v>0</v>
      </c>
      <c r="AG35" s="19">
        <v>0</v>
      </c>
    </row>
    <row r="36" spans="1:33" ht="15" outlineLevel="1">
      <c r="A36" s="67"/>
      <c r="B36" s="66" t="s">
        <v>257</v>
      </c>
      <c r="C36" s="66" t="s">
        <v>258</v>
      </c>
      <c r="D36" s="19">
        <v>9.1370000000000005</v>
      </c>
      <c r="E36" s="19">
        <v>11.936999999999999</v>
      </c>
      <c r="F36" s="19">
        <v>8.4559999999999995</v>
      </c>
      <c r="G36" s="19">
        <v>5.2</v>
      </c>
      <c r="H36" s="19">
        <v>3.4705410400000001</v>
      </c>
      <c r="I36" s="20">
        <v>8.4559999999999995</v>
      </c>
      <c r="J36" s="19">
        <v>3.4</v>
      </c>
      <c r="K36" s="19">
        <v>7.4960000000000004</v>
      </c>
      <c r="L36" s="19">
        <v>11.026</v>
      </c>
      <c r="M36" s="19">
        <v>7.6630000000000003</v>
      </c>
      <c r="N36" s="19">
        <v>6.3470000000000004</v>
      </c>
      <c r="O36" s="19">
        <v>6.4619999999999997</v>
      </c>
      <c r="P36" s="19">
        <v>5.952</v>
      </c>
      <c r="Q36" s="19">
        <v>5.0199999999999996</v>
      </c>
      <c r="R36" s="19">
        <v>7.9710000000000001</v>
      </c>
      <c r="S36" s="19">
        <v>11.766999999999999</v>
      </c>
      <c r="T36" s="19">
        <v>13.744</v>
      </c>
      <c r="U36" s="19">
        <v>10.141</v>
      </c>
      <c r="V36" s="19">
        <v>10.512</v>
      </c>
      <c r="W36" s="19">
        <v>10.734</v>
      </c>
      <c r="X36" s="19">
        <v>7.7129999999999992</v>
      </c>
      <c r="Y36" s="19">
        <v>6.8819999999999997</v>
      </c>
      <c r="Z36" s="19">
        <v>7.0519999999999996</v>
      </c>
      <c r="AA36" s="19">
        <v>9.9499999999999993</v>
      </c>
      <c r="AB36" s="103">
        <v>9.3119999999999994</v>
      </c>
      <c r="AC36" s="103">
        <v>6.5150000000000006</v>
      </c>
      <c r="AD36" s="19">
        <v>0</v>
      </c>
      <c r="AE36" s="19">
        <v>0</v>
      </c>
      <c r="AF36" s="19">
        <v>0</v>
      </c>
      <c r="AG36" s="19">
        <v>0</v>
      </c>
    </row>
    <row r="37" spans="1:33" ht="15" outlineLevel="1">
      <c r="A37" s="67"/>
      <c r="B37" s="66" t="s">
        <v>259</v>
      </c>
      <c r="C37" s="66" t="s">
        <v>260</v>
      </c>
      <c r="D37" s="19">
        <v>0</v>
      </c>
      <c r="E37" s="19">
        <v>0</v>
      </c>
      <c r="F37" s="19">
        <v>0</v>
      </c>
      <c r="G37" s="19">
        <v>12.6</v>
      </c>
      <c r="H37" s="19">
        <v>9.25</v>
      </c>
      <c r="I37" s="20">
        <v>0</v>
      </c>
      <c r="J37" s="19">
        <v>0</v>
      </c>
      <c r="K37" s="19">
        <v>1.5509999999999999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03">
        <v>0</v>
      </c>
      <c r="AC37" s="103">
        <v>0</v>
      </c>
      <c r="AD37" s="19">
        <v>0</v>
      </c>
      <c r="AE37" s="19">
        <v>0</v>
      </c>
      <c r="AF37" s="19">
        <v>0</v>
      </c>
      <c r="AG37" s="19">
        <v>0</v>
      </c>
    </row>
    <row r="38" spans="1:33" ht="15" outlineLevel="1">
      <c r="A38" s="67"/>
      <c r="B38" s="66" t="s">
        <v>261</v>
      </c>
      <c r="C38" s="66" t="s">
        <v>262</v>
      </c>
      <c r="D38" s="19">
        <v>0.95299999999999996</v>
      </c>
      <c r="E38" s="19">
        <v>0.158</v>
      </c>
      <c r="F38" s="19">
        <v>0.27400000000000002</v>
      </c>
      <c r="G38" s="19">
        <v>0</v>
      </c>
      <c r="H38" s="19">
        <v>0</v>
      </c>
      <c r="I38" s="20">
        <v>0.27400000000000002</v>
      </c>
      <c r="J38" s="19">
        <v>0.2</v>
      </c>
      <c r="K38" s="19">
        <v>0.27400000000000002</v>
      </c>
      <c r="L38" s="19">
        <v>1.8540000000000001</v>
      </c>
      <c r="M38" s="19">
        <v>5.0620000000000003</v>
      </c>
      <c r="N38" s="19">
        <v>2.5579999999999998</v>
      </c>
      <c r="O38" s="19">
        <v>2.214</v>
      </c>
      <c r="P38" s="19">
        <v>2.85</v>
      </c>
      <c r="Q38" s="19">
        <v>2.1509999999999998</v>
      </c>
      <c r="R38" s="19">
        <v>2.302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03">
        <v>0</v>
      </c>
      <c r="AC38" s="103">
        <v>0</v>
      </c>
      <c r="AD38" s="19">
        <v>0</v>
      </c>
      <c r="AE38" s="19">
        <v>0</v>
      </c>
      <c r="AF38" s="19">
        <v>0</v>
      </c>
      <c r="AG38" s="19">
        <v>0</v>
      </c>
    </row>
    <row r="39" spans="1:33" ht="15" outlineLevel="1">
      <c r="A39" s="67"/>
      <c r="B39" s="66" t="s">
        <v>263</v>
      </c>
      <c r="C39" s="66" t="s">
        <v>264</v>
      </c>
      <c r="D39" s="19">
        <v>32.069000000000003</v>
      </c>
      <c r="E39" s="19">
        <v>52.901000000000003</v>
      </c>
      <c r="F39" s="19">
        <v>21.890999999999998</v>
      </c>
      <c r="G39" s="19">
        <v>12.7</v>
      </c>
      <c r="H39" s="19">
        <v>14.84665901</v>
      </c>
      <c r="I39" s="20">
        <v>21.890999999999998</v>
      </c>
      <c r="J39" s="19">
        <v>2</v>
      </c>
      <c r="K39" s="19">
        <v>1.5640000000000001</v>
      </c>
      <c r="L39" s="19">
        <v>4.0197987199999998</v>
      </c>
      <c r="M39" s="19">
        <v>2.629</v>
      </c>
      <c r="N39" s="19">
        <v>2.7389999999999999</v>
      </c>
      <c r="O39" s="19">
        <v>20.907</v>
      </c>
      <c r="P39" s="19">
        <v>13.151999999999999</v>
      </c>
      <c r="Q39" s="19">
        <v>10.387</v>
      </c>
      <c r="R39" s="19">
        <v>13.478999999999999</v>
      </c>
      <c r="S39" s="19">
        <v>14.486000000000001</v>
      </c>
      <c r="T39" s="19">
        <v>16.841000000000001</v>
      </c>
      <c r="U39" s="19">
        <v>18.151</v>
      </c>
      <c r="V39" s="19">
        <v>18.384999999999998</v>
      </c>
      <c r="W39" s="19">
        <v>17.763000000000002</v>
      </c>
      <c r="X39" s="19">
        <v>21.449000000000002</v>
      </c>
      <c r="Y39" s="19">
        <v>9.6530000000000005</v>
      </c>
      <c r="Z39" s="19">
        <v>20.827000000000002</v>
      </c>
      <c r="AA39" s="19">
        <v>44.718000000000004</v>
      </c>
      <c r="AB39" s="103">
        <v>36.892000000000003</v>
      </c>
      <c r="AC39" s="103">
        <v>35.215000000000003</v>
      </c>
      <c r="AD39" s="19">
        <v>29.471</v>
      </c>
      <c r="AE39" s="19">
        <v>43.396999999999998</v>
      </c>
      <c r="AF39" s="19">
        <v>38.343000000000004</v>
      </c>
      <c r="AG39" s="19">
        <f>'[1]Balanço Patrimonial'!C33</f>
        <v>47.680999999999997</v>
      </c>
    </row>
    <row r="40" spans="1:33" ht="15" outlineLevel="1">
      <c r="A40" s="67"/>
      <c r="B40" s="66" t="s">
        <v>265</v>
      </c>
      <c r="C40" s="66" t="s">
        <v>266</v>
      </c>
      <c r="D40" s="19">
        <v>1.915</v>
      </c>
      <c r="E40" s="19">
        <v>2.8359999999999999</v>
      </c>
      <c r="F40" s="19">
        <v>2.835</v>
      </c>
      <c r="G40" s="19">
        <v>0</v>
      </c>
      <c r="H40" s="19">
        <v>0</v>
      </c>
      <c r="I40" s="20">
        <v>2.835</v>
      </c>
      <c r="J40" s="19">
        <v>3.2</v>
      </c>
      <c r="K40" s="19">
        <v>2.609</v>
      </c>
      <c r="L40" s="19">
        <v>2.73770231</v>
      </c>
      <c r="M40" s="19">
        <v>2.2509999999999999</v>
      </c>
      <c r="N40" s="19">
        <v>1.7989999999999999</v>
      </c>
      <c r="O40" s="19">
        <v>1.6</v>
      </c>
      <c r="P40" s="19">
        <v>1.6279999999999999</v>
      </c>
      <c r="Q40" s="19">
        <v>1.6950000000000001</v>
      </c>
      <c r="R40" s="19">
        <v>1.278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03">
        <v>0</v>
      </c>
      <c r="AC40" s="103">
        <v>0</v>
      </c>
      <c r="AD40" s="19">
        <v>0</v>
      </c>
      <c r="AE40" s="19">
        <v>0</v>
      </c>
      <c r="AF40" s="19">
        <v>0</v>
      </c>
      <c r="AG40" s="19">
        <v>0</v>
      </c>
    </row>
    <row r="41" spans="1:33" ht="15" outlineLevel="1">
      <c r="A41" s="67"/>
      <c r="B41" s="66" t="s">
        <v>267</v>
      </c>
      <c r="C41" s="66" t="s">
        <v>268</v>
      </c>
      <c r="D41" s="19">
        <v>0.55600000000000005</v>
      </c>
      <c r="E41" s="19">
        <v>0.55600000000000005</v>
      </c>
      <c r="F41" s="19">
        <v>10.478</v>
      </c>
      <c r="G41" s="19">
        <v>0.6</v>
      </c>
      <c r="H41" s="19">
        <v>0</v>
      </c>
      <c r="I41" s="20">
        <v>10.478</v>
      </c>
      <c r="J41" s="19">
        <v>5</v>
      </c>
      <c r="K41" s="19">
        <v>3.3359999999999999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03">
        <v>0</v>
      </c>
      <c r="AC41" s="103">
        <v>0</v>
      </c>
      <c r="AD41" s="19">
        <v>0</v>
      </c>
      <c r="AE41" s="19">
        <v>0</v>
      </c>
      <c r="AF41" s="19">
        <v>0</v>
      </c>
      <c r="AG41" s="19">
        <v>0</v>
      </c>
    </row>
    <row r="42" spans="1:33" ht="15" outlineLevel="1">
      <c r="A42" s="41"/>
      <c r="B42" s="66" t="s">
        <v>269</v>
      </c>
      <c r="C42" s="66" t="s">
        <v>270</v>
      </c>
      <c r="D42" s="19">
        <v>0</v>
      </c>
      <c r="E42" s="19">
        <v>17.219000000000001</v>
      </c>
      <c r="F42" s="19">
        <v>16.021999999999998</v>
      </c>
      <c r="G42" s="19">
        <v>66.5</v>
      </c>
      <c r="H42" s="19">
        <v>0</v>
      </c>
      <c r="I42" s="20">
        <v>16.021999999999998</v>
      </c>
      <c r="J42" s="19">
        <v>16</v>
      </c>
      <c r="K42" s="19">
        <v>16.021999999999998</v>
      </c>
      <c r="L42" s="19">
        <v>9.1853617599999993</v>
      </c>
      <c r="M42" s="19">
        <v>19.033999999999999</v>
      </c>
      <c r="N42" s="19">
        <v>18.562999999999999</v>
      </c>
      <c r="O42" s="19">
        <v>0</v>
      </c>
      <c r="P42" s="19">
        <v>0</v>
      </c>
      <c r="Q42" s="19">
        <v>5.6660000000000004</v>
      </c>
      <c r="R42" s="19">
        <v>5.6660000000000004</v>
      </c>
      <c r="S42" s="19">
        <v>3.0000000000000001E-3</v>
      </c>
      <c r="T42" s="19">
        <v>3.0000000000000001E-3</v>
      </c>
      <c r="U42" s="19">
        <v>5.7480000000000002</v>
      </c>
      <c r="V42" s="19">
        <v>5.7480000000000002</v>
      </c>
      <c r="W42" s="19">
        <v>4.0000000000000001E-3</v>
      </c>
      <c r="X42" s="19">
        <v>4.0000000000000001E-3</v>
      </c>
      <c r="Y42" s="19">
        <v>25.18</v>
      </c>
      <c r="Z42" s="19">
        <v>25.18</v>
      </c>
      <c r="AA42" s="19">
        <v>1E-3</v>
      </c>
      <c r="AB42" s="103">
        <v>2E-3</v>
      </c>
      <c r="AC42" s="103">
        <v>52.012</v>
      </c>
      <c r="AD42" s="19">
        <v>52.012</v>
      </c>
      <c r="AE42" s="19">
        <v>0.24299999999999999</v>
      </c>
      <c r="AF42" s="19">
        <v>3.0000000000000001E-3</v>
      </c>
      <c r="AG42" s="19">
        <f>'[1]Balanço Patrimonial'!$C$31</f>
        <v>1.2999999999999999E-2</v>
      </c>
    </row>
    <row r="43" spans="1:33" ht="15" outlineLevel="1">
      <c r="A43" s="41"/>
      <c r="B43" s="66" t="s">
        <v>271</v>
      </c>
      <c r="C43" s="66" t="s">
        <v>272</v>
      </c>
      <c r="D43" s="19">
        <v>0</v>
      </c>
      <c r="E43" s="19">
        <v>0</v>
      </c>
      <c r="F43" s="19">
        <v>2.2679999999999998</v>
      </c>
      <c r="G43" s="19">
        <v>6</v>
      </c>
      <c r="H43" s="19">
        <v>2.5983065399999998</v>
      </c>
      <c r="I43" s="20">
        <v>2.2679999999999998</v>
      </c>
      <c r="J43" s="19">
        <v>2</v>
      </c>
      <c r="K43" s="19">
        <v>1.6559999999999999</v>
      </c>
      <c r="L43" s="19">
        <v>1.3110691200000002</v>
      </c>
      <c r="M43" s="19">
        <v>2.0329999999999999</v>
      </c>
      <c r="N43" s="19">
        <v>1.6719999999999999</v>
      </c>
      <c r="O43" s="19">
        <v>1.512</v>
      </c>
      <c r="P43" s="19">
        <v>2.1419999999999999</v>
      </c>
      <c r="Q43" s="19">
        <v>1.9019999999999999</v>
      </c>
      <c r="R43" s="19">
        <v>2.0259999999999998</v>
      </c>
      <c r="S43" s="19">
        <v>2.226</v>
      </c>
      <c r="T43" s="19">
        <v>1.7789999999999999</v>
      </c>
      <c r="U43" s="19">
        <v>1.581</v>
      </c>
      <c r="V43" s="19">
        <v>1.4710000000000001</v>
      </c>
      <c r="W43" s="19">
        <v>4.3079999999999998</v>
      </c>
      <c r="X43" s="19">
        <v>4.0629999999999997</v>
      </c>
      <c r="Y43" s="19">
        <v>3.653</v>
      </c>
      <c r="Z43" s="19">
        <v>3.3490000000000002</v>
      </c>
      <c r="AA43" s="19">
        <v>3.351</v>
      </c>
      <c r="AB43" s="103">
        <v>4.694</v>
      </c>
      <c r="AC43" s="103">
        <v>3.9729999999999999</v>
      </c>
      <c r="AD43" s="19">
        <v>3.0819999999999999</v>
      </c>
      <c r="AE43" s="19">
        <v>2.4260000000000002</v>
      </c>
      <c r="AF43" s="19">
        <v>3</v>
      </c>
      <c r="AG43" s="19">
        <f>'[1]Balanço Patrimonial'!$C$32</f>
        <v>6.5170000000000003</v>
      </c>
    </row>
    <row r="44" spans="1:33" ht="15" outlineLevel="1">
      <c r="A44" s="67"/>
      <c r="B44" s="66" t="s">
        <v>273</v>
      </c>
      <c r="C44" s="66" t="s">
        <v>274</v>
      </c>
      <c r="D44" s="19">
        <v>2</v>
      </c>
      <c r="E44" s="19">
        <v>1.4</v>
      </c>
      <c r="F44" s="19">
        <v>3.661</v>
      </c>
      <c r="G44" s="19">
        <v>1.6</v>
      </c>
      <c r="H44" s="19">
        <v>1.4033420000000001</v>
      </c>
      <c r="I44" s="20">
        <v>3.661</v>
      </c>
      <c r="J44" s="19">
        <v>4.8</v>
      </c>
      <c r="K44" s="19">
        <v>3.8279999999999998</v>
      </c>
      <c r="L44" s="19">
        <v>6.5659999999999998</v>
      </c>
      <c r="M44" s="19">
        <v>4.6520000000000001</v>
      </c>
      <c r="N44" s="19">
        <v>2.8460000000000001</v>
      </c>
      <c r="O44" s="19">
        <v>2.2690000000000001</v>
      </c>
      <c r="P44" s="19">
        <v>0</v>
      </c>
      <c r="Q44" s="19">
        <v>0.29299999999999926</v>
      </c>
      <c r="R44" s="19">
        <v>0.158</v>
      </c>
      <c r="S44" s="19">
        <v>2.891</v>
      </c>
      <c r="T44" s="19">
        <v>1.655</v>
      </c>
      <c r="U44" s="19">
        <v>0.161</v>
      </c>
      <c r="V44" s="19">
        <v>0.438</v>
      </c>
      <c r="W44" s="19">
        <v>2.23</v>
      </c>
      <c r="X44" s="19">
        <v>1.8179999999999996</v>
      </c>
      <c r="Y44" s="19">
        <v>2.1659999999999999</v>
      </c>
      <c r="Z44" s="19">
        <v>4.6660000000000039</v>
      </c>
      <c r="AA44" s="19">
        <v>4.1210000000000004</v>
      </c>
      <c r="AB44" s="103">
        <v>4.4119999999999999</v>
      </c>
      <c r="AC44" s="103">
        <v>3.6520000000000001</v>
      </c>
      <c r="AD44" s="19">
        <v>78.491</v>
      </c>
      <c r="AE44" s="19">
        <v>59.505000000000003</v>
      </c>
      <c r="AF44" s="19">
        <v>74.411000000000001</v>
      </c>
      <c r="AG44" s="19">
        <f>'[1]Balanço Patrimonial'!$C$34</f>
        <v>76.918000000000006</v>
      </c>
    </row>
    <row r="45" spans="1:33" ht="15" outlineLevel="1">
      <c r="A45" s="67"/>
      <c r="B45" s="66"/>
      <c r="C45" s="66"/>
      <c r="D45" s="48"/>
      <c r="E45" s="48"/>
      <c r="F45" s="48"/>
      <c r="G45" s="48"/>
      <c r="H45" s="48"/>
      <c r="I45" s="49"/>
      <c r="J45" s="19"/>
      <c r="K45" s="19"/>
      <c r="L45" s="19"/>
      <c r="M45" s="3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03"/>
      <c r="AC45" s="103"/>
      <c r="AD45" s="19"/>
      <c r="AE45" s="19"/>
      <c r="AF45" s="19"/>
      <c r="AG45" s="19"/>
    </row>
    <row r="46" spans="1:33" s="65" customFormat="1" ht="15">
      <c r="A46" s="63"/>
      <c r="B46" s="64" t="s">
        <v>275</v>
      </c>
      <c r="C46" s="64" t="s">
        <v>276</v>
      </c>
      <c r="D46" s="48">
        <v>18.948</v>
      </c>
      <c r="E46" s="48">
        <v>27.542000000000002</v>
      </c>
      <c r="F46" s="48">
        <v>31.576000000000001</v>
      </c>
      <c r="G46" s="48">
        <v>28.800000000000004</v>
      </c>
      <c r="H46" s="48">
        <v>33.289836600000001</v>
      </c>
      <c r="I46" s="49">
        <v>31.576000000000001</v>
      </c>
      <c r="J46" s="48">
        <v>33.5</v>
      </c>
      <c r="K46" s="48">
        <v>151.56100000000001</v>
      </c>
      <c r="L46" s="48">
        <v>151.94265111000001</v>
      </c>
      <c r="M46" s="48">
        <v>113.43700000000001</v>
      </c>
      <c r="N46" s="48">
        <v>107.36799999999999</v>
      </c>
      <c r="O46" s="48">
        <v>70.996000000000009</v>
      </c>
      <c r="P46" s="48">
        <v>70.323000000000008</v>
      </c>
      <c r="Q46" s="48">
        <v>177.971</v>
      </c>
      <c r="R46" s="48">
        <v>165.01399999999998</v>
      </c>
      <c r="S46" s="48">
        <v>168.57799999999997</v>
      </c>
      <c r="T46" s="48">
        <v>167.59099999999998</v>
      </c>
      <c r="U46" s="48">
        <v>181.97899999999998</v>
      </c>
      <c r="V46" s="48">
        <v>154.482</v>
      </c>
      <c r="W46" s="48">
        <v>120.22</v>
      </c>
      <c r="X46" s="48">
        <v>116.604</v>
      </c>
      <c r="Y46" s="48">
        <v>171.63699999999997</v>
      </c>
      <c r="Z46" s="48">
        <v>128.10599999999999</v>
      </c>
      <c r="AA46" s="48">
        <v>137.066</v>
      </c>
      <c r="AB46" s="109">
        <v>281.51400000000007</v>
      </c>
      <c r="AC46" s="109">
        <v>259.322</v>
      </c>
      <c r="AD46" s="48">
        <v>305.47699999999998</v>
      </c>
      <c r="AE46" s="48">
        <v>332.9</v>
      </c>
      <c r="AF46" s="48">
        <v>490.80099999999993</v>
      </c>
      <c r="AG46" s="48">
        <f>'[1]Balanço Patrimonial'!C35</f>
        <v>618.52299999999991</v>
      </c>
    </row>
    <row r="47" spans="1:33" s="65" customFormat="1" ht="15" outlineLevel="1">
      <c r="A47" s="63"/>
      <c r="B47" s="124" t="s">
        <v>277</v>
      </c>
      <c r="C47" s="124" t="s">
        <v>249</v>
      </c>
      <c r="D47" s="48">
        <v>0</v>
      </c>
      <c r="E47" s="48">
        <v>5.266</v>
      </c>
      <c r="F47" s="48">
        <v>1.835</v>
      </c>
      <c r="G47" s="48">
        <v>0</v>
      </c>
      <c r="H47" s="48">
        <v>2.95829152</v>
      </c>
      <c r="I47" s="49">
        <v>1.835</v>
      </c>
      <c r="J47" s="48">
        <v>2</v>
      </c>
      <c r="K47" s="48">
        <v>120</v>
      </c>
      <c r="L47" s="48">
        <v>120.73865388</v>
      </c>
      <c r="M47" s="48">
        <v>86.879000000000005</v>
      </c>
      <c r="N47" s="48">
        <v>77.391000000000005</v>
      </c>
      <c r="O47" s="48">
        <v>37.948</v>
      </c>
      <c r="P47" s="48">
        <v>33.183999999999997</v>
      </c>
      <c r="Q47" s="48">
        <v>145.31899999999999</v>
      </c>
      <c r="R47" s="48">
        <v>130.41399999999999</v>
      </c>
      <c r="S47" s="48">
        <v>136.69399999999999</v>
      </c>
      <c r="T47" s="48">
        <v>132.755</v>
      </c>
      <c r="U47" s="48">
        <v>152.65700000000001</v>
      </c>
      <c r="V47" s="48">
        <v>126.152</v>
      </c>
      <c r="W47" s="48">
        <v>85.811999999999998</v>
      </c>
      <c r="X47" s="48">
        <v>76.349000000000004</v>
      </c>
      <c r="Y47" s="48">
        <v>121.146</v>
      </c>
      <c r="Z47" s="48">
        <v>82.632999999999996</v>
      </c>
      <c r="AA47" s="48">
        <v>95.805999999999997</v>
      </c>
      <c r="AB47" s="109">
        <v>234.71600000000001</v>
      </c>
      <c r="AC47" s="109">
        <v>219.87100000000001</v>
      </c>
      <c r="AD47" s="48">
        <v>262.73200000000003</v>
      </c>
      <c r="AE47" s="48">
        <v>266.87400000000002</v>
      </c>
      <c r="AF47" s="48">
        <v>405.83800000000002</v>
      </c>
      <c r="AG47" s="48">
        <f>'[1]Balanço Patrimonial'!C36</f>
        <v>520.178</v>
      </c>
    </row>
    <row r="48" spans="1:33" s="65" customFormat="1" ht="15" outlineLevel="1">
      <c r="A48" s="63"/>
      <c r="B48" s="66" t="s">
        <v>250</v>
      </c>
      <c r="C48" s="66" t="s">
        <v>251</v>
      </c>
      <c r="D48" s="19">
        <v>4.7039999999999997</v>
      </c>
      <c r="E48" s="19">
        <v>6.109</v>
      </c>
      <c r="F48" s="19">
        <v>4.1390000000000002</v>
      </c>
      <c r="G48" s="19">
        <v>5.3</v>
      </c>
      <c r="H48" s="19">
        <v>5.0247980500000002</v>
      </c>
      <c r="I48" s="20">
        <v>4.1390000000000002</v>
      </c>
      <c r="J48" s="19">
        <v>6.4</v>
      </c>
      <c r="K48" s="19">
        <v>6.7080000000000002</v>
      </c>
      <c r="L48" s="19">
        <v>6.96511266</v>
      </c>
      <c r="M48" s="19">
        <v>6.452</v>
      </c>
      <c r="N48" s="19">
        <v>6.3470000000000004</v>
      </c>
      <c r="O48" s="19">
        <v>6.4009999999999998</v>
      </c>
      <c r="P48" s="19">
        <v>6.3339999999999996</v>
      </c>
      <c r="Q48" s="19">
        <v>1.5469999999999999</v>
      </c>
      <c r="R48" s="19">
        <v>1.917</v>
      </c>
      <c r="S48" s="19">
        <v>1.954</v>
      </c>
      <c r="T48" s="19">
        <v>2.0409999999999999</v>
      </c>
      <c r="U48" s="19">
        <v>2.0409999999999999</v>
      </c>
      <c r="V48" s="19">
        <v>2.3769999999999998</v>
      </c>
      <c r="W48" s="19">
        <v>1.742</v>
      </c>
      <c r="X48" s="19">
        <v>2.5750000000000002</v>
      </c>
      <c r="Y48" s="19">
        <v>3.427</v>
      </c>
      <c r="Z48" s="19">
        <v>5.1589999999999998</v>
      </c>
      <c r="AA48" s="19">
        <v>3.9060000000000001</v>
      </c>
      <c r="AB48" s="103">
        <v>4.9219999999999997</v>
      </c>
      <c r="AC48" s="103">
        <v>3.0179999999999998</v>
      </c>
      <c r="AD48" s="19">
        <v>4.2140000000000004</v>
      </c>
      <c r="AE48" s="19">
        <v>5.8970000000000002</v>
      </c>
      <c r="AF48" s="48">
        <v>9.1039999999999992</v>
      </c>
      <c r="AG48" s="48">
        <f>'[1]Balanço Patrimonial'!C37</f>
        <v>24.161000000000001</v>
      </c>
    </row>
    <row r="49" spans="1:33" s="65" customFormat="1" ht="15" outlineLevel="1">
      <c r="A49" s="63"/>
      <c r="B49" s="66" t="s">
        <v>278</v>
      </c>
      <c r="C49" s="66" t="s">
        <v>253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25.56</v>
      </c>
      <c r="T49" s="19">
        <v>28.597000000000001</v>
      </c>
      <c r="U49" s="19">
        <v>22.856999999999999</v>
      </c>
      <c r="V49" s="19">
        <v>21.725999999999999</v>
      </c>
      <c r="W49" s="19">
        <v>22.759</v>
      </c>
      <c r="X49" s="19">
        <v>25.878</v>
      </c>
      <c r="Y49" s="19">
        <v>32.226999999999997</v>
      </c>
      <c r="Z49" s="19">
        <v>22.367999999999999</v>
      </c>
      <c r="AA49" s="19">
        <v>24.327000000000002</v>
      </c>
      <c r="AB49" s="103">
        <v>27.577999999999999</v>
      </c>
      <c r="AC49" s="103">
        <v>27.831</v>
      </c>
      <c r="AD49" s="19">
        <v>30.361000000000001</v>
      </c>
      <c r="AE49" s="19">
        <v>19.931999999999999</v>
      </c>
      <c r="AF49" s="48">
        <v>21.138000000000002</v>
      </c>
      <c r="AG49" s="48">
        <f>'[1]Balanço Patrimonial'!$C$39</f>
        <v>21.905000000000001</v>
      </c>
    </row>
    <row r="50" spans="1:33" s="65" customFormat="1" ht="15" outlineLevel="1">
      <c r="A50" s="63"/>
      <c r="B50" s="66" t="s">
        <v>261</v>
      </c>
      <c r="C50" s="66" t="s">
        <v>262</v>
      </c>
      <c r="D50" s="19">
        <v>9.8000000000000004E-2</v>
      </c>
      <c r="E50" s="19">
        <v>0.436</v>
      </c>
      <c r="F50" s="19">
        <v>4.1109999999999998</v>
      </c>
      <c r="G50" s="19">
        <v>3.1</v>
      </c>
      <c r="H50" s="19">
        <v>4.0040558800000001</v>
      </c>
      <c r="I50" s="20">
        <v>4.1109999999999998</v>
      </c>
      <c r="J50" s="19">
        <v>5.4</v>
      </c>
      <c r="K50" s="19">
        <v>6.9589999999999996</v>
      </c>
      <c r="L50" s="19">
        <v>5.2290000000000001</v>
      </c>
      <c r="M50" s="19">
        <v>2.4260000000000002</v>
      </c>
      <c r="N50" s="19">
        <v>5.9749999999999996</v>
      </c>
      <c r="O50" s="19">
        <v>4.5830000000000002</v>
      </c>
      <c r="P50" s="19">
        <v>6.6669999999999998</v>
      </c>
      <c r="Q50" s="19">
        <v>8.1989999999999998</v>
      </c>
      <c r="R50" s="19">
        <v>8.7170000000000005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03">
        <v>0</v>
      </c>
      <c r="AC50" s="103">
        <v>0</v>
      </c>
      <c r="AD50" s="19">
        <v>0</v>
      </c>
      <c r="AE50" s="19">
        <v>0</v>
      </c>
      <c r="AF50" s="48">
        <v>0</v>
      </c>
      <c r="AG50" s="48">
        <v>0</v>
      </c>
    </row>
    <row r="51" spans="1:33" ht="15" outlineLevel="1">
      <c r="A51" s="67"/>
      <c r="B51" s="66" t="s">
        <v>265</v>
      </c>
      <c r="C51" s="66" t="s">
        <v>266</v>
      </c>
      <c r="D51" s="19">
        <v>5.931</v>
      </c>
      <c r="E51" s="19">
        <v>8.3439999999999994</v>
      </c>
      <c r="F51" s="19">
        <v>8.5109999999999992</v>
      </c>
      <c r="G51" s="19">
        <v>11.4</v>
      </c>
      <c r="H51" s="19">
        <v>11.840482949999998</v>
      </c>
      <c r="I51" s="20">
        <v>8.5109999999999992</v>
      </c>
      <c r="J51" s="19">
        <v>9</v>
      </c>
      <c r="K51" s="19">
        <v>6.33</v>
      </c>
      <c r="L51" s="19">
        <v>5.77462506</v>
      </c>
      <c r="M51" s="19">
        <v>5.7089999999999996</v>
      </c>
      <c r="N51" s="19">
        <v>5.2690000000000001</v>
      </c>
      <c r="O51" s="19">
        <v>5.4050000000000002</v>
      </c>
      <c r="P51" s="19">
        <v>5.8280000000000003</v>
      </c>
      <c r="Q51" s="19">
        <v>5.383</v>
      </c>
      <c r="R51" s="19">
        <v>6.0510000000000002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03">
        <v>0</v>
      </c>
      <c r="AC51" s="103">
        <v>0</v>
      </c>
      <c r="AD51" s="19">
        <v>0</v>
      </c>
      <c r="AE51" s="19">
        <v>0</v>
      </c>
      <c r="AF51" s="48">
        <v>0</v>
      </c>
      <c r="AG51" s="48">
        <v>0</v>
      </c>
    </row>
    <row r="52" spans="1:33" ht="15" outlineLevel="1">
      <c r="A52" s="67"/>
      <c r="B52" s="66" t="s">
        <v>279</v>
      </c>
      <c r="C52" s="66" t="s">
        <v>280</v>
      </c>
      <c r="D52" s="19">
        <v>8.2149999999999999</v>
      </c>
      <c r="E52" s="19">
        <v>7.3869999999999996</v>
      </c>
      <c r="F52" s="19">
        <v>9.343</v>
      </c>
      <c r="G52" s="19">
        <v>5.4</v>
      </c>
      <c r="H52" s="19">
        <v>8.4884032499999993</v>
      </c>
      <c r="I52" s="20">
        <v>9.343</v>
      </c>
      <c r="J52" s="19">
        <v>9.6999999999999993</v>
      </c>
      <c r="K52" s="19">
        <v>10.61</v>
      </c>
      <c r="L52" s="19">
        <v>11.51925475</v>
      </c>
      <c r="M52" s="19">
        <v>11.077999999999999</v>
      </c>
      <c r="N52" s="19">
        <v>11.487</v>
      </c>
      <c r="O52" s="19">
        <v>12.19</v>
      </c>
      <c r="P52" s="19">
        <v>13.169</v>
      </c>
      <c r="Q52" s="19">
        <v>12.571</v>
      </c>
      <c r="R52" s="19">
        <v>13.081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03">
        <v>0</v>
      </c>
      <c r="AC52" s="103">
        <v>0</v>
      </c>
      <c r="AD52" s="19">
        <v>0</v>
      </c>
      <c r="AE52" s="19">
        <v>0</v>
      </c>
      <c r="AF52" s="48">
        <v>0</v>
      </c>
      <c r="AG52" s="48">
        <v>0</v>
      </c>
    </row>
    <row r="53" spans="1:33" ht="15" outlineLevel="1">
      <c r="A53" s="67"/>
      <c r="B53" s="66" t="s">
        <v>281</v>
      </c>
      <c r="C53" s="66" t="s">
        <v>258</v>
      </c>
      <c r="D53" s="19">
        <v>0</v>
      </c>
      <c r="E53" s="19">
        <v>0</v>
      </c>
      <c r="F53" s="19">
        <v>0</v>
      </c>
      <c r="G53" s="19">
        <v>3.6</v>
      </c>
      <c r="H53" s="19">
        <v>0</v>
      </c>
      <c r="I53" s="20">
        <v>0</v>
      </c>
      <c r="J53" s="20">
        <v>0</v>
      </c>
      <c r="K53" s="20">
        <v>0</v>
      </c>
      <c r="L53" s="20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03">
        <v>0</v>
      </c>
      <c r="AC53" s="103">
        <v>0</v>
      </c>
      <c r="AD53" s="19">
        <v>0</v>
      </c>
      <c r="AE53" s="19">
        <v>0</v>
      </c>
      <c r="AF53" s="48">
        <v>0</v>
      </c>
      <c r="AG53" s="48">
        <v>0</v>
      </c>
    </row>
    <row r="54" spans="1:33" ht="15" outlineLevel="1">
      <c r="A54" s="41"/>
      <c r="B54" s="66" t="s">
        <v>282</v>
      </c>
      <c r="C54" s="66" t="s">
        <v>283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20">
        <v>0</v>
      </c>
      <c r="J54" s="19">
        <v>0</v>
      </c>
      <c r="K54" s="19">
        <v>8.9999999999999993E-3</v>
      </c>
      <c r="L54" s="19">
        <v>0</v>
      </c>
      <c r="M54" s="19">
        <v>0</v>
      </c>
      <c r="N54" s="19">
        <v>0</v>
      </c>
      <c r="O54" s="19">
        <v>0</v>
      </c>
      <c r="P54" s="19">
        <v>0.55000000000000004</v>
      </c>
      <c r="Q54" s="19">
        <v>0.62</v>
      </c>
      <c r="R54" s="19">
        <v>0.62</v>
      </c>
      <c r="S54" s="19">
        <v>0.77700000000000002</v>
      </c>
      <c r="T54" s="19">
        <v>0.77700000000000002</v>
      </c>
      <c r="U54" s="19">
        <v>0.41699999999999998</v>
      </c>
      <c r="V54" s="19">
        <v>0.77700000000000002</v>
      </c>
      <c r="W54" s="19">
        <v>0.77700000000000002</v>
      </c>
      <c r="X54" s="19">
        <v>0.77700000000000002</v>
      </c>
      <c r="Y54" s="19">
        <v>0.77700000000000002</v>
      </c>
      <c r="Z54" s="19">
        <v>0.22</v>
      </c>
      <c r="AA54" s="19">
        <v>0.22</v>
      </c>
      <c r="AB54" s="103">
        <v>0.22</v>
      </c>
      <c r="AC54" s="103">
        <v>0.248</v>
      </c>
      <c r="AD54" s="19">
        <v>5.6000000000000001E-2</v>
      </c>
      <c r="AE54" s="19">
        <v>0.23699999999999999</v>
      </c>
      <c r="AF54" s="48">
        <v>0.152</v>
      </c>
      <c r="AG54" s="48">
        <f>'[1]Balanço Patrimonial'!$C$38</f>
        <v>0.151</v>
      </c>
    </row>
    <row r="55" spans="1:33" ht="15" outlineLevel="1">
      <c r="A55" s="41"/>
      <c r="B55" s="66" t="s">
        <v>298</v>
      </c>
      <c r="C55" s="66" t="s">
        <v>284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14.134</v>
      </c>
      <c r="AF55" s="48">
        <v>21.786999999999999</v>
      </c>
      <c r="AG55" s="48">
        <f>'[1]Balanço Patrimonial'!C40</f>
        <v>19.850000000000001</v>
      </c>
    </row>
    <row r="56" spans="1:33" ht="15" outlineLevel="1">
      <c r="A56" s="41"/>
      <c r="B56" s="66" t="s">
        <v>237</v>
      </c>
      <c r="C56" s="66" t="s">
        <v>285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3.282</v>
      </c>
      <c r="AF56" s="48">
        <v>0</v>
      </c>
      <c r="AG56" s="48">
        <f>'[1]Balanço Patrimonial'!C41</f>
        <v>0</v>
      </c>
    </row>
    <row r="57" spans="1:33" ht="15" outlineLevel="1">
      <c r="A57" s="41"/>
      <c r="B57" s="66" t="s">
        <v>299</v>
      </c>
      <c r="C57" s="66" t="s">
        <v>286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10.409000000000001</v>
      </c>
      <c r="AF57" s="48">
        <v>21.565999999999999</v>
      </c>
      <c r="AG57" s="48">
        <f>'[1]Balanço Patrimonial'!C42</f>
        <v>20.207000000000001</v>
      </c>
    </row>
    <row r="58" spans="1:33" ht="15" outlineLevel="1">
      <c r="A58" s="41"/>
      <c r="B58" s="66" t="s">
        <v>271</v>
      </c>
      <c r="C58" s="66" t="s">
        <v>272</v>
      </c>
      <c r="D58" s="19">
        <v>0</v>
      </c>
      <c r="E58" s="19">
        <v>0</v>
      </c>
      <c r="F58" s="19">
        <v>0.92900000000000005</v>
      </c>
      <c r="G58" s="19">
        <v>0</v>
      </c>
      <c r="H58" s="19">
        <v>0.93033288999999986</v>
      </c>
      <c r="I58" s="20">
        <v>0.92900000000000005</v>
      </c>
      <c r="J58" s="19">
        <v>1</v>
      </c>
      <c r="K58" s="19">
        <v>0.86199999999999999</v>
      </c>
      <c r="L58" s="19">
        <v>0.55000475999999998</v>
      </c>
      <c r="M58" s="19">
        <v>0.55000000000000004</v>
      </c>
      <c r="N58" s="19">
        <v>0.28399999999999997</v>
      </c>
      <c r="O58" s="19">
        <v>4.12</v>
      </c>
      <c r="P58" s="19">
        <v>4.12</v>
      </c>
      <c r="Q58" s="19">
        <v>3.806</v>
      </c>
      <c r="R58" s="19">
        <v>3.6869999999999998</v>
      </c>
      <c r="S58" s="19">
        <v>3.593</v>
      </c>
      <c r="T58" s="19">
        <v>3.4209999999999998</v>
      </c>
      <c r="U58" s="19">
        <v>3.0569999999999999</v>
      </c>
      <c r="V58" s="19">
        <v>2.6989999999999998</v>
      </c>
      <c r="W58" s="19">
        <v>3.758</v>
      </c>
      <c r="X58" s="19">
        <v>3.335</v>
      </c>
      <c r="Y58" s="19">
        <v>2.6360000000000001</v>
      </c>
      <c r="Z58" s="19">
        <v>1.98</v>
      </c>
      <c r="AA58" s="19">
        <v>3.9550000000000001</v>
      </c>
      <c r="AB58" s="103">
        <v>7.6189999999999998</v>
      </c>
      <c r="AC58" s="103">
        <v>7.181</v>
      </c>
      <c r="AD58" s="19">
        <v>6.7169999999999996</v>
      </c>
      <c r="AE58" s="19">
        <v>6.6980000000000004</v>
      </c>
      <c r="AF58" s="48">
        <v>8.3550000000000004</v>
      </c>
      <c r="AG58" s="48">
        <f>'[1]Balanço Patrimonial'!C43</f>
        <v>10.74</v>
      </c>
    </row>
    <row r="59" spans="1:33" ht="15" outlineLevel="1">
      <c r="A59" s="67"/>
      <c r="B59" s="66" t="s">
        <v>287</v>
      </c>
      <c r="C59" s="66" t="s">
        <v>288</v>
      </c>
      <c r="D59" s="19">
        <v>0</v>
      </c>
      <c r="E59" s="19">
        <v>0</v>
      </c>
      <c r="F59" s="19">
        <v>2.7080000000000002</v>
      </c>
      <c r="G59" s="19">
        <v>0</v>
      </c>
      <c r="H59" s="19">
        <v>4.3472060000002387E-2</v>
      </c>
      <c r="I59" s="20">
        <v>2.7080000000000002</v>
      </c>
      <c r="J59" s="19">
        <v>0</v>
      </c>
      <c r="K59" s="19">
        <v>8.3000000000000004E-2</v>
      </c>
      <c r="L59" s="19">
        <v>1.1659999999999999</v>
      </c>
      <c r="M59" s="19">
        <v>0.16500000000000001</v>
      </c>
      <c r="N59" s="19">
        <v>0.26800000000000002</v>
      </c>
      <c r="O59" s="19">
        <v>0.34899999999999998</v>
      </c>
      <c r="P59" s="19">
        <v>0.47099999999999997</v>
      </c>
      <c r="Q59" s="19">
        <v>0.52600000000000002</v>
      </c>
      <c r="R59" s="19">
        <v>0.52700000000000002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03">
        <v>0</v>
      </c>
      <c r="AC59" s="103">
        <v>0</v>
      </c>
      <c r="AD59" s="19">
        <v>0</v>
      </c>
      <c r="AE59" s="19">
        <v>0</v>
      </c>
      <c r="AF59" s="48">
        <v>0</v>
      </c>
      <c r="AG59" s="48">
        <v>0</v>
      </c>
    </row>
    <row r="60" spans="1:33" ht="15" outlineLevel="1">
      <c r="A60" s="67"/>
      <c r="B60" s="66" t="s">
        <v>289</v>
      </c>
      <c r="C60" s="66" t="s">
        <v>264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0.95</v>
      </c>
      <c r="V60" s="19">
        <v>0</v>
      </c>
      <c r="W60" s="19">
        <v>0.49</v>
      </c>
      <c r="X60" s="19">
        <v>2.597</v>
      </c>
      <c r="Y60" s="19">
        <v>6.8789999999999996</v>
      </c>
      <c r="Z60" s="19">
        <v>13.852</v>
      </c>
      <c r="AA60" s="19">
        <v>8.0890000000000004</v>
      </c>
      <c r="AB60" s="103">
        <v>5.6870000000000003</v>
      </c>
      <c r="AC60" s="103">
        <v>1.173</v>
      </c>
      <c r="AD60" s="19">
        <v>1.397</v>
      </c>
      <c r="AE60" s="19">
        <v>5.4370000000000003</v>
      </c>
      <c r="AF60" s="48">
        <v>2.7309999999999999</v>
      </c>
      <c r="AG60" s="48">
        <f>'[1]Balanço Patrimonial'!C44</f>
        <v>1.331</v>
      </c>
    </row>
    <row r="61" spans="1:33" ht="15" outlineLevel="1">
      <c r="A61" s="67"/>
      <c r="B61" s="66" t="s">
        <v>290</v>
      </c>
      <c r="C61" s="66" t="s">
        <v>274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0">
        <v>0</v>
      </c>
      <c r="J61" s="19">
        <v>0</v>
      </c>
      <c r="K61" s="19">
        <v>0</v>
      </c>
      <c r="L61" s="19">
        <v>0</v>
      </c>
      <c r="M61" s="19">
        <v>0.17799999999999999</v>
      </c>
      <c r="N61" s="19">
        <v>0.34699999999999998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0.751</v>
      </c>
      <c r="W61" s="19">
        <v>4.8819999999999997</v>
      </c>
      <c r="X61" s="19">
        <v>5.093</v>
      </c>
      <c r="Y61" s="19">
        <v>4.5449999999999999</v>
      </c>
      <c r="Z61" s="19">
        <v>1.8939999999999999</v>
      </c>
      <c r="AA61" s="19">
        <v>0.76300000000000001</v>
      </c>
      <c r="AB61" s="103">
        <v>0.77200000000000002</v>
      </c>
      <c r="AC61" s="103">
        <v>0</v>
      </c>
      <c r="AD61" s="19">
        <v>0</v>
      </c>
      <c r="AE61" s="19">
        <v>0.13</v>
      </c>
      <c r="AF61" s="48">
        <v>0.13</v>
      </c>
      <c r="AG61" s="48">
        <f>'[1]Balanço Patrimonial'!C45</f>
        <v>0</v>
      </c>
    </row>
    <row r="62" spans="1:33" s="65" customFormat="1" ht="15">
      <c r="A62" s="63"/>
      <c r="B62" s="64" t="s">
        <v>291</v>
      </c>
      <c r="C62" s="64" t="s">
        <v>292</v>
      </c>
      <c r="D62" s="48">
        <v>211.893</v>
      </c>
      <c r="E62" s="48">
        <v>198.01599999999999</v>
      </c>
      <c r="F62" s="48">
        <v>274.64600000000002</v>
      </c>
      <c r="G62" s="48">
        <v>240.2</v>
      </c>
      <c r="H62" s="48">
        <v>316.28462626999999</v>
      </c>
      <c r="I62" s="49">
        <v>274.64600000000002</v>
      </c>
      <c r="J62" s="48">
        <v>283.10000000000002</v>
      </c>
      <c r="K62" s="48">
        <v>300.70999999999998</v>
      </c>
      <c r="L62" s="48">
        <v>337.02058211822771</v>
      </c>
      <c r="M62" s="49">
        <v>338.89299999999997</v>
      </c>
      <c r="N62" s="48">
        <v>351.19349</v>
      </c>
      <c r="O62" s="48">
        <v>365.02800000000002</v>
      </c>
      <c r="P62" s="48">
        <v>376.59199999999998</v>
      </c>
      <c r="Q62" s="48">
        <v>365.45</v>
      </c>
      <c r="R62" s="48">
        <v>362.15699999999998</v>
      </c>
      <c r="S62" s="48">
        <v>370.45299999999997</v>
      </c>
      <c r="T62" s="48">
        <v>386.28699999999998</v>
      </c>
      <c r="U62" s="48">
        <v>388.815</v>
      </c>
      <c r="V62" s="48">
        <v>401.49900000000002</v>
      </c>
      <c r="W62" s="48">
        <v>442.36099999999999</v>
      </c>
      <c r="X62" s="48">
        <v>477.55099999999999</v>
      </c>
      <c r="Y62" s="48">
        <v>471.54899999999998</v>
      </c>
      <c r="Z62" s="48">
        <v>510.87200000000001</v>
      </c>
      <c r="AA62" s="48">
        <v>571.09500000000003</v>
      </c>
      <c r="AB62" s="109">
        <v>641.35599999999999</v>
      </c>
      <c r="AC62" s="109">
        <v>663.57</v>
      </c>
      <c r="AD62" s="48">
        <v>719.86000000000013</v>
      </c>
      <c r="AE62" s="48">
        <v>780.5</v>
      </c>
      <c r="AF62" s="48">
        <v>870.02500000000009</v>
      </c>
      <c r="AG62" s="48">
        <f>'[1]Balanço Patrimonial'!C46</f>
        <v>865.33400000000006</v>
      </c>
    </row>
    <row r="63" spans="1:33" ht="15" outlineLevel="1">
      <c r="A63" s="67"/>
      <c r="B63" s="66" t="s">
        <v>293</v>
      </c>
      <c r="C63" s="66" t="s">
        <v>292</v>
      </c>
      <c r="D63" s="19">
        <v>211.626</v>
      </c>
      <c r="E63" s="19">
        <v>198.005</v>
      </c>
      <c r="F63" s="19">
        <v>274.64600000000002</v>
      </c>
      <c r="G63" s="19">
        <v>240.2</v>
      </c>
      <c r="H63" s="19">
        <v>316.28462626999999</v>
      </c>
      <c r="I63" s="20">
        <v>274.64600000000002</v>
      </c>
      <c r="J63" s="19">
        <v>283.10000000000002</v>
      </c>
      <c r="K63" s="19">
        <v>300.70999999999998</v>
      </c>
      <c r="L63" s="19">
        <v>337.02058211822771</v>
      </c>
      <c r="M63" s="20">
        <v>338.89299999999997</v>
      </c>
      <c r="N63" s="19">
        <v>351.19349</v>
      </c>
      <c r="O63" s="19">
        <v>365.02800000000002</v>
      </c>
      <c r="P63" s="19">
        <v>376.59199999999998</v>
      </c>
      <c r="Q63" s="19">
        <v>365.45</v>
      </c>
      <c r="R63" s="19">
        <v>362.15699999999998</v>
      </c>
      <c r="S63" s="19">
        <v>370.45299999999997</v>
      </c>
      <c r="T63" s="19">
        <v>386.28699999999998</v>
      </c>
      <c r="U63" s="19">
        <v>388.815</v>
      </c>
      <c r="V63" s="19">
        <v>401.49900000000002</v>
      </c>
      <c r="W63" s="19">
        <v>442.36099999999999</v>
      </c>
      <c r="X63" s="19">
        <v>477.55099999999999</v>
      </c>
      <c r="Y63" s="19">
        <v>471.54899999999998</v>
      </c>
      <c r="Z63" s="19">
        <v>510.87200000000001</v>
      </c>
      <c r="AA63" s="19">
        <v>571.07100000000003</v>
      </c>
      <c r="AB63" s="103">
        <v>641.19200000000001</v>
      </c>
      <c r="AC63" s="103">
        <v>663.32</v>
      </c>
      <c r="AD63" s="19">
        <v>719.61700000000008</v>
      </c>
      <c r="AE63" s="135">
        <v>780.4</v>
      </c>
      <c r="AF63" s="48">
        <v>869.85400000000004</v>
      </c>
      <c r="AG63" s="48">
        <f>'[1]Balanço Patrimonial'!C47</f>
        <v>855.33900000000006</v>
      </c>
    </row>
    <row r="64" spans="1:33" ht="15" outlineLevel="1">
      <c r="A64" s="41"/>
      <c r="B64" s="66" t="s">
        <v>294</v>
      </c>
      <c r="C64" s="66" t="s">
        <v>295</v>
      </c>
      <c r="D64" s="19">
        <v>0.26700000000000002</v>
      </c>
      <c r="E64" s="19">
        <v>1.0999999999999999E-2</v>
      </c>
      <c r="F64" s="19">
        <v>0</v>
      </c>
      <c r="G64" s="19">
        <v>0</v>
      </c>
      <c r="H64" s="19">
        <v>0</v>
      </c>
      <c r="I64" s="20">
        <v>0</v>
      </c>
      <c r="J64" s="19">
        <v>0</v>
      </c>
      <c r="K64" s="19">
        <v>0</v>
      </c>
      <c r="L64" s="19">
        <v>0</v>
      </c>
      <c r="M64" s="20">
        <v>0</v>
      </c>
      <c r="N64" s="20">
        <v>0</v>
      </c>
      <c r="O64" s="20">
        <v>0</v>
      </c>
      <c r="P64" s="20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2.4E-2</v>
      </c>
      <c r="AB64" s="103">
        <v>0.16400000000000001</v>
      </c>
      <c r="AC64" s="103">
        <v>0.25</v>
      </c>
      <c r="AD64" s="19">
        <v>0.24299999999999999</v>
      </c>
      <c r="AE64" s="135">
        <v>0.1</v>
      </c>
      <c r="AF64" s="48">
        <v>0.17100000000000001</v>
      </c>
      <c r="AG64" s="48">
        <f>'[1]Balanço Patrimonial'!C48</f>
        <v>9.9949999999999992</v>
      </c>
    </row>
    <row r="65" spans="1:33" s="65" customFormat="1" ht="15">
      <c r="A65" s="41"/>
      <c r="B65" s="64" t="s">
        <v>296</v>
      </c>
      <c r="C65" s="64" t="s">
        <v>297</v>
      </c>
      <c r="D65" s="48">
        <v>324.26400000000001</v>
      </c>
      <c r="E65" s="48">
        <v>376.96600000000001</v>
      </c>
      <c r="F65" s="48">
        <v>419.10500000000002</v>
      </c>
      <c r="G65" s="48">
        <v>429.20000000000005</v>
      </c>
      <c r="H65" s="48">
        <v>432.43386583999995</v>
      </c>
      <c r="I65" s="49">
        <v>419.10500000000002</v>
      </c>
      <c r="J65" s="48">
        <v>394.20000000000005</v>
      </c>
      <c r="K65" s="48">
        <v>542.38699999999994</v>
      </c>
      <c r="L65" s="48">
        <v>600.96062937822774</v>
      </c>
      <c r="M65" s="49">
        <v>580.09400000000005</v>
      </c>
      <c r="N65" s="48">
        <v>600.47449000000006</v>
      </c>
      <c r="O65" s="48">
        <v>613.10799999999995</v>
      </c>
      <c r="P65" s="48">
        <v>634.96999999999991</v>
      </c>
      <c r="Q65" s="48">
        <v>633.25700000000006</v>
      </c>
      <c r="R65" s="48">
        <v>651.34899999999993</v>
      </c>
      <c r="S65" s="48">
        <v>700.34199999999987</v>
      </c>
      <c r="T65" s="48">
        <v>747.44599999999991</v>
      </c>
      <c r="U65" s="48">
        <v>735.59100000000001</v>
      </c>
      <c r="V65" s="48">
        <v>750.96100000000001</v>
      </c>
      <c r="W65" s="48">
        <v>792.32899999999995</v>
      </c>
      <c r="X65" s="48">
        <v>889.923</v>
      </c>
      <c r="Y65" s="48">
        <v>944.99199999999996</v>
      </c>
      <c r="Z65" s="48">
        <v>978.98800000000006</v>
      </c>
      <c r="AA65" s="48">
        <v>1052.0540000000001</v>
      </c>
      <c r="AB65" s="109">
        <v>1228.7140000000002</v>
      </c>
      <c r="AC65" s="109">
        <v>1235.9010000000001</v>
      </c>
      <c r="AD65" s="48">
        <v>1381.99</v>
      </c>
      <c r="AE65" s="48">
        <v>1486.4180000000001</v>
      </c>
      <c r="AF65" s="48">
        <v>1743.08</v>
      </c>
      <c r="AG65" s="48">
        <f>'[1]Balanço Patrimonial'!C49</f>
        <v>1783.633</v>
      </c>
    </row>
    <row r="66" spans="1:33" s="72" customFormat="1">
      <c r="A66" s="1"/>
      <c r="B66" s="1"/>
      <c r="C66" s="1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70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</row>
    <row r="67" spans="1:33"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3">
      <c r="O68" s="58"/>
      <c r="R68" s="73"/>
      <c r="S68" s="73"/>
      <c r="T68" s="58"/>
      <c r="U68" s="58"/>
      <c r="V68" s="73"/>
      <c r="Z68" s="73"/>
      <c r="AA68" s="73"/>
      <c r="AB68" s="73"/>
      <c r="AC68" s="73"/>
      <c r="AD68" s="73"/>
      <c r="AE68" s="73"/>
    </row>
  </sheetData>
  <dataConsolidate/>
  <phoneticPr fontId="41" type="noConversion"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6589-BAAB-4ACA-B43D-DB889E1CFE17}">
  <sheetPr>
    <pageSetUpPr fitToPage="1"/>
  </sheetPr>
  <dimension ref="A1:BH78"/>
  <sheetViews>
    <sheetView showGridLines="0" tabSelected="1" zoomScaleNormal="100" zoomScaleSheetLayoutView="100" workbookViewId="0">
      <pane xSplit="1" topLeftCell="B1" activePane="topRight" state="frozen"/>
      <selection pane="topRight" activeCell="AD21" sqref="AD21"/>
    </sheetView>
  </sheetViews>
  <sheetFormatPr defaultColWidth="8.7109375" defaultRowHeight="15" outlineLevelRow="1"/>
  <cols>
    <col min="1" max="1" width="56.7109375" style="4" customWidth="1"/>
    <col min="2" max="2" width="64.28515625" style="4" bestFit="1" customWidth="1"/>
    <col min="3" max="5" width="10.42578125" style="4" hidden="1" customWidth="1"/>
    <col min="6" max="6" width="9.140625" style="4" hidden="1" customWidth="1"/>
    <col min="7" max="11" width="10.42578125" style="4" hidden="1" customWidth="1"/>
    <col min="12" max="12" width="8.7109375" style="4" hidden="1" customWidth="1"/>
    <col min="13" max="14" width="10.42578125" style="4" hidden="1" customWidth="1"/>
    <col min="15" max="26" width="10.7109375" style="4" hidden="1" customWidth="1"/>
    <col min="27" max="28" width="10.7109375" style="4" customWidth="1"/>
    <col min="29" max="29" width="10.28515625" style="4" customWidth="1"/>
    <col min="30" max="30" width="10.42578125" style="4" bestFit="1" customWidth="1"/>
    <col min="31" max="31" width="10.42578125" style="4" customWidth="1"/>
    <col min="32" max="32" width="8.7109375" style="4"/>
    <col min="33" max="33" width="10" style="4" bestFit="1" customWidth="1"/>
    <col min="34" max="34" width="9.140625" style="4" customWidth="1"/>
    <col min="35" max="35" width="10.5703125" style="4" bestFit="1" customWidth="1"/>
    <col min="36" max="36" width="9.140625" style="4" customWidth="1"/>
    <col min="37" max="37" width="9.5703125" style="4" customWidth="1"/>
    <col min="38" max="38" width="10.5703125" style="4" bestFit="1" customWidth="1"/>
    <col min="39" max="39" width="8.7109375" style="4"/>
    <col min="40" max="40" width="9.140625" style="4" customWidth="1"/>
    <col min="41" max="41" width="10.28515625" style="4" bestFit="1" customWidth="1"/>
    <col min="42" max="42" width="8.7109375" style="4"/>
    <col min="43" max="43" width="9" style="4" customWidth="1"/>
    <col min="44" max="53" width="10.7109375" style="4" customWidth="1"/>
    <col min="54" max="54" width="10.140625" style="4" bestFit="1" customWidth="1"/>
    <col min="55" max="55" width="10" bestFit="1" customWidth="1"/>
    <col min="61" max="16384" width="8.7109375" style="4"/>
  </cols>
  <sheetData>
    <row r="1" spans="1:55" ht="12.75" customHeight="1">
      <c r="A1" s="2"/>
      <c r="B1" s="2"/>
      <c r="C1" s="3"/>
      <c r="D1" s="3"/>
      <c r="E1" s="3"/>
      <c r="F1" s="3"/>
      <c r="G1" s="2"/>
      <c r="AG1" s="3">
        <v>2017</v>
      </c>
      <c r="AH1" s="3">
        <v>2018</v>
      </c>
      <c r="AI1" s="3"/>
      <c r="AJ1" s="3"/>
      <c r="AK1" s="3">
        <v>2019</v>
      </c>
    </row>
    <row r="2" spans="1:55" ht="12.75" customHeight="1">
      <c r="A2" s="2"/>
      <c r="B2" s="2"/>
      <c r="C2" s="3"/>
      <c r="D2" s="3"/>
      <c r="E2" s="3"/>
      <c r="F2" s="3"/>
      <c r="G2" s="2"/>
      <c r="AG2" s="3"/>
      <c r="AH2" s="3"/>
      <c r="AI2" s="3"/>
      <c r="AJ2" s="3"/>
      <c r="AK2" s="3"/>
    </row>
    <row r="3" spans="1:55" ht="12.75" customHeight="1">
      <c r="B3" s="2"/>
      <c r="C3" s="3"/>
      <c r="D3" s="3"/>
      <c r="E3" s="3"/>
      <c r="F3" s="3"/>
      <c r="G3" s="2"/>
      <c r="AG3" s="3"/>
      <c r="AH3" s="3"/>
      <c r="AI3" s="3"/>
      <c r="AJ3" s="3"/>
      <c r="AK3" s="3"/>
    </row>
    <row r="4" spans="1:55">
      <c r="A4" s="5" t="s">
        <v>112</v>
      </c>
      <c r="B4" s="2"/>
      <c r="C4" s="43"/>
      <c r="D4" s="43"/>
      <c r="E4" s="43"/>
      <c r="F4" s="43"/>
      <c r="G4" s="44"/>
      <c r="H4" s="43"/>
      <c r="I4" s="43"/>
      <c r="J4" s="45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G4" s="43"/>
      <c r="AH4" s="43"/>
      <c r="AI4" s="43"/>
      <c r="AJ4" s="43"/>
      <c r="AK4" s="43"/>
      <c r="AL4" s="43"/>
      <c r="AM4" s="43"/>
      <c r="AN4" s="45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</row>
    <row r="5" spans="1:55" ht="15.75" thickBot="1">
      <c r="A5" s="42"/>
      <c r="B5" s="42"/>
      <c r="C5" s="43"/>
      <c r="D5" s="43"/>
      <c r="E5" s="43"/>
      <c r="F5" s="43"/>
      <c r="G5" s="44"/>
      <c r="H5" s="43"/>
      <c r="I5" s="43"/>
      <c r="J5" s="45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G5" s="43"/>
      <c r="AH5" s="43"/>
      <c r="AI5" s="43"/>
      <c r="AJ5" s="43"/>
      <c r="AK5" s="43"/>
      <c r="AL5" s="43"/>
      <c r="AM5" s="43"/>
      <c r="AN5" s="45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</row>
    <row r="6" spans="1:55" ht="15.75" thickBot="1">
      <c r="A6" s="46" t="s">
        <v>113</v>
      </c>
      <c r="B6" s="120" t="s">
        <v>114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  <c r="S6" s="12" t="s">
        <v>20</v>
      </c>
      <c r="T6" s="12" t="s">
        <v>21</v>
      </c>
      <c r="U6" s="12" t="s">
        <v>22</v>
      </c>
      <c r="V6" s="12" t="s">
        <v>23</v>
      </c>
      <c r="W6" s="12" t="s">
        <v>24</v>
      </c>
      <c r="X6" s="12" t="s">
        <v>25</v>
      </c>
      <c r="Y6" s="12" t="s">
        <v>26</v>
      </c>
      <c r="Z6" s="12" t="s">
        <v>27</v>
      </c>
      <c r="AA6" s="12" t="s">
        <v>28</v>
      </c>
      <c r="AB6" s="12" t="s">
        <v>29</v>
      </c>
      <c r="AC6" s="12" t="s">
        <v>30</v>
      </c>
      <c r="AD6" s="12" t="s">
        <v>300</v>
      </c>
      <c r="AE6" s="147"/>
      <c r="AG6" s="12">
        <v>2017</v>
      </c>
      <c r="AH6" s="12">
        <v>2018</v>
      </c>
      <c r="AI6" s="12" t="s">
        <v>31</v>
      </c>
      <c r="AJ6" s="12" t="s">
        <v>32</v>
      </c>
      <c r="AK6" s="12">
        <v>2019</v>
      </c>
      <c r="AL6" s="12" t="s">
        <v>33</v>
      </c>
      <c r="AM6" s="12" t="s">
        <v>34</v>
      </c>
      <c r="AN6" s="12">
        <v>2020</v>
      </c>
      <c r="AO6" s="12" t="s">
        <v>35</v>
      </c>
      <c r="AP6" s="12" t="s">
        <v>36</v>
      </c>
      <c r="AQ6" s="12">
        <v>2021</v>
      </c>
      <c r="AR6" s="12" t="s">
        <v>115</v>
      </c>
      <c r="AS6" s="12" t="s">
        <v>38</v>
      </c>
      <c r="AT6" s="12">
        <v>2022</v>
      </c>
      <c r="AU6" s="12" t="s">
        <v>39</v>
      </c>
      <c r="AV6" s="12" t="s">
        <v>40</v>
      </c>
      <c r="AW6" s="12">
        <v>2023</v>
      </c>
      <c r="AX6" s="12" t="s">
        <v>41</v>
      </c>
      <c r="AY6" s="12" t="s">
        <v>42</v>
      </c>
      <c r="AZ6" s="12">
        <v>2024</v>
      </c>
      <c r="BA6" s="12" t="s">
        <v>43</v>
      </c>
      <c r="BB6" s="12" t="s">
        <v>44</v>
      </c>
      <c r="BC6" s="12">
        <v>2025</v>
      </c>
    </row>
    <row r="7" spans="1:55" s="65" customFormat="1" outlineLevel="1">
      <c r="A7" s="64" t="s">
        <v>116</v>
      </c>
      <c r="B7" s="117" t="s">
        <v>59</v>
      </c>
      <c r="C7" s="48">
        <v>148.358</v>
      </c>
      <c r="D7" s="48">
        <v>155.64599999999999</v>
      </c>
      <c r="E7" s="48">
        <v>132.042</v>
      </c>
      <c r="F7" s="49">
        <v>129.96199999999999</v>
      </c>
      <c r="G7" s="48">
        <v>102.62199999999999</v>
      </c>
      <c r="H7" s="48">
        <v>149.971</v>
      </c>
      <c r="I7" s="48">
        <v>225.256</v>
      </c>
      <c r="J7" s="49">
        <v>205.04000000000005</v>
      </c>
      <c r="K7" s="48">
        <v>135.923</v>
      </c>
      <c r="L7" s="48">
        <v>167.02</v>
      </c>
      <c r="M7" s="48">
        <v>166.13</v>
      </c>
      <c r="N7" s="48">
        <v>133.654</v>
      </c>
      <c r="O7" s="48">
        <v>152.79900000000001</v>
      </c>
      <c r="P7" s="48">
        <v>219.60499999999999</v>
      </c>
      <c r="Q7" s="48">
        <v>266.21699999999998</v>
      </c>
      <c r="R7" s="48">
        <v>221.23599999999999</v>
      </c>
      <c r="S7" s="48">
        <v>218.15700000000001</v>
      </c>
      <c r="T7" s="48">
        <v>327.76900000000001</v>
      </c>
      <c r="U7" s="48">
        <v>320.21899999999999</v>
      </c>
      <c r="V7" s="48">
        <v>309.09999999999991</v>
      </c>
      <c r="W7" s="48">
        <v>289.73500000000001</v>
      </c>
      <c r="X7" s="48">
        <v>468.47899999999998</v>
      </c>
      <c r="Y7" s="48">
        <v>499.01900000000001</v>
      </c>
      <c r="Z7" s="48">
        <v>435.14700000000016</v>
      </c>
      <c r="AA7" s="48">
        <v>390.23899999999998</v>
      </c>
      <c r="AB7" s="48">
        <v>599.98287227999992</v>
      </c>
      <c r="AC7" s="48">
        <v>750.59592591000001</v>
      </c>
      <c r="AD7" s="48">
        <v>579.00985512000011</v>
      </c>
      <c r="AE7" s="148"/>
      <c r="AG7" s="48">
        <v>560.80100000000004</v>
      </c>
      <c r="AH7" s="48">
        <v>784.51400000000001</v>
      </c>
      <c r="AI7" s="48">
        <v>304.00400000000002</v>
      </c>
      <c r="AJ7" s="48">
        <v>436.04700000000003</v>
      </c>
      <c r="AK7" s="48">
        <v>566.00900000000001</v>
      </c>
      <c r="AL7" s="48">
        <v>252.59299999999999</v>
      </c>
      <c r="AM7" s="48">
        <v>477.84993914</v>
      </c>
      <c r="AN7" s="49">
        <v>682.88900000000001</v>
      </c>
      <c r="AO7" s="48">
        <v>302.94299999999998</v>
      </c>
      <c r="AP7" s="48">
        <v>469.07299999999998</v>
      </c>
      <c r="AQ7" s="48">
        <v>602.72699999999998</v>
      </c>
      <c r="AR7" s="48">
        <v>372.404</v>
      </c>
      <c r="AS7" s="48">
        <v>638.62099999999998</v>
      </c>
      <c r="AT7" s="48">
        <v>859.85699999999997</v>
      </c>
      <c r="AU7" s="48">
        <v>545.92600000000004</v>
      </c>
      <c r="AV7" s="48">
        <v>866.14499999999998</v>
      </c>
      <c r="AW7" s="48">
        <v>1175.2449999999999</v>
      </c>
      <c r="AX7" s="48">
        <v>758.21400000000006</v>
      </c>
      <c r="AY7" s="48">
        <v>1257.2329999999999</v>
      </c>
      <c r="AZ7" s="48">
        <v>1692.38</v>
      </c>
      <c r="BA7" s="48">
        <v>990.2223040800003</v>
      </c>
      <c r="BB7" s="48">
        <v>1740.7788722799999</v>
      </c>
      <c r="BC7" s="48">
        <f>SUM(BB7,AD7)</f>
        <v>2319.7887274</v>
      </c>
    </row>
    <row r="8" spans="1:55" outlineLevel="1">
      <c r="A8" s="68" t="s">
        <v>117</v>
      </c>
      <c r="B8" s="68" t="s">
        <v>118</v>
      </c>
      <c r="C8" s="19">
        <v>-77.849000000000004</v>
      </c>
      <c r="D8" s="19">
        <v>-83.195999999999998</v>
      </c>
      <c r="E8" s="19">
        <v>-95.802999999999997</v>
      </c>
      <c r="F8" s="20">
        <v>-94.334000000000003</v>
      </c>
      <c r="G8" s="19">
        <v>-72.678000000000011</v>
      </c>
      <c r="H8" s="19">
        <v>-111.324</v>
      </c>
      <c r="I8" s="19">
        <v>-161.73699999999999</v>
      </c>
      <c r="J8" s="20">
        <v>-151.691</v>
      </c>
      <c r="K8" s="19">
        <v>-100.07899999999999</v>
      </c>
      <c r="L8" s="19">
        <v>-122.896</v>
      </c>
      <c r="M8" s="19">
        <v>-124.453</v>
      </c>
      <c r="N8" s="19">
        <v>-102.03100000000001</v>
      </c>
      <c r="O8" s="19">
        <v>-122.958</v>
      </c>
      <c r="P8" s="19">
        <v>-172.53399999999999</v>
      </c>
      <c r="Q8" s="19">
        <v>-205.096</v>
      </c>
      <c r="R8" s="19">
        <v>-167.87099999999992</v>
      </c>
      <c r="S8" s="19">
        <v>-159.91900000000001</v>
      </c>
      <c r="T8" s="19">
        <v>-235.50899999999999</v>
      </c>
      <c r="U8" s="19">
        <v>-231.31800000000001</v>
      </c>
      <c r="V8" s="19">
        <v>-228.43400000000008</v>
      </c>
      <c r="W8" s="19">
        <v>-204.875</v>
      </c>
      <c r="X8" s="19">
        <v>-332.45699999999999</v>
      </c>
      <c r="Y8" s="19">
        <v>-349.08199999999999</v>
      </c>
      <c r="Z8" s="19">
        <v>-300.82400000000007</v>
      </c>
      <c r="AA8" s="19">
        <v>-273.24299999999999</v>
      </c>
      <c r="AB8" s="19">
        <v>-421.49488387000008</v>
      </c>
      <c r="AC8" s="19">
        <v>-521.27</v>
      </c>
      <c r="AD8" s="19">
        <v>-387.72785402999995</v>
      </c>
      <c r="AE8" s="149"/>
      <c r="AG8" s="19">
        <v>-395.14</v>
      </c>
      <c r="AH8" s="19">
        <v>-562.18100000000004</v>
      </c>
      <c r="AI8" s="19">
        <v>-161.04499999999999</v>
      </c>
      <c r="AJ8" s="19">
        <v>-256.84800000000001</v>
      </c>
      <c r="AK8" s="19">
        <v>-351.18200000000002</v>
      </c>
      <c r="AL8" s="19">
        <v>-184.00200000000001</v>
      </c>
      <c r="AM8" s="19">
        <v>-345.73899999999998</v>
      </c>
      <c r="AN8" s="20">
        <v>-497.43</v>
      </c>
      <c r="AO8" s="19">
        <v>-222.97499999999999</v>
      </c>
      <c r="AP8" s="19">
        <v>-347.428</v>
      </c>
      <c r="AQ8" s="19">
        <v>-449.459</v>
      </c>
      <c r="AR8" s="19">
        <v>-295.49199999999996</v>
      </c>
      <c r="AS8" s="19">
        <v>-500.58800000000002</v>
      </c>
      <c r="AT8" s="19">
        <v>-668.45899999999995</v>
      </c>
      <c r="AU8" s="19">
        <v>-395.428</v>
      </c>
      <c r="AV8" s="19">
        <v>-626.74599999999998</v>
      </c>
      <c r="AW8" s="19">
        <v>-855.18000000000006</v>
      </c>
      <c r="AX8" s="19">
        <v>-537.33199999999999</v>
      </c>
      <c r="AY8" s="19">
        <v>-886.41399999999999</v>
      </c>
      <c r="AZ8" s="19">
        <v>-1187.2380000000001</v>
      </c>
      <c r="BA8" s="19">
        <v>-694.73824630000013</v>
      </c>
      <c r="BB8" s="19">
        <v>-1215.96488387</v>
      </c>
      <c r="BC8" s="19">
        <f t="shared" ref="BC8:BC21" si="0">SUM(BB8,AD8)</f>
        <v>-1603.6927378999999</v>
      </c>
    </row>
    <row r="9" spans="1:55" s="65" customFormat="1" outlineLevel="1">
      <c r="A9" s="64" t="s">
        <v>60</v>
      </c>
      <c r="B9" s="64" t="s">
        <v>61</v>
      </c>
      <c r="C9" s="48">
        <v>70.509</v>
      </c>
      <c r="D9" s="48">
        <v>72.449999999999989</v>
      </c>
      <c r="E9" s="48">
        <v>36.239000000000004</v>
      </c>
      <c r="F9" s="49">
        <v>35.627999999999986</v>
      </c>
      <c r="G9" s="48">
        <v>29.943999999999974</v>
      </c>
      <c r="H9" s="48">
        <v>38.647000000000006</v>
      </c>
      <c r="I9" s="48">
        <v>63.519000000000005</v>
      </c>
      <c r="J9" s="49">
        <v>53.349000000000046</v>
      </c>
      <c r="K9" s="48">
        <v>35.844000000000008</v>
      </c>
      <c r="L9" s="48">
        <v>44.124000000000009</v>
      </c>
      <c r="M9" s="48">
        <v>41.676999999999992</v>
      </c>
      <c r="N9" s="48">
        <v>31.62299999999999</v>
      </c>
      <c r="O9" s="48">
        <v>29.841000000000008</v>
      </c>
      <c r="P9" s="48">
        <v>47.070999999999998</v>
      </c>
      <c r="Q9" s="48">
        <v>61.120999999999981</v>
      </c>
      <c r="R9" s="48">
        <v>53.365000000000066</v>
      </c>
      <c r="S9" s="48">
        <v>58.238</v>
      </c>
      <c r="T9" s="48">
        <v>92.260000000000019</v>
      </c>
      <c r="U9" s="48">
        <v>88.900999999999982</v>
      </c>
      <c r="V9" s="48">
        <v>80.665999999999826</v>
      </c>
      <c r="W9" s="48">
        <v>84.860000000000014</v>
      </c>
      <c r="X9" s="48">
        <v>136.02199999999999</v>
      </c>
      <c r="Y9" s="48">
        <v>149.93700000000001</v>
      </c>
      <c r="Z9" s="48">
        <v>134.32300000000009</v>
      </c>
      <c r="AA9" s="48">
        <v>116.99599999999998</v>
      </c>
      <c r="AB9" s="48">
        <v>178.48798840999984</v>
      </c>
      <c r="AC9" s="48">
        <v>229.32627748999994</v>
      </c>
      <c r="AD9" s="48">
        <v>191.28200109000011</v>
      </c>
      <c r="AE9" s="148"/>
      <c r="AG9" s="48">
        <v>165.66100000000006</v>
      </c>
      <c r="AH9" s="48">
        <v>222.33299999999997</v>
      </c>
      <c r="AI9" s="48">
        <v>142.95900000000003</v>
      </c>
      <c r="AJ9" s="48">
        <v>179.19900000000001</v>
      </c>
      <c r="AK9" s="48">
        <v>214.827</v>
      </c>
      <c r="AL9" s="48">
        <v>68.59099999999998</v>
      </c>
      <c r="AM9" s="48">
        <v>132.11093914000003</v>
      </c>
      <c r="AN9" s="49">
        <v>185.459</v>
      </c>
      <c r="AO9" s="48">
        <v>79.967999999999989</v>
      </c>
      <c r="AP9" s="48">
        <v>121.64499999999998</v>
      </c>
      <c r="AQ9" s="48">
        <v>153.26799999999997</v>
      </c>
      <c r="AR9" s="48">
        <v>76.912000000000035</v>
      </c>
      <c r="AS9" s="48">
        <v>138.03299999999996</v>
      </c>
      <c r="AT9" s="48">
        <v>191.39800000000002</v>
      </c>
      <c r="AU9" s="48">
        <v>150.49800000000005</v>
      </c>
      <c r="AV9" s="48">
        <v>239.399</v>
      </c>
      <c r="AW9" s="48">
        <v>320.06499999999983</v>
      </c>
      <c r="AX9" s="48">
        <v>220.88200000000006</v>
      </c>
      <c r="AY9" s="48">
        <v>370.81899999999996</v>
      </c>
      <c r="AZ9" s="48">
        <v>505.14200000000005</v>
      </c>
      <c r="BA9" s="48">
        <v>295.48405778000017</v>
      </c>
      <c r="BB9" s="48">
        <v>524.81398840999987</v>
      </c>
      <c r="BC9" s="48">
        <f t="shared" si="0"/>
        <v>716.09598949999997</v>
      </c>
    </row>
    <row r="10" spans="1:55" s="65" customFormat="1" outlineLevel="1">
      <c r="A10" s="102" t="s">
        <v>119</v>
      </c>
      <c r="B10" s="102" t="s">
        <v>120</v>
      </c>
      <c r="C10" s="100">
        <v>0.47526254061122419</v>
      </c>
      <c r="D10" s="100">
        <v>0.46547935700242854</v>
      </c>
      <c r="E10" s="100">
        <v>0.27445055361172965</v>
      </c>
      <c r="F10" s="101">
        <v>0.27414167218109903</v>
      </c>
      <c r="G10" s="100">
        <v>0.29178928494864625</v>
      </c>
      <c r="H10" s="100">
        <v>0.25769648798767764</v>
      </c>
      <c r="I10" s="100">
        <v>0.2819858294562631</v>
      </c>
      <c r="J10" s="101">
        <v>0.26018825595005868</v>
      </c>
      <c r="K10" s="100">
        <v>0.26370812886707923</v>
      </c>
      <c r="L10" s="100">
        <v>0.26418393006825536</v>
      </c>
      <c r="M10" s="100">
        <v>0.25086980075844212</v>
      </c>
      <c r="N10" s="100">
        <v>0.23660346865787774</v>
      </c>
      <c r="O10" s="100">
        <v>0.19529578073154932</v>
      </c>
      <c r="P10" s="100">
        <v>0.21434393570273902</v>
      </c>
      <c r="Q10" s="100">
        <v>0.22959089765116422</v>
      </c>
      <c r="R10" s="100">
        <v>0.24121300330868425</v>
      </c>
      <c r="S10" s="100">
        <v>0.26695453274476638</v>
      </c>
      <c r="T10" s="100">
        <v>0.28147872434549948</v>
      </c>
      <c r="U10" s="100">
        <v>0.27762562496291593</v>
      </c>
      <c r="V10" s="100">
        <v>0.2609705596894204</v>
      </c>
      <c r="W10" s="100">
        <v>0.29288832899028427</v>
      </c>
      <c r="X10" s="100">
        <v>0.29034812659692322</v>
      </c>
      <c r="Y10" s="100">
        <v>0.30046350940545352</v>
      </c>
      <c r="Z10" s="100">
        <v>0.30868419177887024</v>
      </c>
      <c r="AA10" s="100">
        <v>0.2998060163130799</v>
      </c>
      <c r="AB10" s="100">
        <v>0.29748847284877672</v>
      </c>
      <c r="AC10" s="100">
        <v>0.30552560915111771</v>
      </c>
      <c r="AD10" s="100">
        <v>0.33036052737022381</v>
      </c>
      <c r="AE10" s="150"/>
      <c r="AG10" s="100">
        <v>0.29540068580476864</v>
      </c>
      <c r="AH10" s="100">
        <v>0.28340220824612433</v>
      </c>
      <c r="AI10" s="100">
        <v>0.47025368087262015</v>
      </c>
      <c r="AJ10" s="100">
        <v>0.41096257972191069</v>
      </c>
      <c r="AK10" s="100">
        <v>0.37954696833442575</v>
      </c>
      <c r="AL10" s="100">
        <v>0.27154750923422255</v>
      </c>
      <c r="AM10" s="100">
        <v>0.27646951128164587</v>
      </c>
      <c r="AN10" s="101">
        <v>0.27158000787829356</v>
      </c>
      <c r="AO10" s="100">
        <v>0.26397044988661233</v>
      </c>
      <c r="AP10" s="100">
        <v>0.25933063723556887</v>
      </c>
      <c r="AQ10" s="100">
        <v>0.25429091446044394</v>
      </c>
      <c r="AR10" s="100">
        <v>0.20652839389480251</v>
      </c>
      <c r="AS10" s="100">
        <v>0.21614228157232532</v>
      </c>
      <c r="AT10" s="100">
        <v>0.22259282648161269</v>
      </c>
      <c r="AU10" s="100">
        <v>0.27567472514589897</v>
      </c>
      <c r="AV10" s="100">
        <v>0.27639598450605846</v>
      </c>
      <c r="AW10" s="100">
        <v>0.27233895911065342</v>
      </c>
      <c r="AX10" s="100">
        <v>0.2913188097291794</v>
      </c>
      <c r="AY10" s="100">
        <v>0.29494850994207122</v>
      </c>
      <c r="AZ10" s="100">
        <v>0.29848024675309331</v>
      </c>
      <c r="BA10" s="100">
        <v>0.29840173924836977</v>
      </c>
      <c r="BB10" s="100">
        <v>0.30148228288330514</v>
      </c>
      <c r="BC10" s="100">
        <f>[1]DRE!$H$8</f>
        <v>0.30869017554999262</v>
      </c>
    </row>
    <row r="11" spans="1:55" s="65" customFormat="1" outlineLevel="1">
      <c r="A11" s="80" t="s">
        <v>121</v>
      </c>
      <c r="B11" s="80" t="s">
        <v>122</v>
      </c>
      <c r="C11" s="133" t="s">
        <v>55</v>
      </c>
      <c r="D11" s="133" t="s">
        <v>55</v>
      </c>
      <c r="E11" s="133" t="s">
        <v>55</v>
      </c>
      <c r="F11" s="133" t="s">
        <v>55</v>
      </c>
      <c r="G11" s="133">
        <v>0.29178928494864625</v>
      </c>
      <c r="H11" s="133">
        <v>0.25769648798767764</v>
      </c>
      <c r="I11" s="133">
        <v>0.2819858294562631</v>
      </c>
      <c r="J11" s="133">
        <v>0.26018486739180813</v>
      </c>
      <c r="K11" s="133">
        <v>0.26370812886707923</v>
      </c>
      <c r="L11" s="133">
        <v>0.26418393006825536</v>
      </c>
      <c r="M11" s="133">
        <v>0.25086980075844212</v>
      </c>
      <c r="N11" s="133">
        <v>0.2374</v>
      </c>
      <c r="O11" s="133">
        <v>0.19748820345682888</v>
      </c>
      <c r="P11" s="133">
        <v>0.21908426493021563</v>
      </c>
      <c r="Q11" s="133">
        <v>0.23564235191591823</v>
      </c>
      <c r="R11" s="133">
        <v>0.25105317398615085</v>
      </c>
      <c r="S11" s="133">
        <v>0.27078205145835338</v>
      </c>
      <c r="T11" s="133">
        <v>0.28599999999999998</v>
      </c>
      <c r="U11" s="133">
        <v>0.28173531239557925</v>
      </c>
      <c r="V11" s="133">
        <v>0.2661</v>
      </c>
      <c r="W11" s="133">
        <v>0.30080000000000001</v>
      </c>
      <c r="X11" s="133">
        <v>0.29499999999999998</v>
      </c>
      <c r="Y11" s="133">
        <v>0.3043571487258</v>
      </c>
      <c r="Z11" s="133">
        <v>0.31073316478970353</v>
      </c>
      <c r="AA11" s="133">
        <v>0.300871348026653</v>
      </c>
      <c r="AB11" s="133">
        <v>0.30076647770669235</v>
      </c>
      <c r="AC11" s="133">
        <v>0.30933733822029874</v>
      </c>
      <c r="AD11" s="133">
        <v>0.33610328204114537</v>
      </c>
      <c r="AE11" s="151"/>
      <c r="AG11" s="133" t="s">
        <v>55</v>
      </c>
      <c r="AH11" s="133" t="s">
        <v>55</v>
      </c>
      <c r="AI11" s="133" t="s">
        <v>55</v>
      </c>
      <c r="AJ11" s="133" t="s">
        <v>55</v>
      </c>
      <c r="AK11" s="133" t="s">
        <v>55</v>
      </c>
      <c r="AL11" s="133">
        <v>0.27154750923422255</v>
      </c>
      <c r="AM11" s="133">
        <v>0.27646951128164587</v>
      </c>
      <c r="AN11" s="133">
        <v>0.27158000787829356</v>
      </c>
      <c r="AO11" s="133">
        <v>0.26397044988661233</v>
      </c>
      <c r="AP11" s="133">
        <v>0.25933063723556887</v>
      </c>
      <c r="AQ11" s="133">
        <v>0.2545</v>
      </c>
      <c r="AR11" s="133">
        <v>0.21022330587211738</v>
      </c>
      <c r="AS11" s="133">
        <v>0.22081954711793064</v>
      </c>
      <c r="AT11" s="133">
        <v>0.22859847625826157</v>
      </c>
      <c r="AU11" s="133">
        <v>0.2799207218560758</v>
      </c>
      <c r="AV11" s="133">
        <v>0.2805915868590132</v>
      </c>
      <c r="AW11" s="133">
        <v>0.27679999999999999</v>
      </c>
      <c r="AX11" s="133">
        <v>0.29720000000000002</v>
      </c>
      <c r="AY11" s="133">
        <v>0.3000605297506509</v>
      </c>
      <c r="AZ11" s="133">
        <v>0.30276530371070665</v>
      </c>
      <c r="BA11" s="133">
        <v>0.30079844221115043</v>
      </c>
      <c r="BB11" s="133">
        <v>0.304485589422264</v>
      </c>
      <c r="BC11" s="133">
        <f>[1]DRE!$H$10</f>
        <v>0.31237723722891814</v>
      </c>
    </row>
    <row r="12" spans="1:55" outlineLevel="1">
      <c r="A12" s="68" t="s">
        <v>123</v>
      </c>
      <c r="B12" s="68" t="s">
        <v>124</v>
      </c>
      <c r="C12" s="19"/>
      <c r="D12" s="26"/>
      <c r="E12" s="19"/>
      <c r="F12" s="20"/>
      <c r="G12" s="19"/>
      <c r="H12" s="19"/>
      <c r="I12" s="19"/>
      <c r="J12" s="20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49"/>
      <c r="AG12" s="19"/>
      <c r="AH12" s="19"/>
      <c r="AI12" s="19"/>
      <c r="AJ12" s="19"/>
      <c r="AK12" s="19"/>
      <c r="AL12" s="19"/>
      <c r="AM12" s="19"/>
      <c r="AN12" s="20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</row>
    <row r="13" spans="1:55" outlineLevel="1">
      <c r="A13" s="66" t="s">
        <v>125</v>
      </c>
      <c r="B13" s="66" t="s">
        <v>126</v>
      </c>
      <c r="C13" s="19">
        <v>-6.6559999999999997</v>
      </c>
      <c r="D13" s="19">
        <v>-6.2679999999999998</v>
      </c>
      <c r="E13" s="19">
        <v>-8.7949999999999999</v>
      </c>
      <c r="F13" s="20">
        <v>-9.77</v>
      </c>
      <c r="G13" s="19">
        <v>-8.3650000000000002</v>
      </c>
      <c r="H13" s="19">
        <v>-6.1509999999999998</v>
      </c>
      <c r="I13" s="19">
        <v>-8.9700000000000006</v>
      </c>
      <c r="J13" s="20">
        <v>-9.3519999999999985</v>
      </c>
      <c r="K13" s="19">
        <v>-7.774</v>
      </c>
      <c r="L13" s="19">
        <v>-9.3190000000000008</v>
      </c>
      <c r="M13" s="19">
        <v>-10.276</v>
      </c>
      <c r="N13" s="19">
        <v>-15.002000000000002</v>
      </c>
      <c r="O13" s="19">
        <v>-12.041</v>
      </c>
      <c r="P13" s="19">
        <v>-13.89</v>
      </c>
      <c r="Q13" s="19">
        <v>-14.162000000000001</v>
      </c>
      <c r="R13" s="19">
        <v>-13.750999999999998</v>
      </c>
      <c r="S13" s="19">
        <v>-15.766999999999999</v>
      </c>
      <c r="T13" s="19">
        <v>-17.995999999999999</v>
      </c>
      <c r="U13" s="19">
        <v>-16.899999999999999</v>
      </c>
      <c r="V13" s="19">
        <v>-20.902000000000001</v>
      </c>
      <c r="W13" s="19">
        <v>-20.498000000000001</v>
      </c>
      <c r="X13" s="19">
        <v>-26.109000000000002</v>
      </c>
      <c r="Y13" s="19">
        <v>-29.58</v>
      </c>
      <c r="Z13" s="19">
        <v>-17.289000000000001</v>
      </c>
      <c r="AA13" s="19">
        <v>-26.292999999999999</v>
      </c>
      <c r="AB13" s="19">
        <v>-37.152682749999997</v>
      </c>
      <c r="AC13" s="19">
        <v>-45.88</v>
      </c>
      <c r="AD13" s="19">
        <v>-37.18680590000001</v>
      </c>
      <c r="AE13" s="149"/>
      <c r="AG13" s="19">
        <v>-22.437999999999999</v>
      </c>
      <c r="AH13" s="19">
        <v>-34.558999999999997</v>
      </c>
      <c r="AI13" s="19">
        <v>-12.923999999999999</v>
      </c>
      <c r="AJ13" s="19">
        <v>-21.718</v>
      </c>
      <c r="AK13" s="19">
        <v>-31.488</v>
      </c>
      <c r="AL13" s="19">
        <v>-14.516</v>
      </c>
      <c r="AM13" s="19">
        <v>-23.486000000000001</v>
      </c>
      <c r="AN13" s="20">
        <v>-32.838000000000001</v>
      </c>
      <c r="AO13" s="19">
        <v>-17.093</v>
      </c>
      <c r="AP13" s="19">
        <v>-27.369</v>
      </c>
      <c r="AQ13" s="19">
        <v>-42.371000000000002</v>
      </c>
      <c r="AR13" s="19">
        <v>-25.931000000000001</v>
      </c>
      <c r="AS13" s="19">
        <v>-40.094000000000001</v>
      </c>
      <c r="AT13" s="19">
        <v>-53.844999999999999</v>
      </c>
      <c r="AU13" s="19">
        <v>-33.764000000000003</v>
      </c>
      <c r="AV13" s="19">
        <v>-50.664000000000001</v>
      </c>
      <c r="AW13" s="19">
        <v>-71.566000000000003</v>
      </c>
      <c r="AX13" s="19">
        <v>-46.606999999999999</v>
      </c>
      <c r="AY13" s="19">
        <v>-76.186999999999998</v>
      </c>
      <c r="AZ13" s="19">
        <v>-93.475999999999999</v>
      </c>
      <c r="BA13" s="19">
        <v>-63.44610093</v>
      </c>
      <c r="BB13" s="19">
        <v>-109.33268274999999</v>
      </c>
      <c r="BC13" s="19">
        <f t="shared" si="0"/>
        <v>-146.51948865</v>
      </c>
    </row>
    <row r="14" spans="1:55" outlineLevel="1">
      <c r="A14" s="66" t="s">
        <v>127</v>
      </c>
      <c r="B14" s="66" t="s">
        <v>128</v>
      </c>
      <c r="C14" s="19">
        <v>-15.280999999999999</v>
      </c>
      <c r="D14" s="19">
        <v>-13.855</v>
      </c>
      <c r="E14" s="19">
        <v>-14.151</v>
      </c>
      <c r="F14" s="20">
        <v>-17.667000000000002</v>
      </c>
      <c r="G14" s="19">
        <v>-13.988</v>
      </c>
      <c r="H14" s="19">
        <v>-14.207000000000001</v>
      </c>
      <c r="I14" s="19">
        <v>-13.012</v>
      </c>
      <c r="J14" s="20">
        <v>-21.519999999999996</v>
      </c>
      <c r="K14" s="19">
        <v>-16.209</v>
      </c>
      <c r="L14" s="19">
        <v>-17.378</v>
      </c>
      <c r="M14" s="19">
        <v>-18.495000000000001</v>
      </c>
      <c r="N14" s="19">
        <v>-16.836999999999996</v>
      </c>
      <c r="O14" s="19">
        <v>-16.738</v>
      </c>
      <c r="P14" s="19">
        <v>-18.638999999999999</v>
      </c>
      <c r="Q14" s="19">
        <v>-20.481000000000002</v>
      </c>
      <c r="R14" s="19">
        <v>-21.43</v>
      </c>
      <c r="S14" s="19">
        <v>-19.655000000000001</v>
      </c>
      <c r="T14" s="19">
        <v>-22.986999999999998</v>
      </c>
      <c r="U14" s="19">
        <v>-26.89</v>
      </c>
      <c r="V14" s="19">
        <v>-30.298000000000002</v>
      </c>
      <c r="W14" s="19">
        <v>-23.38</v>
      </c>
      <c r="X14" s="19">
        <v>-29.664999999999999</v>
      </c>
      <c r="Y14" s="19">
        <v>-33.664000000000001</v>
      </c>
      <c r="Z14" s="19">
        <v>-37.92</v>
      </c>
      <c r="AA14" s="19">
        <v>-28.838000000000001</v>
      </c>
      <c r="AB14" s="19">
        <v>-38.613643200000006</v>
      </c>
      <c r="AC14" s="19">
        <v>-39.497999999999998</v>
      </c>
      <c r="AD14" s="19">
        <v>-42.363852049999991</v>
      </c>
      <c r="AE14" s="149"/>
      <c r="AG14" s="19">
        <v>-52.268999999999998</v>
      </c>
      <c r="AH14" s="19">
        <v>-53.008000000000003</v>
      </c>
      <c r="AI14" s="19">
        <v>-29.135999999999999</v>
      </c>
      <c r="AJ14" s="19">
        <v>-43.286000000000001</v>
      </c>
      <c r="AK14" s="19">
        <v>-60.953000000000003</v>
      </c>
      <c r="AL14" s="19">
        <v>-28.195</v>
      </c>
      <c r="AM14" s="19">
        <v>-41.207000000000001</v>
      </c>
      <c r="AN14" s="20">
        <v>-62.726999999999997</v>
      </c>
      <c r="AO14" s="19">
        <v>-33.587000000000003</v>
      </c>
      <c r="AP14" s="19">
        <v>-52.082000000000001</v>
      </c>
      <c r="AQ14" s="19">
        <v>-68.918999999999997</v>
      </c>
      <c r="AR14" s="19">
        <v>-35.376999999999995</v>
      </c>
      <c r="AS14" s="19">
        <v>-55.859000000000002</v>
      </c>
      <c r="AT14" s="19">
        <v>-77.289000000000001</v>
      </c>
      <c r="AU14" s="19">
        <v>-42.642000000000003</v>
      </c>
      <c r="AV14" s="19">
        <v>-69.531999999999996</v>
      </c>
      <c r="AW14" s="19">
        <v>-99.83</v>
      </c>
      <c r="AX14" s="19">
        <v>-53.045000000000002</v>
      </c>
      <c r="AY14" s="19">
        <v>-86.709000000000003</v>
      </c>
      <c r="AZ14" s="19">
        <v>-124.629</v>
      </c>
      <c r="BA14" s="19">
        <v>-67.451537030000011</v>
      </c>
      <c r="BB14" s="19">
        <f>SUM(AA14:AC14)</f>
        <v>-106.9496432</v>
      </c>
      <c r="BC14" s="19">
        <f t="shared" si="0"/>
        <v>-149.31349524999999</v>
      </c>
    </row>
    <row r="15" spans="1:55" outlineLevel="1">
      <c r="A15" s="66" t="s">
        <v>129</v>
      </c>
      <c r="B15" s="66" t="s">
        <v>130</v>
      </c>
      <c r="C15" s="19">
        <v>-1.268</v>
      </c>
      <c r="D15" s="19">
        <v>-0.71599999999999997</v>
      </c>
      <c r="E15" s="19">
        <v>0.7350000000000001</v>
      </c>
      <c r="F15" s="19">
        <v>-3.4079999999999999</v>
      </c>
      <c r="G15" s="19">
        <v>1.724</v>
      </c>
      <c r="H15" s="19">
        <v>-1.8160000000000001</v>
      </c>
      <c r="I15" s="19">
        <v>-1.9220000000000002</v>
      </c>
      <c r="J15" s="19">
        <v>-1.1359999999999997</v>
      </c>
      <c r="K15" s="19">
        <v>-0.75</v>
      </c>
      <c r="L15" s="19">
        <v>-3.548</v>
      </c>
      <c r="M15" s="19">
        <v>-3.5749999999999997</v>
      </c>
      <c r="N15" s="19">
        <v>-3.7240000000000006</v>
      </c>
      <c r="O15" s="19">
        <v>-4.3769999999999998</v>
      </c>
      <c r="P15" s="19">
        <v>-2.6509999999999998</v>
      </c>
      <c r="Q15" s="19">
        <v>-5.1550000000000002</v>
      </c>
      <c r="R15" s="19">
        <v>-5.0429999999999993</v>
      </c>
      <c r="S15" s="19">
        <v>-6.5069999999999997</v>
      </c>
      <c r="T15" s="19">
        <v>-7.6849999999999996</v>
      </c>
      <c r="U15" s="19">
        <v>-6.4649999999999999</v>
      </c>
      <c r="V15" s="19">
        <v>-9.8780000000000001</v>
      </c>
      <c r="W15" s="19">
        <v>-10.135999999999999</v>
      </c>
      <c r="X15" s="19">
        <v>-15.61</v>
      </c>
      <c r="Y15" s="19">
        <v>-10.519</v>
      </c>
      <c r="Z15" s="19">
        <v>-11.296999999999997</v>
      </c>
      <c r="AA15" s="19">
        <v>-6.7569999999999997</v>
      </c>
      <c r="AB15" s="19">
        <v>-19.402292929999994</v>
      </c>
      <c r="AC15" s="19">
        <v>-25.495999999999999</v>
      </c>
      <c r="AD15" s="19">
        <v>-20.99270138</v>
      </c>
      <c r="AE15" s="149"/>
      <c r="AG15" s="19">
        <v>-2.7640000000000002</v>
      </c>
      <c r="AH15" s="19">
        <v>-0.62500000000000011</v>
      </c>
      <c r="AI15" s="19">
        <v>-1.984</v>
      </c>
      <c r="AJ15" s="19">
        <v>-1.25</v>
      </c>
      <c r="AK15" s="19">
        <v>-4.6579999999999995</v>
      </c>
      <c r="AL15" s="19">
        <v>-9.1999999999999998E-2</v>
      </c>
      <c r="AM15" s="19">
        <v>-2.012</v>
      </c>
      <c r="AN15" s="19">
        <v>-3.15</v>
      </c>
      <c r="AO15" s="19">
        <v>-4.2969999999999997</v>
      </c>
      <c r="AP15" s="19">
        <v>-7.8709999999999996</v>
      </c>
      <c r="AQ15" s="19">
        <v>-11.595000000000001</v>
      </c>
      <c r="AR15" s="19">
        <v>-7.0270000000000001</v>
      </c>
      <c r="AS15" s="19">
        <v>-12.18</v>
      </c>
      <c r="AT15" s="19">
        <v>-17.222999999999999</v>
      </c>
      <c r="AU15" s="19">
        <v>-14.191000000000001</v>
      </c>
      <c r="AV15" s="19">
        <v>-20.655999999999999</v>
      </c>
      <c r="AW15" s="19">
        <v>-30.533999999999999</v>
      </c>
      <c r="AX15" s="19">
        <v>-25.747</v>
      </c>
      <c r="AY15" s="19">
        <v>-36.265000000000001</v>
      </c>
      <c r="AZ15" s="19">
        <v>-47.561999999999998</v>
      </c>
      <c r="BA15" s="19">
        <v>-26.159243610000001</v>
      </c>
      <c r="BB15" s="19">
        <f>SUM(AA15:AC15)</f>
        <v>-51.655292929999987</v>
      </c>
      <c r="BC15" s="19">
        <f t="shared" si="0"/>
        <v>-72.647994309999987</v>
      </c>
    </row>
    <row r="16" spans="1:55" outlineLevel="1">
      <c r="A16" s="66" t="s">
        <v>131</v>
      </c>
      <c r="B16" s="66" t="s">
        <v>132</v>
      </c>
      <c r="C16" s="19">
        <v>-9.4E-2</v>
      </c>
      <c r="D16" s="19">
        <v>-0.48799999999999999</v>
      </c>
      <c r="E16" s="19">
        <v>3.2679999999999998</v>
      </c>
      <c r="F16" s="20">
        <v>5.2000000000000046E-2</v>
      </c>
      <c r="G16" s="19">
        <v>1.7880000000000003</v>
      </c>
      <c r="H16" s="19">
        <v>0.95299999999999996</v>
      </c>
      <c r="I16" s="19">
        <v>2.331</v>
      </c>
      <c r="J16" s="20">
        <v>2.8669999999999995</v>
      </c>
      <c r="K16" s="19">
        <v>1.6259999999999999</v>
      </c>
      <c r="L16" s="19">
        <v>1.333</v>
      </c>
      <c r="M16" s="19">
        <v>2.1190000000000002</v>
      </c>
      <c r="N16" s="19">
        <v>-0.60099999999999998</v>
      </c>
      <c r="O16" s="19">
        <v>-0.188</v>
      </c>
      <c r="P16" s="19">
        <v>-0.09</v>
      </c>
      <c r="Q16" s="19">
        <v>-0.11799999999999999</v>
      </c>
      <c r="R16" s="19">
        <v>5.0000000000000044E-3</v>
      </c>
      <c r="S16" s="19">
        <v>-5.0999999999999997E-2</v>
      </c>
      <c r="T16" s="19">
        <v>0.56999999999999995</v>
      </c>
      <c r="U16" s="19">
        <v>-0.127</v>
      </c>
      <c r="V16" s="19">
        <v>0.67499999999999993</v>
      </c>
      <c r="W16" s="19">
        <v>0.31</v>
      </c>
      <c r="X16" s="19">
        <v>1.3879999999999999</v>
      </c>
      <c r="Y16" s="19">
        <v>1.591</v>
      </c>
      <c r="Z16" s="19">
        <v>4.7620000000000005</v>
      </c>
      <c r="AA16" s="19">
        <v>2.5000000000000001E-2</v>
      </c>
      <c r="AB16" s="19">
        <v>0.27909046999997644</v>
      </c>
      <c r="AC16" s="19">
        <v>-0.32100000000000001</v>
      </c>
      <c r="AD16" s="19">
        <v>-3.9364280000000149</v>
      </c>
      <c r="AE16" s="149"/>
      <c r="AG16" s="19">
        <v>0</v>
      </c>
      <c r="AH16" s="19">
        <v>0</v>
      </c>
      <c r="AI16" s="19">
        <v>-0.58199999999999996</v>
      </c>
      <c r="AJ16" s="19">
        <v>2.6859999999999999</v>
      </c>
      <c r="AK16" s="19">
        <v>2.738</v>
      </c>
      <c r="AL16" s="19">
        <v>2.7410000000000001</v>
      </c>
      <c r="AM16" s="19">
        <v>5.0730000000000004</v>
      </c>
      <c r="AN16" s="20">
        <v>7.9390000000000001</v>
      </c>
      <c r="AO16" s="19">
        <v>2.9580000000000002</v>
      </c>
      <c r="AP16" s="19">
        <v>5.0759999999999996</v>
      </c>
      <c r="AQ16" s="19">
        <v>4.4749999999999996</v>
      </c>
      <c r="AR16" s="19">
        <v>-0.27800000000000002</v>
      </c>
      <c r="AS16" s="19">
        <v>-0.39600000000000002</v>
      </c>
      <c r="AT16" s="19">
        <v>-0.39100000000000001</v>
      </c>
      <c r="AU16" s="19">
        <v>0.51900000000000002</v>
      </c>
      <c r="AV16" s="19">
        <v>0.39200000000000002</v>
      </c>
      <c r="AW16" s="19">
        <v>1.0669999999999999</v>
      </c>
      <c r="AX16" s="19">
        <v>1.6990000000000001</v>
      </c>
      <c r="AY16" s="19">
        <v>3.2890000000000001</v>
      </c>
      <c r="AZ16" s="19">
        <v>8.0510000000000002</v>
      </c>
      <c r="BA16" s="19">
        <v>0.30422881999996298</v>
      </c>
      <c r="BB16" s="19">
        <f>SUM(AA16:AC16)</f>
        <v>-1.6909530000023543E-2</v>
      </c>
      <c r="BC16" s="19">
        <f t="shared" si="0"/>
        <v>-3.9533375300000384</v>
      </c>
    </row>
    <row r="17" spans="1:55" s="65" customFormat="1" outlineLevel="1">
      <c r="A17" s="64" t="s">
        <v>133</v>
      </c>
      <c r="B17" s="64" t="s">
        <v>134</v>
      </c>
      <c r="C17" s="48">
        <v>47.21</v>
      </c>
      <c r="D17" s="48">
        <v>51.122999999999983</v>
      </c>
      <c r="E17" s="48">
        <v>17.296000000000003</v>
      </c>
      <c r="F17" s="49">
        <v>4.8349999999999795</v>
      </c>
      <c r="G17" s="48">
        <v>11.102999999999971</v>
      </c>
      <c r="H17" s="48">
        <v>17.426000000000009</v>
      </c>
      <c r="I17" s="48">
        <v>41.946000000000005</v>
      </c>
      <c r="J17" s="49">
        <v>24.208000000000055</v>
      </c>
      <c r="K17" s="48">
        <v>12.737000000000007</v>
      </c>
      <c r="L17" s="48">
        <v>15.212000000000005</v>
      </c>
      <c r="M17" s="48">
        <v>11.44999999999999</v>
      </c>
      <c r="N17" s="48">
        <v>-4.5410000000000093</v>
      </c>
      <c r="O17" s="48">
        <v>-3.5029999999999917</v>
      </c>
      <c r="P17" s="48">
        <v>11.800999999999998</v>
      </c>
      <c r="Q17" s="48">
        <v>21.204999999999981</v>
      </c>
      <c r="R17" s="48">
        <v>13.14600000000007</v>
      </c>
      <c r="S17" s="48">
        <v>16.257999999999999</v>
      </c>
      <c r="T17" s="48">
        <v>44.162000000000027</v>
      </c>
      <c r="U17" s="48">
        <v>38.51899999999997</v>
      </c>
      <c r="V17" s="48">
        <v>20.262999999999824</v>
      </c>
      <c r="W17" s="48">
        <v>31.156000000000013</v>
      </c>
      <c r="X17" s="48">
        <v>66.025999999999996</v>
      </c>
      <c r="Y17" s="48">
        <v>77.765000000000001</v>
      </c>
      <c r="Z17" s="48">
        <v>72.579000000000065</v>
      </c>
      <c r="AA17" s="48">
        <v>55.132999999999981</v>
      </c>
      <c r="AB17" s="48">
        <v>83.598459999999832</v>
      </c>
      <c r="AC17" s="48">
        <v>118.131</v>
      </c>
      <c r="AD17" s="48">
        <v>86.8022137600001</v>
      </c>
      <c r="AE17" s="148"/>
      <c r="AG17" s="48">
        <v>88.190000000000069</v>
      </c>
      <c r="AH17" s="48">
        <v>134.14099999999996</v>
      </c>
      <c r="AI17" s="48">
        <v>98.333000000000041</v>
      </c>
      <c r="AJ17" s="48">
        <v>115.63100000000003</v>
      </c>
      <c r="AK17" s="48">
        <v>120.46600000000001</v>
      </c>
      <c r="AL17" s="48">
        <v>28.528999999999979</v>
      </c>
      <c r="AM17" s="48">
        <v>70.478939140000023</v>
      </c>
      <c r="AN17" s="49">
        <v>94.682999999999993</v>
      </c>
      <c r="AO17" s="48">
        <v>27.948999999999991</v>
      </c>
      <c r="AP17" s="48">
        <v>39.39899999999998</v>
      </c>
      <c r="AQ17" s="48">
        <v>34.857999999999961</v>
      </c>
      <c r="AR17" s="48">
        <v>8.2989999999999995</v>
      </c>
      <c r="AS17" s="48">
        <v>29.503999999999962</v>
      </c>
      <c r="AT17" s="48">
        <v>42.650000000000027</v>
      </c>
      <c r="AU17" s="48">
        <v>60.420000000000037</v>
      </c>
      <c r="AV17" s="48">
        <v>98.939000000000021</v>
      </c>
      <c r="AW17" s="48">
        <v>119.20199999999984</v>
      </c>
      <c r="AX17" s="48">
        <v>97.182000000000059</v>
      </c>
      <c r="AY17" s="48">
        <v>174.94699999999995</v>
      </c>
      <c r="AZ17" s="48">
        <v>247.52600000000001</v>
      </c>
      <c r="BA17" s="48">
        <v>138.73140503000013</v>
      </c>
      <c r="BB17" s="19">
        <f t="shared" ref="BB17:BB22" si="1">SUM(AA17:AC17)</f>
        <v>256.86245999999983</v>
      </c>
      <c r="BC17" s="48">
        <f t="shared" si="0"/>
        <v>343.66467375999991</v>
      </c>
    </row>
    <row r="18" spans="1:55" outlineLevel="1">
      <c r="A18" s="68" t="s">
        <v>135</v>
      </c>
      <c r="B18" s="68" t="s">
        <v>136</v>
      </c>
      <c r="C18" s="19">
        <v>3.2579999999999996</v>
      </c>
      <c r="D18" s="19">
        <v>3.7090000000000001</v>
      </c>
      <c r="E18" s="19">
        <v>3.492</v>
      </c>
      <c r="F18" s="20">
        <v>1.2620000000000005</v>
      </c>
      <c r="G18" s="19">
        <v>3.0430000000000001</v>
      </c>
      <c r="H18" s="19">
        <v>1.7889999999999999</v>
      </c>
      <c r="I18" s="19">
        <v>-0.93200000000000005</v>
      </c>
      <c r="J18" s="20">
        <v>-0.67099999999999993</v>
      </c>
      <c r="K18" s="19">
        <v>0.90700000000000003</v>
      </c>
      <c r="L18" s="19">
        <v>0.83699999999999997</v>
      </c>
      <c r="M18" s="19">
        <v>2.1469999999999998</v>
      </c>
      <c r="N18" s="19">
        <v>1.484</v>
      </c>
      <c r="O18" s="19">
        <v>3.617</v>
      </c>
      <c r="P18" s="19">
        <v>1.5820000000000001</v>
      </c>
      <c r="Q18" s="19">
        <v>2.2629999999999999</v>
      </c>
      <c r="R18" s="19">
        <v>0.71700000000000053</v>
      </c>
      <c r="S18" s="19">
        <v>1.7190000000000001</v>
      </c>
      <c r="T18" s="19">
        <v>5.282</v>
      </c>
      <c r="U18" s="19">
        <v>2.96</v>
      </c>
      <c r="V18" s="19">
        <v>4.9260000000000002</v>
      </c>
      <c r="W18" s="19">
        <v>5.9139999999999997</v>
      </c>
      <c r="X18" s="19">
        <v>9.02</v>
      </c>
      <c r="Y18" s="19">
        <v>7.4320000000000004</v>
      </c>
      <c r="Z18" s="19">
        <v>5.3930000000000007</v>
      </c>
      <c r="AA18" s="19">
        <v>5.4249999999999989</v>
      </c>
      <c r="AB18" s="19">
        <v>8.9479382199999993</v>
      </c>
      <c r="AC18" s="19">
        <v>5.6470000000000002</v>
      </c>
      <c r="AD18" s="19">
        <v>9.7515924300000005</v>
      </c>
      <c r="AE18" s="149"/>
      <c r="AG18" s="19">
        <v>10.083</v>
      </c>
      <c r="AH18" s="19">
        <v>10.041</v>
      </c>
      <c r="AI18" s="19">
        <v>6.9669999999999996</v>
      </c>
      <c r="AJ18" s="19">
        <v>10.459</v>
      </c>
      <c r="AK18" s="19">
        <v>11.721</v>
      </c>
      <c r="AL18" s="19">
        <v>4.8319999999999999</v>
      </c>
      <c r="AM18" s="19">
        <v>3.8986868700000006</v>
      </c>
      <c r="AN18" s="20">
        <v>3.2290000000000001</v>
      </c>
      <c r="AO18" s="19">
        <v>1.744</v>
      </c>
      <c r="AP18" s="19">
        <v>3.891</v>
      </c>
      <c r="AQ18" s="19">
        <v>5.375</v>
      </c>
      <c r="AR18" s="19">
        <v>5.1980000000000004</v>
      </c>
      <c r="AS18" s="19">
        <v>7.4610000000000003</v>
      </c>
      <c r="AT18" s="19">
        <v>8.1780000000000008</v>
      </c>
      <c r="AU18" s="19">
        <v>7.0010000000000003</v>
      </c>
      <c r="AV18" s="19">
        <v>9.9610000000000003</v>
      </c>
      <c r="AW18" s="19">
        <v>14.887</v>
      </c>
      <c r="AX18" s="19">
        <v>14.933999999999999</v>
      </c>
      <c r="AY18" s="19">
        <v>22.366</v>
      </c>
      <c r="AZ18" s="19">
        <v>27.759</v>
      </c>
      <c r="BA18" s="19">
        <v>14.372942719999989</v>
      </c>
      <c r="BB18" s="19">
        <f t="shared" si="1"/>
        <v>20.01993822</v>
      </c>
      <c r="BC18" s="19">
        <f t="shared" si="0"/>
        <v>29.771530650000003</v>
      </c>
    </row>
    <row r="19" spans="1:55" s="65" customFormat="1" outlineLevel="1">
      <c r="A19" s="64" t="s">
        <v>137</v>
      </c>
      <c r="B19" s="64" t="s">
        <v>138</v>
      </c>
      <c r="C19" s="48">
        <v>50.468000000000004</v>
      </c>
      <c r="D19" s="48">
        <v>54.831999999999987</v>
      </c>
      <c r="E19" s="48">
        <v>20.788000000000004</v>
      </c>
      <c r="F19" s="49">
        <v>6.09699999999998</v>
      </c>
      <c r="G19" s="48">
        <v>14.145999999999972</v>
      </c>
      <c r="H19" s="48">
        <v>19.215000000000011</v>
      </c>
      <c r="I19" s="48">
        <v>41.014000000000003</v>
      </c>
      <c r="J19" s="49">
        <v>23.537000000000056</v>
      </c>
      <c r="K19" s="48">
        <v>13.644000000000007</v>
      </c>
      <c r="L19" s="48">
        <v>16.049000000000007</v>
      </c>
      <c r="M19" s="48">
        <v>13.596999999999991</v>
      </c>
      <c r="N19" s="48">
        <v>-3.0570000000000093</v>
      </c>
      <c r="O19" s="48">
        <v>0.11400000000000832</v>
      </c>
      <c r="P19" s="48">
        <v>13.382999999999999</v>
      </c>
      <c r="Q19" s="48">
        <v>23.467999999999982</v>
      </c>
      <c r="R19" s="48">
        <v>13.863000000000071</v>
      </c>
      <c r="S19" s="48">
        <v>17.977</v>
      </c>
      <c r="T19" s="48">
        <v>49.444000000000031</v>
      </c>
      <c r="U19" s="48">
        <v>41.478999999999971</v>
      </c>
      <c r="V19" s="48">
        <v>25.188999999999822</v>
      </c>
      <c r="W19" s="48">
        <v>37.070000000000014</v>
      </c>
      <c r="X19" s="48">
        <v>75.045999999999992</v>
      </c>
      <c r="Y19" s="48">
        <v>85.197000000000003</v>
      </c>
      <c r="Z19" s="48">
        <v>77.972000000000094</v>
      </c>
      <c r="AA19" s="48">
        <v>60.557999999999979</v>
      </c>
      <c r="AB19" s="48">
        <v>92.54639821999983</v>
      </c>
      <c r="AC19" s="48">
        <v>123.77800000000001</v>
      </c>
      <c r="AD19" s="48">
        <v>96.512</v>
      </c>
      <c r="AE19" s="148"/>
      <c r="AG19" s="48">
        <v>98.273000000000067</v>
      </c>
      <c r="AH19" s="48">
        <v>144.18199999999996</v>
      </c>
      <c r="AI19" s="48">
        <v>105.30000000000004</v>
      </c>
      <c r="AJ19" s="48">
        <v>126.09000000000003</v>
      </c>
      <c r="AK19" s="48">
        <v>132.18700000000001</v>
      </c>
      <c r="AL19" s="48">
        <v>33.360999999999976</v>
      </c>
      <c r="AM19" s="48">
        <v>74.377626010000029</v>
      </c>
      <c r="AN19" s="49">
        <v>97.911999999999992</v>
      </c>
      <c r="AO19" s="48">
        <v>29.692999999999991</v>
      </c>
      <c r="AP19" s="48">
        <v>43.289999999999978</v>
      </c>
      <c r="AQ19" s="48">
        <v>40.232999999999961</v>
      </c>
      <c r="AR19" s="48">
        <v>13.497000000000041</v>
      </c>
      <c r="AS19" s="48">
        <v>36.964999999999961</v>
      </c>
      <c r="AT19" s="48">
        <v>50.828000000000031</v>
      </c>
      <c r="AU19" s="48">
        <v>67.421000000000035</v>
      </c>
      <c r="AV19" s="48">
        <v>108.90000000000002</v>
      </c>
      <c r="AW19" s="48">
        <v>134.08899999999983</v>
      </c>
      <c r="AX19" s="48">
        <v>112.11600000000006</v>
      </c>
      <c r="AY19" s="48">
        <v>197.31299999999993</v>
      </c>
      <c r="AZ19" s="48">
        <v>275.28500000000003</v>
      </c>
      <c r="BA19" s="48">
        <v>153.10434775000013</v>
      </c>
      <c r="BB19" s="19">
        <f t="shared" si="1"/>
        <v>276.8823982199998</v>
      </c>
      <c r="BC19" s="48">
        <f t="shared" si="0"/>
        <v>373.3943982199998</v>
      </c>
    </row>
    <row r="20" spans="1:55" outlineLevel="1">
      <c r="A20" s="68" t="s">
        <v>139</v>
      </c>
      <c r="B20" s="68" t="s">
        <v>140</v>
      </c>
      <c r="C20" s="19">
        <v>-4.9279999999999999</v>
      </c>
      <c r="D20" s="19">
        <v>-5.3470000000000004</v>
      </c>
      <c r="E20" s="19">
        <v>-14.688000000000001</v>
      </c>
      <c r="F20" s="20">
        <v>4.3559999999999981</v>
      </c>
      <c r="G20" s="19">
        <v>-3.0979999999999999</v>
      </c>
      <c r="H20" s="19">
        <v>-4.1989999999999998</v>
      </c>
      <c r="I20" s="19">
        <v>-5.3440000000000003</v>
      </c>
      <c r="J20" s="20">
        <v>-5.1270000000000016</v>
      </c>
      <c r="K20" s="19">
        <v>-3.609</v>
      </c>
      <c r="L20" s="19">
        <v>-4.6639999999999997</v>
      </c>
      <c r="M20" s="19">
        <v>-4.508</v>
      </c>
      <c r="N20" s="19">
        <v>-3.5939999999999994</v>
      </c>
      <c r="O20" s="19">
        <v>-4.8490000000000002</v>
      </c>
      <c r="P20" s="19">
        <v>-6.4610000000000003</v>
      </c>
      <c r="Q20" s="19">
        <v>-8.8379999999999992</v>
      </c>
      <c r="R20" s="19">
        <v>-6.4899999999999984</v>
      </c>
      <c r="S20" s="19">
        <v>-6.1740000000000004</v>
      </c>
      <c r="T20" s="19">
        <v>-7.9559999999999995</v>
      </c>
      <c r="U20" s="19">
        <v>-7.0339999999999998</v>
      </c>
      <c r="V20" s="19">
        <v>-6.9059999999999988</v>
      </c>
      <c r="W20" s="19">
        <v>1.7269999999999999</v>
      </c>
      <c r="X20" s="19">
        <v>-5.29</v>
      </c>
      <c r="Y20" s="19">
        <v>-5.6639999999999997</v>
      </c>
      <c r="Z20" s="19">
        <v>-4.8509999999999991</v>
      </c>
      <c r="AA20" s="19">
        <v>-4.6450000000000005</v>
      </c>
      <c r="AB20" s="19">
        <v>-7.3085995161013511</v>
      </c>
      <c r="AC20" s="19">
        <v>-9.9269999999999996</v>
      </c>
      <c r="AD20" s="19">
        <v>-8.8820563219352664</v>
      </c>
      <c r="AE20" s="149"/>
      <c r="AG20" s="19">
        <v>-2.5009999999999999</v>
      </c>
      <c r="AH20" s="19">
        <v>-33.697000000000003</v>
      </c>
      <c r="AI20" s="19">
        <v>-10.275</v>
      </c>
      <c r="AJ20" s="19">
        <v>-24.963999999999999</v>
      </c>
      <c r="AK20" s="19">
        <v>-20.608000000000001</v>
      </c>
      <c r="AL20" s="19">
        <v>-7.2969999999999997</v>
      </c>
      <c r="AM20" s="19">
        <v>-12.641999999999999</v>
      </c>
      <c r="AN20" s="20">
        <v>-17.768000000000001</v>
      </c>
      <c r="AO20" s="19">
        <v>-8.2729999999999997</v>
      </c>
      <c r="AP20" s="19">
        <v>-12.781000000000001</v>
      </c>
      <c r="AQ20" s="19">
        <v>-16.375</v>
      </c>
      <c r="AR20" s="19">
        <v>-11.31</v>
      </c>
      <c r="AS20" s="19">
        <v>-20.149000000000001</v>
      </c>
      <c r="AT20" s="19">
        <v>-26.638999999999999</v>
      </c>
      <c r="AU20" s="19">
        <v>-14.129999999999999</v>
      </c>
      <c r="AV20" s="19">
        <v>-21.163</v>
      </c>
      <c r="AW20" s="19">
        <v>-28.068999999999999</v>
      </c>
      <c r="AX20" s="19">
        <v>-3.5630000000000002</v>
      </c>
      <c r="AY20" s="19">
        <v>-9.2270000000000003</v>
      </c>
      <c r="AZ20" s="19">
        <v>-14.077999999999999</v>
      </c>
      <c r="BA20" s="19">
        <v>-11.953404732472547</v>
      </c>
      <c r="BB20" s="19">
        <f t="shared" si="1"/>
        <v>-21.880599516101352</v>
      </c>
      <c r="BC20" s="19">
        <f t="shared" si="0"/>
        <v>-30.762655838036618</v>
      </c>
    </row>
    <row r="21" spans="1:55" outlineLevel="1">
      <c r="A21" s="68" t="s">
        <v>141</v>
      </c>
      <c r="B21" s="68" t="s">
        <v>142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0.02</v>
      </c>
      <c r="Y21" s="19">
        <v>4.225304664427159E-2</v>
      </c>
      <c r="Z21" s="19">
        <v>8.6707412873867379E-2</v>
      </c>
      <c r="AA21" s="19">
        <v>5.443476535968108E-2</v>
      </c>
      <c r="AB21" s="19">
        <v>0.11655620609856768</v>
      </c>
      <c r="AC21" s="19">
        <v>0.12024478005461771</v>
      </c>
      <c r="AD21" s="19">
        <v>9.8106597770647355</v>
      </c>
      <c r="AE21" s="149"/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0.02</v>
      </c>
      <c r="AY21" s="19">
        <v>-2.3E-2</v>
      </c>
      <c r="AZ21" s="19">
        <v>-0.109</v>
      </c>
      <c r="BA21" s="19">
        <v>-0.17097916972759367</v>
      </c>
      <c r="BB21" s="19">
        <f t="shared" si="1"/>
        <v>0.29123575151286646</v>
      </c>
      <c r="BC21" s="19">
        <f t="shared" si="0"/>
        <v>10.101895528577602</v>
      </c>
    </row>
    <row r="22" spans="1:55" s="65" customFormat="1" outlineLevel="1">
      <c r="A22" s="64" t="s">
        <v>143</v>
      </c>
      <c r="B22" s="64" t="s">
        <v>144</v>
      </c>
      <c r="C22" s="48">
        <v>45.540000000000006</v>
      </c>
      <c r="D22" s="48">
        <v>49.484999999999985</v>
      </c>
      <c r="E22" s="48">
        <v>6.1000000000000032</v>
      </c>
      <c r="F22" s="49">
        <v>10.452999999999975</v>
      </c>
      <c r="G22" s="48">
        <v>11.047999999999973</v>
      </c>
      <c r="H22" s="48">
        <v>15.016000000000011</v>
      </c>
      <c r="I22" s="48">
        <v>35.67</v>
      </c>
      <c r="J22" s="49">
        <v>18.410000000000053</v>
      </c>
      <c r="K22" s="48">
        <v>10.035000000000007</v>
      </c>
      <c r="L22" s="48">
        <v>11.385000000000007</v>
      </c>
      <c r="M22" s="48">
        <v>9.0889999999999915</v>
      </c>
      <c r="N22" s="48">
        <v>-6.6510000000000087</v>
      </c>
      <c r="O22" s="48">
        <v>-4.7349999999999923</v>
      </c>
      <c r="P22" s="48">
        <v>6.9219999999999988</v>
      </c>
      <c r="Q22" s="48">
        <v>14.629999999999983</v>
      </c>
      <c r="R22" s="48">
        <v>7.3730000000000722</v>
      </c>
      <c r="S22" s="48">
        <v>11.803000000000001</v>
      </c>
      <c r="T22" s="48">
        <v>41.488000000000028</v>
      </c>
      <c r="U22" s="48">
        <v>34.444999999999972</v>
      </c>
      <c r="V22" s="48">
        <v>18.282999999999824</v>
      </c>
      <c r="W22" s="48">
        <v>38.797000000000011</v>
      </c>
      <c r="X22" s="48">
        <v>69.775999999999982</v>
      </c>
      <c r="Y22" s="48">
        <v>79.491</v>
      </c>
      <c r="Z22" s="48">
        <v>73.035000000000082</v>
      </c>
      <c r="AA22" s="48">
        <v>55.912999999999982</v>
      </c>
      <c r="AB22" s="48">
        <v>85.121242497799912</v>
      </c>
      <c r="AC22" s="48">
        <v>113.851</v>
      </c>
      <c r="AD22" s="48">
        <v>87.684999999999974</v>
      </c>
      <c r="AE22" s="148"/>
      <c r="AG22" s="48">
        <v>95.772000000000062</v>
      </c>
      <c r="AH22" s="48">
        <v>110.48499999999996</v>
      </c>
      <c r="AI22" s="48">
        <v>95.025000000000034</v>
      </c>
      <c r="AJ22" s="48">
        <v>101.12600000000003</v>
      </c>
      <c r="AK22" s="48">
        <v>111.57900000000001</v>
      </c>
      <c r="AL22" s="48">
        <v>26.063999999999975</v>
      </c>
      <c r="AM22" s="48">
        <v>61.735626010000033</v>
      </c>
      <c r="AN22" s="49">
        <v>80.143999999999991</v>
      </c>
      <c r="AO22" s="48">
        <v>21.419999999999991</v>
      </c>
      <c r="AP22" s="48">
        <v>30.508999999999979</v>
      </c>
      <c r="AQ22" s="48">
        <v>23.857999999999961</v>
      </c>
      <c r="AR22" s="48">
        <v>2.1869999999999998</v>
      </c>
      <c r="AS22" s="48">
        <v>16.81599999999996</v>
      </c>
      <c r="AT22" s="48">
        <v>24.189000000000032</v>
      </c>
      <c r="AU22" s="48">
        <v>53.291000000000039</v>
      </c>
      <c r="AV22" s="48">
        <v>87.737000000000023</v>
      </c>
      <c r="AW22" s="48">
        <v>106.01999999999983</v>
      </c>
      <c r="AX22" s="48">
        <v>108.57300000000004</v>
      </c>
      <c r="AY22" s="48">
        <v>188.06299999999993</v>
      </c>
      <c r="AZ22" s="48">
        <v>261.09800000000001</v>
      </c>
      <c r="BA22" s="48">
        <v>140.97996384780001</v>
      </c>
      <c r="BB22" s="19">
        <f t="shared" si="1"/>
        <v>254.88524249779988</v>
      </c>
      <c r="BC22" s="48">
        <v>342.7</v>
      </c>
    </row>
    <row r="23" spans="1:55" s="65" customFormat="1" outlineLevel="1">
      <c r="A23" s="80" t="s">
        <v>145</v>
      </c>
      <c r="B23" s="80" t="s">
        <v>146</v>
      </c>
      <c r="C23" s="133">
        <v>0.30696019088960491</v>
      </c>
      <c r="D23" s="133">
        <v>0.31793300181180362</v>
      </c>
      <c r="E23" s="133">
        <v>4.619742203238366E-2</v>
      </c>
      <c r="F23" s="134">
        <v>8.0431202967020943E-2</v>
      </c>
      <c r="G23" s="133">
        <v>0.10765722749507878</v>
      </c>
      <c r="H23" s="133">
        <v>0.10012602436471058</v>
      </c>
      <c r="I23" s="133">
        <v>0.1583531626238591</v>
      </c>
      <c r="J23" s="134">
        <v>8.9787358564182837E-2</v>
      </c>
      <c r="K23" s="133">
        <v>7.3828564702074023E-2</v>
      </c>
      <c r="L23" s="133">
        <v>6.8165489162974532E-2</v>
      </c>
      <c r="M23" s="133">
        <v>5.4710166736892746E-2</v>
      </c>
      <c r="N23" s="133">
        <v>-4.9762820416897426E-2</v>
      </c>
      <c r="O23" s="133">
        <v>-3.0988422699101383E-2</v>
      </c>
      <c r="P23" s="133">
        <v>3.1520229502971238E-2</v>
      </c>
      <c r="Q23" s="133">
        <v>5.495516815229675E-2</v>
      </c>
      <c r="R23" s="133">
        <v>3.3326402574626518E-2</v>
      </c>
      <c r="S23" s="133">
        <v>5.4103237576607677E-2</v>
      </c>
      <c r="T23" s="133">
        <v>0.12657694900982103</v>
      </c>
      <c r="U23" s="133">
        <v>0.10756700882833302</v>
      </c>
      <c r="V23" s="133">
        <v>5.9149142672273794E-2</v>
      </c>
      <c r="W23" s="133">
        <v>0.13390512019604126</v>
      </c>
      <c r="X23" s="133">
        <v>0.14894157475575209</v>
      </c>
      <c r="Y23" s="133">
        <v>0.15929453587939538</v>
      </c>
      <c r="Z23" s="133">
        <v>0.16783983343559775</v>
      </c>
      <c r="AA23" s="133">
        <v>0.14327886244070936</v>
      </c>
      <c r="AB23" s="133">
        <v>0.1418727874252976</v>
      </c>
      <c r="AC23" s="133">
        <v>0.15168079765945994</v>
      </c>
      <c r="AD23" s="133">
        <v>0.15143956398087077</v>
      </c>
      <c r="AE23" s="151"/>
      <c r="AG23" s="133">
        <v>0.17077715624615514</v>
      </c>
      <c r="AH23" s="133">
        <v>0.14083241344322722</v>
      </c>
      <c r="AI23" s="133">
        <v>0.31257812397205309</v>
      </c>
      <c r="AJ23" s="133">
        <v>0.23191536692145578</v>
      </c>
      <c r="AK23" s="133">
        <v>0.19713290778061834</v>
      </c>
      <c r="AL23" s="133">
        <v>0.10318575732502475</v>
      </c>
      <c r="AM23" s="133">
        <v>0.12919458799368558</v>
      </c>
      <c r="AN23" s="134">
        <v>0.11736021520334929</v>
      </c>
      <c r="AO23" s="133">
        <v>7.0706370505342564E-2</v>
      </c>
      <c r="AP23" s="133">
        <v>6.5041049047802751E-2</v>
      </c>
      <c r="AQ23" s="133">
        <v>3.9583426659167358E-2</v>
      </c>
      <c r="AR23" s="133">
        <v>5.8726544290610208E-3</v>
      </c>
      <c r="AS23" s="133">
        <v>2.6331736663842812E-2</v>
      </c>
      <c r="AT23" s="133">
        <v>2.8131421852703453E-2</v>
      </c>
      <c r="AU23" s="133">
        <v>9.7615794081981871E-2</v>
      </c>
      <c r="AV23" s="133">
        <v>0.10129597238337694</v>
      </c>
      <c r="AW23" s="133">
        <v>9.0210977285587121E-2</v>
      </c>
      <c r="AX23" s="133">
        <v>0.14319572046941897</v>
      </c>
      <c r="AY23" s="133">
        <v>0.14958484226869637</v>
      </c>
      <c r="AZ23" s="133">
        <v>0.15440740259279831</v>
      </c>
      <c r="BA23" s="133">
        <v>0.14237203430676332</v>
      </c>
      <c r="BB23" s="133">
        <v>0.14599999999999999</v>
      </c>
      <c r="BC23" s="133">
        <f>[1]DRE!$H$24</f>
        <v>0.14771776237746709</v>
      </c>
    </row>
    <row r="24" spans="1:55" s="81" customFormat="1" outlineLevel="1">
      <c r="A24" s="34" t="s">
        <v>147</v>
      </c>
      <c r="B24" s="119" t="s">
        <v>148</v>
      </c>
      <c r="C24" s="99"/>
      <c r="D24" s="98"/>
      <c r="E24" s="97"/>
      <c r="F24" s="96"/>
      <c r="G24" s="52"/>
      <c r="H24" s="94"/>
      <c r="I24" s="94"/>
      <c r="J24" s="94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D24" s="146"/>
      <c r="AE24" s="146"/>
      <c r="AG24" s="94"/>
      <c r="AH24" s="94"/>
      <c r="AI24" s="94"/>
      <c r="AJ24" s="96"/>
      <c r="AK24" s="95"/>
      <c r="AL24" s="94"/>
      <c r="AM24" s="94"/>
      <c r="AN24" s="94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</row>
    <row r="25" spans="1:55" s="81" customFormat="1" outlineLevel="1">
      <c r="A25" s="34"/>
      <c r="B25" s="34"/>
      <c r="C25" s="99"/>
      <c r="D25" s="98"/>
      <c r="E25" s="97"/>
      <c r="F25" s="96"/>
      <c r="G25" s="52"/>
      <c r="H25" s="94"/>
      <c r="I25" s="94"/>
      <c r="J25" s="94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G25" s="94"/>
      <c r="AH25" s="94"/>
      <c r="AI25" s="94"/>
      <c r="AJ25" s="96"/>
      <c r="AK25" s="95"/>
      <c r="AL25" s="94"/>
      <c r="AM25" s="94"/>
      <c r="AN25" s="94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</row>
    <row r="26" spans="1:55" ht="15.75" thickBot="1">
      <c r="A26" s="42"/>
      <c r="B26" s="42"/>
      <c r="C26" s="59"/>
      <c r="D26" s="59"/>
      <c r="E26" s="59"/>
      <c r="F26" s="59"/>
      <c r="G26" s="60"/>
      <c r="H26" s="60"/>
      <c r="I26" s="60"/>
      <c r="J26" s="61"/>
      <c r="K26" s="60"/>
      <c r="L26" s="60"/>
      <c r="M26" s="60"/>
      <c r="N26" s="60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G26" s="59"/>
      <c r="AH26" s="59"/>
      <c r="AI26" s="59"/>
      <c r="AJ26" s="59"/>
      <c r="AK26" s="59"/>
      <c r="AL26" s="60"/>
      <c r="AM26" s="60"/>
      <c r="AN26" s="59"/>
      <c r="AO26" s="60"/>
      <c r="AP26" s="60"/>
      <c r="AQ26" s="59"/>
      <c r="AR26" s="44"/>
      <c r="AS26" s="44"/>
      <c r="AT26" s="44"/>
      <c r="AU26" s="44"/>
      <c r="AV26" s="44"/>
      <c r="AW26" s="60"/>
      <c r="AX26" s="44"/>
      <c r="AY26" s="44"/>
      <c r="AZ26" s="44"/>
      <c r="BA26" s="44"/>
    </row>
    <row r="27" spans="1:55" ht="15.75" thickBot="1">
      <c r="A27" s="46" t="s">
        <v>149</v>
      </c>
      <c r="B27" s="116" t="s">
        <v>150</v>
      </c>
      <c r="C27" s="12" t="s">
        <v>4</v>
      </c>
      <c r="D27" s="12" t="s">
        <v>5</v>
      </c>
      <c r="E27" s="12" t="s">
        <v>6</v>
      </c>
      <c r="F27" s="12" t="s">
        <v>7</v>
      </c>
      <c r="G27" s="12" t="s">
        <v>8</v>
      </c>
      <c r="H27" s="12" t="s">
        <v>9</v>
      </c>
      <c r="I27" s="12" t="s">
        <v>10</v>
      </c>
      <c r="J27" s="12" t="s">
        <v>11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T27" s="12" t="s">
        <v>21</v>
      </c>
      <c r="U27" s="12" t="s">
        <v>22</v>
      </c>
      <c r="V27" s="12" t="s">
        <v>23</v>
      </c>
      <c r="W27" s="12" t="s">
        <v>24</v>
      </c>
      <c r="X27" s="12" t="s">
        <v>25</v>
      </c>
      <c r="Y27" s="12" t="s">
        <v>26</v>
      </c>
      <c r="Z27" s="12" t="s">
        <v>27</v>
      </c>
      <c r="AA27" s="12" t="s">
        <v>28</v>
      </c>
      <c r="AB27" s="12" t="s">
        <v>29</v>
      </c>
      <c r="AC27" s="12" t="s">
        <v>30</v>
      </c>
      <c r="AD27" s="12" t="s">
        <v>300</v>
      </c>
      <c r="AE27" s="147"/>
      <c r="AG27" s="12">
        <v>2017</v>
      </c>
      <c r="AH27" s="12">
        <v>2018</v>
      </c>
      <c r="AI27" s="12" t="s">
        <v>31</v>
      </c>
      <c r="AJ27" s="12" t="s">
        <v>32</v>
      </c>
      <c r="AK27" s="12">
        <v>2019</v>
      </c>
      <c r="AL27" s="12" t="s">
        <v>33</v>
      </c>
      <c r="AM27" s="12" t="s">
        <v>34</v>
      </c>
      <c r="AN27" s="12">
        <v>2020</v>
      </c>
      <c r="AO27" s="12" t="s">
        <v>35</v>
      </c>
      <c r="AP27" s="12" t="s">
        <v>36</v>
      </c>
      <c r="AQ27" s="12">
        <v>2021</v>
      </c>
      <c r="AR27" s="12" t="s">
        <v>115</v>
      </c>
      <c r="AS27" s="12" t="s">
        <v>38</v>
      </c>
      <c r="AT27" s="12">
        <v>2022</v>
      </c>
      <c r="AU27" s="12" t="s">
        <v>39</v>
      </c>
      <c r="AV27" s="12" t="s">
        <v>40</v>
      </c>
      <c r="AW27" s="12">
        <v>2023</v>
      </c>
      <c r="AX27" s="12" t="s">
        <v>41</v>
      </c>
      <c r="AY27" s="12" t="s">
        <v>42</v>
      </c>
      <c r="AZ27" s="12">
        <v>2024</v>
      </c>
      <c r="BA27" s="12" t="s">
        <v>43</v>
      </c>
      <c r="BB27" s="12" t="s">
        <v>44</v>
      </c>
      <c r="BC27" s="12">
        <v>2025</v>
      </c>
    </row>
    <row r="28" spans="1:55" outlineLevel="1">
      <c r="A28" s="50" t="s">
        <v>116</v>
      </c>
      <c r="B28" s="118" t="s">
        <v>151</v>
      </c>
      <c r="C28" s="19">
        <v>148.358</v>
      </c>
      <c r="D28" s="19">
        <v>155.64599999999999</v>
      </c>
      <c r="E28" s="19">
        <v>132.042</v>
      </c>
      <c r="F28" s="20">
        <v>129.96199999999999</v>
      </c>
      <c r="G28" s="19">
        <v>102.62199999999999</v>
      </c>
      <c r="H28" s="19">
        <v>149.971</v>
      </c>
      <c r="I28" s="19">
        <v>225.256</v>
      </c>
      <c r="J28" s="20">
        <v>205.03906086000001</v>
      </c>
      <c r="K28" s="20">
        <v>135.923</v>
      </c>
      <c r="L28" s="20">
        <v>167.02</v>
      </c>
      <c r="M28" s="20">
        <v>166.13</v>
      </c>
      <c r="N28" s="20">
        <v>133.654</v>
      </c>
      <c r="O28" s="20">
        <v>152.79900000000001</v>
      </c>
      <c r="P28" s="20">
        <v>219.60499999999999</v>
      </c>
      <c r="Q28" s="20">
        <v>266.21699999999998</v>
      </c>
      <c r="R28" s="20">
        <v>221.23599999999999</v>
      </c>
      <c r="S28" s="20">
        <v>218.15700000000001</v>
      </c>
      <c r="T28" s="20">
        <v>327.76900000000001</v>
      </c>
      <c r="U28" s="20">
        <v>320.21899999999999</v>
      </c>
      <c r="V28" s="20">
        <v>309.09999999999991</v>
      </c>
      <c r="W28" s="20">
        <v>289.73500000000001</v>
      </c>
      <c r="X28" s="20">
        <v>468.47899999999998</v>
      </c>
      <c r="Y28" s="103">
        <v>499.01900000000001</v>
      </c>
      <c r="Z28" s="103">
        <v>435.14700000000016</v>
      </c>
      <c r="AA28" s="20">
        <v>390.23899999999998</v>
      </c>
      <c r="AB28" s="20">
        <v>599.98287227999992</v>
      </c>
      <c r="AC28" s="20">
        <v>750.596</v>
      </c>
      <c r="AD28" s="19">
        <v>579.00985512000011</v>
      </c>
      <c r="AE28" s="149"/>
      <c r="AG28" s="19">
        <v>560.80100000000004</v>
      </c>
      <c r="AH28" s="19">
        <v>784.51400000000001</v>
      </c>
      <c r="AI28" s="19">
        <v>304.00400000000002</v>
      </c>
      <c r="AJ28" s="19">
        <v>436.04700000000003</v>
      </c>
      <c r="AK28" s="19">
        <v>566.00900000000001</v>
      </c>
      <c r="AL28" s="19">
        <v>252.59299999999999</v>
      </c>
      <c r="AM28" s="19">
        <v>477.84993914</v>
      </c>
      <c r="AN28" s="20">
        <v>682.88900000000001</v>
      </c>
      <c r="AO28" s="20">
        <v>302.94299999999998</v>
      </c>
      <c r="AP28" s="20">
        <v>469.07299999999998</v>
      </c>
      <c r="AQ28" s="20">
        <v>602.72699999999998</v>
      </c>
      <c r="AR28" s="20">
        <v>372.404</v>
      </c>
      <c r="AS28" s="20">
        <v>638.62099999999998</v>
      </c>
      <c r="AT28" s="20">
        <v>859.85699999999997</v>
      </c>
      <c r="AU28" s="20">
        <v>545.92600000000004</v>
      </c>
      <c r="AV28" s="20">
        <v>866.14499999999998</v>
      </c>
      <c r="AW28" s="20">
        <v>1175.2449999999999</v>
      </c>
      <c r="AX28" s="20">
        <v>758.21400000000006</v>
      </c>
      <c r="AY28" s="103">
        <v>1257.2329999999999</v>
      </c>
      <c r="AZ28" s="103">
        <v>1692.38</v>
      </c>
      <c r="BA28" s="20">
        <v>990.2223040800003</v>
      </c>
      <c r="BB28" s="20">
        <v>1740.7788722799999</v>
      </c>
      <c r="BC28" s="20">
        <f>SUM(BB28,AD28)</f>
        <v>2319.7887274</v>
      </c>
    </row>
    <row r="29" spans="1:55" outlineLevel="1">
      <c r="A29" s="47" t="s">
        <v>60</v>
      </c>
      <c r="B29" s="117" t="s">
        <v>61</v>
      </c>
      <c r="C29" s="48">
        <v>70.509</v>
      </c>
      <c r="D29" s="48">
        <v>72.449999999999989</v>
      </c>
      <c r="E29" s="48">
        <v>36.239000000000004</v>
      </c>
      <c r="F29" s="49">
        <v>35.627999999999986</v>
      </c>
      <c r="G29" s="48">
        <v>29.943999999999974</v>
      </c>
      <c r="H29" s="48">
        <v>38.647000000000006</v>
      </c>
      <c r="I29" s="48">
        <v>63.519000000000005</v>
      </c>
      <c r="J29" s="49">
        <v>53.348060859999975</v>
      </c>
      <c r="K29" s="49">
        <v>35.844000000000008</v>
      </c>
      <c r="L29" s="49">
        <v>44.124000000000009</v>
      </c>
      <c r="M29" s="49">
        <v>41.676999999999992</v>
      </c>
      <c r="N29" s="49">
        <v>31.62299999999999</v>
      </c>
      <c r="O29" s="49">
        <v>29.841000000000008</v>
      </c>
      <c r="P29" s="49">
        <v>47.070999999999998</v>
      </c>
      <c r="Q29" s="49">
        <v>61.120999999999981</v>
      </c>
      <c r="R29" s="49">
        <v>53.365000000000066</v>
      </c>
      <c r="S29" s="49">
        <v>58.238</v>
      </c>
      <c r="T29" s="49">
        <v>92.260000000000019</v>
      </c>
      <c r="U29" s="49">
        <v>88.900999999999982</v>
      </c>
      <c r="V29" s="49">
        <v>80.665999999999826</v>
      </c>
      <c r="W29" s="49">
        <v>84.860000000000014</v>
      </c>
      <c r="X29" s="49">
        <v>136.02199999999999</v>
      </c>
      <c r="Y29" s="109">
        <v>149.93700000000001</v>
      </c>
      <c r="Z29" s="109">
        <v>134.32300000000009</v>
      </c>
      <c r="AA29" s="49">
        <v>116.99599999999998</v>
      </c>
      <c r="AB29" s="49">
        <v>178.48798840999984</v>
      </c>
      <c r="AC29" s="49">
        <v>229.32599999999999</v>
      </c>
      <c r="AD29" s="48">
        <v>191.28200109000011</v>
      </c>
      <c r="AE29" s="148"/>
      <c r="AG29" s="48">
        <v>165.66100000000006</v>
      </c>
      <c r="AH29" s="48">
        <v>222.33299999999997</v>
      </c>
      <c r="AI29" s="48">
        <v>142.95900000000003</v>
      </c>
      <c r="AJ29" s="48">
        <v>179.19900000000001</v>
      </c>
      <c r="AK29" s="48">
        <v>214.827</v>
      </c>
      <c r="AL29" s="48">
        <v>68.59099999999998</v>
      </c>
      <c r="AM29" s="48">
        <v>132.11093914000003</v>
      </c>
      <c r="AN29" s="49">
        <v>185.459</v>
      </c>
      <c r="AO29" s="49">
        <v>79.967999999999989</v>
      </c>
      <c r="AP29" s="49">
        <v>121.64499999999998</v>
      </c>
      <c r="AQ29" s="49">
        <v>153.26799999999997</v>
      </c>
      <c r="AR29" s="49">
        <v>76.912000000000035</v>
      </c>
      <c r="AS29" s="49">
        <v>138.03299999999996</v>
      </c>
      <c r="AT29" s="49">
        <v>191.39800000000002</v>
      </c>
      <c r="AU29" s="49">
        <v>150.49800000000005</v>
      </c>
      <c r="AV29" s="49">
        <v>239.399</v>
      </c>
      <c r="AW29" s="49">
        <v>320.06499999999983</v>
      </c>
      <c r="AX29" s="49">
        <v>220.88200000000006</v>
      </c>
      <c r="AY29" s="109">
        <v>370.81900000000002</v>
      </c>
      <c r="AZ29" s="109">
        <v>505.14200000000005</v>
      </c>
      <c r="BA29" s="49">
        <v>295.48405778000017</v>
      </c>
      <c r="BB29" s="49">
        <v>524.80998840999985</v>
      </c>
      <c r="BC29" s="49">
        <f t="shared" ref="BC29:BC31" si="2">SUM(BB29,AD29)</f>
        <v>716.09198949999995</v>
      </c>
    </row>
    <row r="30" spans="1:55" outlineLevel="1">
      <c r="A30" s="83" t="s">
        <v>119</v>
      </c>
      <c r="B30" s="83" t="s">
        <v>120</v>
      </c>
      <c r="C30" s="30">
        <v>0.47526254061122419</v>
      </c>
      <c r="D30" s="30">
        <v>0.46547935700242854</v>
      </c>
      <c r="E30" s="30">
        <v>0.27445055361172965</v>
      </c>
      <c r="F30" s="32">
        <v>0.27414167218109903</v>
      </c>
      <c r="G30" s="30">
        <v>0.29178928494864625</v>
      </c>
      <c r="H30" s="30">
        <v>0.25769648798767764</v>
      </c>
      <c r="I30" s="30">
        <v>0.2819858294562631</v>
      </c>
      <c r="J30" s="32">
        <v>0.26018486739180813</v>
      </c>
      <c r="K30" s="32">
        <v>0.26370812886707923</v>
      </c>
      <c r="L30" s="32">
        <v>0.26418393006825536</v>
      </c>
      <c r="M30" s="32">
        <v>0.25086980075844212</v>
      </c>
      <c r="N30" s="32">
        <v>0.23660346865787774</v>
      </c>
      <c r="O30" s="32">
        <v>0.19529578073154932</v>
      </c>
      <c r="P30" s="32">
        <v>0.21434393570273902</v>
      </c>
      <c r="Q30" s="32">
        <v>0.22959089765116422</v>
      </c>
      <c r="R30" s="32">
        <v>0.24121300330868425</v>
      </c>
      <c r="S30" s="32">
        <v>0.26695453274476638</v>
      </c>
      <c r="T30" s="32">
        <v>0.28149999999999997</v>
      </c>
      <c r="U30" s="32">
        <v>0.27762562496291593</v>
      </c>
      <c r="V30" s="32">
        <v>0.2609705596894204</v>
      </c>
      <c r="W30" s="32">
        <v>0.29289999999999999</v>
      </c>
      <c r="X30" s="32">
        <v>0.29034812659692322</v>
      </c>
      <c r="Y30" s="108">
        <v>0.30046350940545352</v>
      </c>
      <c r="Z30" s="108">
        <v>0.30868419177887024</v>
      </c>
      <c r="AA30" s="32">
        <v>0.2998060163130799</v>
      </c>
      <c r="AB30" s="32">
        <v>0.29748847284877672</v>
      </c>
      <c r="AC30" s="32">
        <v>0.30552520930034266</v>
      </c>
      <c r="AD30" s="30">
        <v>0.33036052737022381</v>
      </c>
      <c r="AE30" s="33"/>
      <c r="AG30" s="30">
        <v>0.29540068580476864</v>
      </c>
      <c r="AH30" s="30">
        <v>0.28340220824612433</v>
      </c>
      <c r="AI30" s="30">
        <v>0.47025368087262015</v>
      </c>
      <c r="AJ30" s="30">
        <v>0.41096257972191069</v>
      </c>
      <c r="AK30" s="30">
        <v>0.37954696833442575</v>
      </c>
      <c r="AL30" s="30">
        <v>0.27154750923422255</v>
      </c>
      <c r="AM30" s="30">
        <v>0.27646951128164587</v>
      </c>
      <c r="AN30" s="32">
        <v>0.27158000787829356</v>
      </c>
      <c r="AO30" s="32">
        <v>0.26397044988661233</v>
      </c>
      <c r="AP30" s="32">
        <v>0.25933063723556887</v>
      </c>
      <c r="AQ30" s="32">
        <v>0.25429091446044394</v>
      </c>
      <c r="AR30" s="32">
        <v>0.20652839389480251</v>
      </c>
      <c r="AS30" s="32">
        <v>0.21614228157232532</v>
      </c>
      <c r="AT30" s="32">
        <v>0.22259282648161269</v>
      </c>
      <c r="AU30" s="32">
        <v>0.27567472514589897</v>
      </c>
      <c r="AV30" s="32">
        <v>0.27639598450605846</v>
      </c>
      <c r="AW30" s="32">
        <v>0.27233895911065342</v>
      </c>
      <c r="AX30" s="32">
        <v>0.2913188097291794</v>
      </c>
      <c r="AY30" s="108">
        <v>0.29494850994207122</v>
      </c>
      <c r="AZ30" s="108">
        <v>0.29848024675309331</v>
      </c>
      <c r="BA30" s="32">
        <v>0.29840173924836977</v>
      </c>
      <c r="BB30" s="32">
        <f>BB29/BB28</f>
        <v>0.3014799850612993</v>
      </c>
      <c r="BC30" s="32">
        <f>BC29/BC28</f>
        <v>0.3086884512550373</v>
      </c>
    </row>
    <row r="31" spans="1:55" outlineLevel="1">
      <c r="A31" s="47" t="s">
        <v>152</v>
      </c>
      <c r="B31" s="121" t="s">
        <v>153</v>
      </c>
      <c r="C31" s="48" t="s">
        <v>55</v>
      </c>
      <c r="D31" s="48" t="s">
        <v>55</v>
      </c>
      <c r="E31" s="48" t="s">
        <v>55</v>
      </c>
      <c r="F31" s="48" t="s">
        <v>55</v>
      </c>
      <c r="G31" s="48">
        <v>29.943999999999974</v>
      </c>
      <c r="H31" s="48">
        <v>38.647000000000006</v>
      </c>
      <c r="I31" s="48">
        <v>63.519000000000005</v>
      </c>
      <c r="J31" s="48">
        <v>53.348060859999975</v>
      </c>
      <c r="K31" s="48">
        <v>35.844000000000008</v>
      </c>
      <c r="L31" s="48">
        <v>44.124000000000009</v>
      </c>
      <c r="M31" s="48">
        <v>41.676999999999992</v>
      </c>
      <c r="N31" s="48">
        <v>31.734999999999989</v>
      </c>
      <c r="O31" s="48">
        <v>30.175999999999998</v>
      </c>
      <c r="P31" s="48">
        <v>48.112000000000002</v>
      </c>
      <c r="Q31" s="48">
        <v>62.731999999999999</v>
      </c>
      <c r="R31" s="48">
        <v>55.542000000000066</v>
      </c>
      <c r="S31" s="48">
        <v>59.073</v>
      </c>
      <c r="T31" s="48">
        <v>93.743000000000023</v>
      </c>
      <c r="U31" s="48">
        <v>90.216999999999985</v>
      </c>
      <c r="V31" s="48">
        <v>82.263999999999825</v>
      </c>
      <c r="W31" s="48">
        <v>87.15300000000002</v>
      </c>
      <c r="X31" s="48">
        <v>138.19499999999999</v>
      </c>
      <c r="Y31" s="109">
        <v>151.88</v>
      </c>
      <c r="Z31" s="109">
        <v>135.20000000000002</v>
      </c>
      <c r="AA31" s="48">
        <v>117.4</v>
      </c>
      <c r="AB31" s="48">
        <v>180.45473517999983</v>
      </c>
      <c r="AC31" s="48">
        <v>232.18734579999995</v>
      </c>
      <c r="AD31" s="48">
        <v>194.60711264000011</v>
      </c>
      <c r="AE31" s="148"/>
      <c r="AG31" s="48" t="s">
        <v>55</v>
      </c>
      <c r="AH31" s="48" t="s">
        <v>55</v>
      </c>
      <c r="AI31" s="48" t="s">
        <v>55</v>
      </c>
      <c r="AJ31" s="48" t="s">
        <v>55</v>
      </c>
      <c r="AK31" s="48" t="s">
        <v>55</v>
      </c>
      <c r="AL31" s="48">
        <v>68.59099999999998</v>
      </c>
      <c r="AM31" s="48">
        <v>132.11093914000003</v>
      </c>
      <c r="AN31" s="48">
        <v>185.459</v>
      </c>
      <c r="AO31" s="48">
        <v>79.967999999999989</v>
      </c>
      <c r="AP31" s="48">
        <v>121.64499999999998</v>
      </c>
      <c r="AQ31" s="48">
        <v>153.37999999999997</v>
      </c>
      <c r="AR31" s="48">
        <v>78.287999999999997</v>
      </c>
      <c r="AS31" s="48">
        <v>141.01999999999998</v>
      </c>
      <c r="AT31" s="48">
        <v>196.56200000000001</v>
      </c>
      <c r="AU31" s="48">
        <v>152.81600000000006</v>
      </c>
      <c r="AV31" s="48">
        <v>243.03299999999999</v>
      </c>
      <c r="AW31" s="48">
        <v>325.29799999999983</v>
      </c>
      <c r="AX31" s="48">
        <v>225.34800000000007</v>
      </c>
      <c r="AY31" s="109">
        <v>377.24600000000004</v>
      </c>
      <c r="AZ31" s="109">
        <v>512.4</v>
      </c>
      <c r="BA31" s="48">
        <v>297.85732651000018</v>
      </c>
      <c r="BB31" s="48">
        <v>530.04208097999981</v>
      </c>
      <c r="BC31" s="48">
        <f t="shared" si="2"/>
        <v>724.64919361999989</v>
      </c>
    </row>
    <row r="32" spans="1:55" s="65" customFormat="1" outlineLevel="1">
      <c r="A32" s="129" t="s">
        <v>154</v>
      </c>
      <c r="B32" s="130" t="s">
        <v>155</v>
      </c>
      <c r="C32" s="131" t="s">
        <v>55</v>
      </c>
      <c r="D32" s="131" t="s">
        <v>55</v>
      </c>
      <c r="E32" s="131" t="s">
        <v>55</v>
      </c>
      <c r="F32" s="131" t="s">
        <v>55</v>
      </c>
      <c r="G32" s="131">
        <v>0.29178928494864625</v>
      </c>
      <c r="H32" s="131">
        <v>0.25769648798767764</v>
      </c>
      <c r="I32" s="131">
        <v>0.2819858294562631</v>
      </c>
      <c r="J32" s="131">
        <v>0.26018486739180813</v>
      </c>
      <c r="K32" s="131">
        <v>0.26370812886707923</v>
      </c>
      <c r="L32" s="131">
        <v>0.26418393006825536</v>
      </c>
      <c r="M32" s="131">
        <v>0.25086980075844212</v>
      </c>
      <c r="N32" s="131">
        <v>0.23744145330480187</v>
      </c>
      <c r="O32" s="131">
        <v>0.19748820345682888</v>
      </c>
      <c r="P32" s="131">
        <v>0.21908426493021563</v>
      </c>
      <c r="Q32" s="131">
        <v>0.23564235191591823</v>
      </c>
      <c r="R32" s="131">
        <v>0.25105317398615085</v>
      </c>
      <c r="S32" s="131">
        <v>0.27078205145835338</v>
      </c>
      <c r="T32" s="131">
        <v>0.28599999999999998</v>
      </c>
      <c r="U32" s="131">
        <v>0.28173531239557925</v>
      </c>
      <c r="V32" s="131">
        <v>0.26614040763506908</v>
      </c>
      <c r="W32" s="131">
        <v>0.30080000000000001</v>
      </c>
      <c r="X32" s="131">
        <v>0.29499999999999998</v>
      </c>
      <c r="Y32" s="132">
        <v>0.3043571487258</v>
      </c>
      <c r="Z32" s="132">
        <v>0.31073316478970353</v>
      </c>
      <c r="AA32" s="131">
        <v>0.300871348026653</v>
      </c>
      <c r="AB32" s="131">
        <v>0.30076647770669235</v>
      </c>
      <c r="AC32" s="131">
        <v>0.30933733822029874</v>
      </c>
      <c r="AD32" s="131">
        <v>0.33610328204114542</v>
      </c>
      <c r="AE32" s="152"/>
      <c r="AG32" s="131" t="s">
        <v>55</v>
      </c>
      <c r="AH32" s="131" t="s">
        <v>55</v>
      </c>
      <c r="AI32" s="131" t="s">
        <v>55</v>
      </c>
      <c r="AJ32" s="131" t="s">
        <v>55</v>
      </c>
      <c r="AK32" s="131" t="s">
        <v>55</v>
      </c>
      <c r="AL32" s="131">
        <v>0.27154750923422255</v>
      </c>
      <c r="AM32" s="131">
        <v>0.27646951128164587</v>
      </c>
      <c r="AN32" s="131">
        <v>0.27158000787829356</v>
      </c>
      <c r="AO32" s="131">
        <v>0.26397044988661233</v>
      </c>
      <c r="AP32" s="131">
        <v>0.25933063723556887</v>
      </c>
      <c r="AQ32" s="131">
        <v>0.25447673656564246</v>
      </c>
      <c r="AR32" s="131">
        <v>0.21022330587211738</v>
      </c>
      <c r="AS32" s="131">
        <v>0.22081954711793064</v>
      </c>
      <c r="AT32" s="131">
        <v>0.22859847625826157</v>
      </c>
      <c r="AU32" s="131">
        <v>0.2799207218560758</v>
      </c>
      <c r="AV32" s="131">
        <v>0.2805915868590132</v>
      </c>
      <c r="AW32" s="131">
        <v>0.27679164769899028</v>
      </c>
      <c r="AX32" s="131">
        <v>0.29720000000000002</v>
      </c>
      <c r="AY32" s="132">
        <v>0.3000605297506509</v>
      </c>
      <c r="AZ32" s="132">
        <v>0.30276530371070665</v>
      </c>
      <c r="BA32" s="131">
        <v>0.30079844221115043</v>
      </c>
      <c r="BB32" s="131">
        <v>0.30447876795163431</v>
      </c>
      <c r="BC32" s="131">
        <f>BC11</f>
        <v>0.31237723722891814</v>
      </c>
    </row>
    <row r="33" spans="1:55" outlineLevel="1">
      <c r="A33" s="34" t="s">
        <v>156</v>
      </c>
      <c r="B33" s="119" t="s">
        <v>148</v>
      </c>
      <c r="C33" s="45"/>
      <c r="D33" s="45"/>
      <c r="E33" s="45"/>
      <c r="F33" s="45"/>
      <c r="G33" s="52"/>
      <c r="H33" s="45"/>
      <c r="I33" s="45"/>
      <c r="J33" s="45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141"/>
      <c r="AA33" s="141"/>
      <c r="AB33" s="141"/>
      <c r="AG33" s="45"/>
      <c r="AH33" s="45"/>
      <c r="AI33" s="45"/>
      <c r="AJ33" s="45"/>
      <c r="AK33" s="45"/>
      <c r="AL33" s="45"/>
      <c r="AM33" s="45"/>
      <c r="AN33" s="45"/>
      <c r="AO33" s="52"/>
      <c r="AP33" s="52"/>
      <c r="AQ33" s="52"/>
      <c r="AR33" s="52"/>
      <c r="AS33" s="52"/>
      <c r="AT33" s="52"/>
      <c r="AU33" s="52"/>
      <c r="AV33" s="52"/>
      <c r="AW33" s="52"/>
      <c r="AX33" s="141"/>
      <c r="AY33" s="141"/>
      <c r="AZ33" s="141"/>
      <c r="BA33" s="141"/>
    </row>
    <row r="34" spans="1:55" outlineLevel="1">
      <c r="A34" s="34"/>
      <c r="B34" s="34"/>
      <c r="C34" s="45"/>
      <c r="D34" s="45"/>
      <c r="E34" s="45"/>
      <c r="F34" s="45"/>
      <c r="G34" s="52"/>
      <c r="H34" s="45"/>
      <c r="I34" s="45"/>
      <c r="J34" s="45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G34" s="45"/>
      <c r="AH34" s="45"/>
      <c r="AI34" s="45"/>
      <c r="AJ34" s="45"/>
      <c r="AK34" s="45"/>
      <c r="AL34" s="45"/>
      <c r="AM34" s="45"/>
      <c r="AN34" s="45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</row>
    <row r="35" spans="1:55" ht="15.75" thickBot="1">
      <c r="A35" s="42"/>
      <c r="B35" s="42"/>
      <c r="C35" s="43"/>
      <c r="D35" s="43"/>
      <c r="E35" s="43"/>
      <c r="F35" s="43"/>
      <c r="G35" s="44"/>
      <c r="H35" s="43"/>
      <c r="I35" s="43"/>
      <c r="J35" s="45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G35" s="43"/>
      <c r="AH35" s="43"/>
      <c r="AI35" s="43"/>
      <c r="AJ35" s="43"/>
      <c r="AK35" s="43"/>
      <c r="AL35" s="43"/>
      <c r="AM35" s="43"/>
      <c r="AN35" s="45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5" ht="15.75" thickBot="1">
      <c r="A36" s="46" t="s">
        <v>157</v>
      </c>
      <c r="B36" s="116" t="s">
        <v>158</v>
      </c>
      <c r="C36" s="12" t="s">
        <v>4</v>
      </c>
      <c r="D36" s="12" t="s">
        <v>5</v>
      </c>
      <c r="E36" s="12" t="s">
        <v>6</v>
      </c>
      <c r="F36" s="12" t="s">
        <v>7</v>
      </c>
      <c r="G36" s="12" t="s">
        <v>8</v>
      </c>
      <c r="H36" s="12" t="s">
        <v>9</v>
      </c>
      <c r="I36" s="12" t="s">
        <v>10</v>
      </c>
      <c r="J36" s="12" t="s">
        <v>11</v>
      </c>
      <c r="K36" s="12" t="s">
        <v>12</v>
      </c>
      <c r="L36" s="12" t="s">
        <v>13</v>
      </c>
      <c r="M36" s="12" t="s">
        <v>14</v>
      </c>
      <c r="N36" s="12" t="s">
        <v>15</v>
      </c>
      <c r="O36" s="12" t="s">
        <v>16</v>
      </c>
      <c r="P36" s="12" t="s">
        <v>17</v>
      </c>
      <c r="Q36" s="12" t="s">
        <v>18</v>
      </c>
      <c r="R36" s="12" t="s">
        <v>19</v>
      </c>
      <c r="S36" s="12" t="s">
        <v>20</v>
      </c>
      <c r="T36" s="12" t="s">
        <v>21</v>
      </c>
      <c r="U36" s="12" t="s">
        <v>22</v>
      </c>
      <c r="V36" s="12" t="s">
        <v>23</v>
      </c>
      <c r="W36" s="12" t="s">
        <v>24</v>
      </c>
      <c r="X36" s="12" t="s">
        <v>25</v>
      </c>
      <c r="Y36" s="12" t="s">
        <v>26</v>
      </c>
      <c r="Z36" s="12" t="s">
        <v>27</v>
      </c>
      <c r="AA36" s="12" t="s">
        <v>28</v>
      </c>
      <c r="AB36" s="12" t="s">
        <v>29</v>
      </c>
      <c r="AC36" s="12" t="s">
        <v>30</v>
      </c>
      <c r="AD36" s="12" t="s">
        <v>300</v>
      </c>
      <c r="AE36" s="147"/>
      <c r="AG36" s="12">
        <v>2017</v>
      </c>
      <c r="AH36" s="12">
        <v>2018</v>
      </c>
      <c r="AI36" s="12" t="s">
        <v>31</v>
      </c>
      <c r="AJ36" s="12" t="s">
        <v>32</v>
      </c>
      <c r="AK36" s="12">
        <v>2019</v>
      </c>
      <c r="AL36" s="12" t="s">
        <v>33</v>
      </c>
      <c r="AM36" s="12" t="s">
        <v>34</v>
      </c>
      <c r="AN36" s="12">
        <v>2020</v>
      </c>
      <c r="AO36" s="12" t="s">
        <v>35</v>
      </c>
      <c r="AP36" s="12" t="s">
        <v>36</v>
      </c>
      <c r="AQ36" s="12">
        <v>2021</v>
      </c>
      <c r="AR36" s="12" t="s">
        <v>115</v>
      </c>
      <c r="AS36" s="12" t="s">
        <v>38</v>
      </c>
      <c r="AT36" s="12">
        <v>2022</v>
      </c>
      <c r="AU36" s="12" t="s">
        <v>39</v>
      </c>
      <c r="AV36" s="12" t="s">
        <v>40</v>
      </c>
      <c r="AW36" s="12">
        <v>2023</v>
      </c>
      <c r="AX36" s="12" t="s">
        <v>41</v>
      </c>
      <c r="AY36" s="12" t="s">
        <v>42</v>
      </c>
      <c r="AZ36" s="12">
        <v>2024</v>
      </c>
      <c r="BA36" s="12" t="s">
        <v>43</v>
      </c>
      <c r="BB36" s="12" t="s">
        <v>44</v>
      </c>
      <c r="BC36" s="12">
        <v>2025</v>
      </c>
    </row>
    <row r="37" spans="1:55" outlineLevel="1">
      <c r="A37" s="50" t="s">
        <v>116</v>
      </c>
      <c r="B37" s="118" t="s">
        <v>151</v>
      </c>
      <c r="C37" s="19">
        <v>148.358</v>
      </c>
      <c r="D37" s="19">
        <v>155.64599999999999</v>
      </c>
      <c r="E37" s="19">
        <v>132.042</v>
      </c>
      <c r="F37" s="20">
        <v>129.96199999999999</v>
      </c>
      <c r="G37" s="19">
        <v>102.62199999999999</v>
      </c>
      <c r="H37" s="19">
        <v>149.971</v>
      </c>
      <c r="I37" s="19">
        <v>225.256</v>
      </c>
      <c r="J37" s="20">
        <v>205.03906086000001</v>
      </c>
      <c r="K37" s="19">
        <v>135.923</v>
      </c>
      <c r="L37" s="19">
        <v>167.02</v>
      </c>
      <c r="M37" s="19">
        <v>166.13</v>
      </c>
      <c r="N37" s="19">
        <v>133.654</v>
      </c>
      <c r="O37" s="19">
        <v>152.79900000000001</v>
      </c>
      <c r="P37" s="19">
        <v>219.60499999999999</v>
      </c>
      <c r="Q37" s="19">
        <v>266.21699999999998</v>
      </c>
      <c r="R37" s="19">
        <v>221.23599999999999</v>
      </c>
      <c r="S37" s="19">
        <v>218.15700000000001</v>
      </c>
      <c r="T37" s="19">
        <v>327.76900000000001</v>
      </c>
      <c r="U37" s="19">
        <v>320.21899999999999</v>
      </c>
      <c r="V37" s="19">
        <v>309.09999999999991</v>
      </c>
      <c r="W37" s="19">
        <v>289.73500000000001</v>
      </c>
      <c r="X37" s="19">
        <v>468.47899999999998</v>
      </c>
      <c r="Y37" s="103">
        <v>499.01900000000001</v>
      </c>
      <c r="Z37" s="103">
        <v>435.14700000000016</v>
      </c>
      <c r="AA37" s="19">
        <v>390.23899999999998</v>
      </c>
      <c r="AB37" s="19">
        <v>599.98287227999992</v>
      </c>
      <c r="AC37" s="19">
        <v>750.596</v>
      </c>
      <c r="AD37" s="19">
        <v>579.00985512000011</v>
      </c>
      <c r="AE37" s="149"/>
      <c r="AG37" s="19">
        <v>560.80100000000004</v>
      </c>
      <c r="AH37" s="19">
        <v>784.51400000000001</v>
      </c>
      <c r="AI37" s="19">
        <v>304.00400000000002</v>
      </c>
      <c r="AJ37" s="19">
        <v>436.04700000000003</v>
      </c>
      <c r="AK37" s="19">
        <v>566.00900000000001</v>
      </c>
      <c r="AL37" s="19">
        <v>252.59299999999999</v>
      </c>
      <c r="AM37" s="19">
        <v>477.84993914</v>
      </c>
      <c r="AN37" s="20">
        <v>682.88900000000001</v>
      </c>
      <c r="AO37" s="19">
        <v>302.94299999999998</v>
      </c>
      <c r="AP37" s="19">
        <v>469.07299999999998</v>
      </c>
      <c r="AQ37" s="19">
        <v>602.72699999999998</v>
      </c>
      <c r="AR37" s="19">
        <v>372.404</v>
      </c>
      <c r="AS37" s="19">
        <v>638.62099999999998</v>
      </c>
      <c r="AT37" s="19">
        <v>859.85699999999997</v>
      </c>
      <c r="AU37" s="19">
        <v>545.92600000000004</v>
      </c>
      <c r="AV37" s="19">
        <v>866.14499999999998</v>
      </c>
      <c r="AW37" s="19">
        <v>1175.2449999999999</v>
      </c>
      <c r="AX37" s="19">
        <v>758.21400000000006</v>
      </c>
      <c r="AY37" s="103">
        <v>1257.2329999999999</v>
      </c>
      <c r="AZ37" s="103">
        <v>1692.38</v>
      </c>
      <c r="BA37" s="19">
        <v>990.2223040800003</v>
      </c>
      <c r="BB37" s="19">
        <v>1740.8178722799998</v>
      </c>
      <c r="BC37" s="19">
        <f>SUM(BB37,AD37)</f>
        <v>2319.8277274000002</v>
      </c>
    </row>
    <row r="38" spans="1:55" outlineLevel="1">
      <c r="A38" s="47" t="s">
        <v>159</v>
      </c>
      <c r="B38" s="117" t="s">
        <v>160</v>
      </c>
      <c r="C38" s="48">
        <v>-15.280999999999999</v>
      </c>
      <c r="D38" s="48">
        <v>-13.855</v>
      </c>
      <c r="E38" s="48">
        <v>-14.151</v>
      </c>
      <c r="F38" s="49">
        <v>-17.667000000000002</v>
      </c>
      <c r="G38" s="48">
        <v>-13.988</v>
      </c>
      <c r="H38" s="48">
        <v>-14.207000000000001</v>
      </c>
      <c r="I38" s="48">
        <v>-13.012</v>
      </c>
      <c r="J38" s="49">
        <v>-21.519999999999996</v>
      </c>
      <c r="K38" s="48">
        <v>-16.209</v>
      </c>
      <c r="L38" s="48">
        <v>-17.378</v>
      </c>
      <c r="M38" s="48">
        <v>-18.495000000000001</v>
      </c>
      <c r="N38" s="48">
        <v>-16.836999999999996</v>
      </c>
      <c r="O38" s="48">
        <v>-16.738</v>
      </c>
      <c r="P38" s="48">
        <v>-18.638999999999999</v>
      </c>
      <c r="Q38" s="48">
        <v>-20.481000000000002</v>
      </c>
      <c r="R38" s="48">
        <v>-21.43</v>
      </c>
      <c r="S38" s="48">
        <v>-19.655000000000001</v>
      </c>
      <c r="T38" s="48">
        <v>-22.986999999999998</v>
      </c>
      <c r="U38" s="48">
        <v>-26.89</v>
      </c>
      <c r="V38" s="48">
        <v>-30.298000000000002</v>
      </c>
      <c r="W38" s="48">
        <v>-23.38</v>
      </c>
      <c r="X38" s="48">
        <v>-29.664999999999999</v>
      </c>
      <c r="Y38" s="109">
        <v>-33.664000000000001</v>
      </c>
      <c r="Z38" s="109">
        <v>-37.92</v>
      </c>
      <c r="AA38" s="48">
        <v>-28.838000000000001</v>
      </c>
      <c r="AB38" s="48">
        <v>-38.613643200000006</v>
      </c>
      <c r="AC38" s="48">
        <v>-39.497999999999998</v>
      </c>
      <c r="AD38" s="48">
        <v>-42.363852049999991</v>
      </c>
      <c r="AE38" s="148"/>
      <c r="AG38" s="48">
        <v>-52.268999999999998</v>
      </c>
      <c r="AH38" s="48">
        <v>-53.008000000000003</v>
      </c>
      <c r="AI38" s="48">
        <v>-29.135999999999999</v>
      </c>
      <c r="AJ38" s="48">
        <v>-43.286000000000001</v>
      </c>
      <c r="AK38" s="48">
        <v>-60.953000000000003</v>
      </c>
      <c r="AL38" s="48">
        <v>-28.195</v>
      </c>
      <c r="AM38" s="48">
        <v>-41.207000000000001</v>
      </c>
      <c r="AN38" s="49">
        <v>-62.726999999999997</v>
      </c>
      <c r="AO38" s="48">
        <v>-33.587000000000003</v>
      </c>
      <c r="AP38" s="48">
        <v>-52.082000000000001</v>
      </c>
      <c r="AQ38" s="48">
        <v>-68.918999999999997</v>
      </c>
      <c r="AR38" s="48">
        <v>-35.376999999999995</v>
      </c>
      <c r="AS38" s="48">
        <v>-55.859000000000002</v>
      </c>
      <c r="AT38" s="48">
        <v>-77.289000000000001</v>
      </c>
      <c r="AU38" s="48">
        <v>-42.642000000000003</v>
      </c>
      <c r="AV38" s="48">
        <v>-69.531999999999996</v>
      </c>
      <c r="AW38" s="48">
        <v>-99.83</v>
      </c>
      <c r="AX38" s="48">
        <v>-53.045000000000002</v>
      </c>
      <c r="AY38" s="109">
        <v>-86.709000000000003</v>
      </c>
      <c r="AZ38" s="109">
        <v>-124.629</v>
      </c>
      <c r="BA38" s="48">
        <v>-67.451537030000011</v>
      </c>
      <c r="BB38" s="48">
        <v>-106.9496432</v>
      </c>
      <c r="BC38" s="48">
        <f t="shared" ref="BC38" si="3">SUM(BB38,AD38)</f>
        <v>-149.31349524999999</v>
      </c>
    </row>
    <row r="39" spans="1:55" outlineLevel="1">
      <c r="A39" s="83" t="s">
        <v>161</v>
      </c>
      <c r="B39" s="83" t="s">
        <v>162</v>
      </c>
      <c r="C39" s="30">
        <v>0.10300084929697083</v>
      </c>
      <c r="D39" s="30">
        <v>8.9016100638628692E-2</v>
      </c>
      <c r="E39" s="30">
        <v>0.10717044576725587</v>
      </c>
      <c r="F39" s="32">
        <v>0.1359397362305905</v>
      </c>
      <c r="G39" s="30">
        <v>0.13630605523182165</v>
      </c>
      <c r="H39" s="30">
        <v>9.4731648118636269E-2</v>
      </c>
      <c r="I39" s="30">
        <v>5.7765386937528855E-2</v>
      </c>
      <c r="J39" s="32">
        <v>0.10495561143197872</v>
      </c>
      <c r="K39" s="30">
        <v>0.11925134083267733</v>
      </c>
      <c r="L39" s="30">
        <v>0.10404741947072206</v>
      </c>
      <c r="M39" s="30">
        <v>0.11132847769818817</v>
      </c>
      <c r="N39" s="30">
        <v>0.1259745312523381</v>
      </c>
      <c r="O39" s="30">
        <v>0.10954260171859763</v>
      </c>
      <c r="P39" s="30">
        <v>8.4875116686778537E-2</v>
      </c>
      <c r="Q39" s="30">
        <v>7.6933479079097145E-2</v>
      </c>
      <c r="R39" s="30">
        <v>9.6864886365690933E-2</v>
      </c>
      <c r="S39" s="30">
        <v>9.0095665048565948E-2</v>
      </c>
      <c r="T39" s="30">
        <v>7.0131708611857732E-2</v>
      </c>
      <c r="U39" s="30">
        <v>8.3973780444008633E-2</v>
      </c>
      <c r="V39" s="30">
        <v>9.8020058233581397E-2</v>
      </c>
      <c r="W39" s="30">
        <v>8.0694427666660906E-2</v>
      </c>
      <c r="X39" s="30">
        <v>-6.3321941858653211E-2</v>
      </c>
      <c r="Y39" s="108">
        <v>-6.7460357220867351E-2</v>
      </c>
      <c r="Z39" s="108">
        <v>-8.7142965480630649E-2</v>
      </c>
      <c r="AA39" s="30">
        <v>7.3808303434136344E-2</v>
      </c>
      <c r="AB39" s="30">
        <v>6.4000000000000001E-2</v>
      </c>
      <c r="AC39" s="30">
        <v>5.2999999999999999E-2</v>
      </c>
      <c r="AD39" s="30">
        <v>7.2999999999999995E-2</v>
      </c>
      <c r="AE39" s="33"/>
      <c r="AG39" s="30">
        <v>9.3204184728629222E-2</v>
      </c>
      <c r="AH39" s="30">
        <v>6.7567946524854886E-2</v>
      </c>
      <c r="AI39" s="30">
        <v>9.5840844199418421E-2</v>
      </c>
      <c r="AJ39" s="30">
        <v>9.9269115485257325E-2</v>
      </c>
      <c r="AK39" s="30">
        <v>0.10768910034999443</v>
      </c>
      <c r="AL39" s="30">
        <v>0.11162225398170179</v>
      </c>
      <c r="AM39" s="30">
        <v>8.6234184886915338E-2</v>
      </c>
      <c r="AN39" s="32">
        <v>9.1855338129622821E-2</v>
      </c>
      <c r="AO39" s="30">
        <v>0.11086904137081895</v>
      </c>
      <c r="AP39" s="30">
        <v>0.11103175838302354</v>
      </c>
      <c r="AQ39" s="30">
        <v>0.11434530060873331</v>
      </c>
      <c r="AR39" s="30">
        <v>9.499629434699948E-2</v>
      </c>
      <c r="AS39" s="30">
        <v>8.7468154038154097E-2</v>
      </c>
      <c r="AT39" s="30">
        <v>8.9885876372466589E-2</v>
      </c>
      <c r="AU39" s="30">
        <v>7.8109487366419622E-2</v>
      </c>
      <c r="AV39" s="30">
        <v>8.0277551680145928E-2</v>
      </c>
      <c r="AW39" s="30">
        <v>8.494399040200129E-2</v>
      </c>
      <c r="AX39" s="30">
        <v>-6.9960459711901915E-2</v>
      </c>
      <c r="AY39" s="108">
        <v>-6.8968122853918096E-2</v>
      </c>
      <c r="AZ39" s="108">
        <v>-7.3641262600597973E-2</v>
      </c>
      <c r="BA39" s="30">
        <f t="shared" ref="BA39:BB39" si="4">BA38/BA37</f>
        <v>-6.811756991544253E-2</v>
      </c>
      <c r="BB39" s="30">
        <f t="shared" si="4"/>
        <v>-6.1436434507605865E-2</v>
      </c>
      <c r="BC39" s="30">
        <f>BC38/BC37</f>
        <v>-6.4364044573838458E-2</v>
      </c>
    </row>
    <row r="40" spans="1:55" outlineLevel="1">
      <c r="A40" s="93"/>
      <c r="B40" s="93"/>
      <c r="C40" s="92"/>
      <c r="D40" s="92"/>
      <c r="E40" s="92"/>
      <c r="F40" s="92"/>
      <c r="G40" s="90"/>
      <c r="H40" s="90"/>
      <c r="I40" s="90"/>
      <c r="J40" s="45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G40" s="92"/>
      <c r="AH40" s="92"/>
      <c r="AI40" s="92"/>
      <c r="AJ40" s="92"/>
      <c r="AK40" s="91"/>
      <c r="AL40" s="90"/>
      <c r="AM40" s="90"/>
      <c r="AN40" s="45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C40" s="4"/>
    </row>
    <row r="41" spans="1:55" ht="15.75" thickBot="1">
      <c r="A41" s="42"/>
      <c r="B41" s="42"/>
      <c r="C41" s="43"/>
      <c r="D41" s="43"/>
      <c r="E41" s="43"/>
      <c r="F41" s="43"/>
      <c r="G41" s="44"/>
      <c r="H41" s="43"/>
      <c r="I41" s="43"/>
      <c r="J41" s="45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G41" s="43"/>
      <c r="AH41" s="43"/>
      <c r="AI41" s="43"/>
      <c r="AJ41" s="43"/>
      <c r="AK41" s="43"/>
      <c r="AL41" s="43"/>
      <c r="AM41" s="43"/>
      <c r="AN41" s="45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</row>
    <row r="42" spans="1:55" ht="15.75" thickBot="1">
      <c r="A42" s="46" t="s">
        <v>163</v>
      </c>
      <c r="B42" s="116" t="s">
        <v>164</v>
      </c>
      <c r="C42" s="12" t="s">
        <v>4</v>
      </c>
      <c r="D42" s="12" t="s">
        <v>5</v>
      </c>
      <c r="E42" s="12" t="s">
        <v>6</v>
      </c>
      <c r="F42" s="12" t="s">
        <v>7</v>
      </c>
      <c r="G42" s="12" t="s">
        <v>8</v>
      </c>
      <c r="H42" s="12" t="s">
        <v>9</v>
      </c>
      <c r="I42" s="12" t="s">
        <v>10</v>
      </c>
      <c r="J42" s="12" t="s">
        <v>11</v>
      </c>
      <c r="K42" s="12" t="s">
        <v>12</v>
      </c>
      <c r="L42" s="12" t="s">
        <v>13</v>
      </c>
      <c r="M42" s="12" t="s">
        <v>14</v>
      </c>
      <c r="N42" s="12" t="s">
        <v>15</v>
      </c>
      <c r="O42" s="12" t="s">
        <v>16</v>
      </c>
      <c r="P42" s="12" t="s">
        <v>17</v>
      </c>
      <c r="Q42" s="12" t="s">
        <v>18</v>
      </c>
      <c r="R42" s="12" t="s">
        <v>19</v>
      </c>
      <c r="S42" s="12" t="s">
        <v>20</v>
      </c>
      <c r="T42" s="12" t="s">
        <v>21</v>
      </c>
      <c r="U42" s="12" t="s">
        <v>22</v>
      </c>
      <c r="V42" s="12" t="s">
        <v>23</v>
      </c>
      <c r="W42" s="12" t="s">
        <v>24</v>
      </c>
      <c r="X42" s="12" t="s">
        <v>25</v>
      </c>
      <c r="Y42" s="12" t="s">
        <v>26</v>
      </c>
      <c r="Z42" s="12" t="s">
        <v>27</v>
      </c>
      <c r="AA42" s="12" t="s">
        <v>28</v>
      </c>
      <c r="AB42" s="12" t="s">
        <v>29</v>
      </c>
      <c r="AC42" s="12" t="s">
        <v>30</v>
      </c>
      <c r="AD42" s="12" t="s">
        <v>300</v>
      </c>
      <c r="AE42" s="147"/>
      <c r="AG42" s="12">
        <v>2017</v>
      </c>
      <c r="AH42" s="12">
        <v>2018</v>
      </c>
      <c r="AI42" s="12" t="s">
        <v>31</v>
      </c>
      <c r="AJ42" s="12" t="s">
        <v>32</v>
      </c>
      <c r="AK42" s="12">
        <v>2019</v>
      </c>
      <c r="AL42" s="12" t="s">
        <v>33</v>
      </c>
      <c r="AM42" s="12" t="s">
        <v>34</v>
      </c>
      <c r="AN42" s="12">
        <v>2020</v>
      </c>
      <c r="AO42" s="12" t="s">
        <v>35</v>
      </c>
      <c r="AP42" s="12" t="s">
        <v>36</v>
      </c>
      <c r="AQ42" s="12">
        <v>2021</v>
      </c>
      <c r="AR42" s="12" t="s">
        <v>115</v>
      </c>
      <c r="AS42" s="12" t="s">
        <v>38</v>
      </c>
      <c r="AT42" s="12">
        <v>2022</v>
      </c>
      <c r="AU42" s="12" t="s">
        <v>39</v>
      </c>
      <c r="AV42" s="12" t="s">
        <v>40</v>
      </c>
      <c r="AW42" s="12">
        <v>2023</v>
      </c>
      <c r="AX42" s="12" t="s">
        <v>41</v>
      </c>
      <c r="AY42" s="12" t="s">
        <v>42</v>
      </c>
      <c r="AZ42" s="12">
        <v>2024</v>
      </c>
      <c r="BA42" s="12" t="s">
        <v>43</v>
      </c>
      <c r="BB42" s="12" t="s">
        <v>44</v>
      </c>
      <c r="BC42" s="12">
        <v>2025</v>
      </c>
    </row>
    <row r="43" spans="1:55" outlineLevel="1">
      <c r="A43" s="50" t="s">
        <v>116</v>
      </c>
      <c r="B43" s="118" t="s">
        <v>151</v>
      </c>
      <c r="C43" s="19">
        <v>148.358</v>
      </c>
      <c r="D43" s="19">
        <v>155.64599999999999</v>
      </c>
      <c r="E43" s="19">
        <v>132.042</v>
      </c>
      <c r="F43" s="20">
        <v>129.96199999999999</v>
      </c>
      <c r="G43" s="19">
        <v>102.62199999999999</v>
      </c>
      <c r="H43" s="19">
        <v>149.971</v>
      </c>
      <c r="I43" s="19">
        <v>225.256</v>
      </c>
      <c r="J43" s="20">
        <v>205.03906086000001</v>
      </c>
      <c r="K43" s="19">
        <v>135.923</v>
      </c>
      <c r="L43" s="19">
        <v>167.02</v>
      </c>
      <c r="M43" s="19">
        <v>166.13</v>
      </c>
      <c r="N43" s="19">
        <v>133.654</v>
      </c>
      <c r="O43" s="19">
        <v>152.79900000000001</v>
      </c>
      <c r="P43" s="19">
        <v>219.60499999999999</v>
      </c>
      <c r="Q43" s="19">
        <v>266.21699999999998</v>
      </c>
      <c r="R43" s="19">
        <v>221.23599999999999</v>
      </c>
      <c r="S43" s="19">
        <v>218.15700000000001</v>
      </c>
      <c r="T43" s="19">
        <v>327.76900000000001</v>
      </c>
      <c r="U43" s="19">
        <v>320.21899999999999</v>
      </c>
      <c r="V43" s="19">
        <v>309.09999999999991</v>
      </c>
      <c r="W43" s="19">
        <v>289.73500000000001</v>
      </c>
      <c r="X43" s="19">
        <v>468.47899999999998</v>
      </c>
      <c r="Y43" s="103">
        <v>499.01900000000001</v>
      </c>
      <c r="Z43" s="103">
        <v>435.14700000000016</v>
      </c>
      <c r="AA43" s="19">
        <v>390.23899999999998</v>
      </c>
      <c r="AB43" s="19">
        <v>599.98287227999992</v>
      </c>
      <c r="AC43" s="19">
        <v>750.596</v>
      </c>
      <c r="AD43" s="19">
        <v>579.00985512000011</v>
      </c>
      <c r="AE43" s="149"/>
      <c r="AG43" s="19">
        <v>560.80100000000004</v>
      </c>
      <c r="AH43" s="19">
        <v>784.51400000000001</v>
      </c>
      <c r="AI43" s="19">
        <v>304.00400000000002</v>
      </c>
      <c r="AJ43" s="19">
        <v>436.04700000000003</v>
      </c>
      <c r="AK43" s="19">
        <v>566.00900000000001</v>
      </c>
      <c r="AL43" s="19">
        <v>252.59299999999999</v>
      </c>
      <c r="AM43" s="19">
        <v>477.84993914</v>
      </c>
      <c r="AN43" s="20">
        <v>682.88900000000001</v>
      </c>
      <c r="AO43" s="19">
        <v>302.94299999999998</v>
      </c>
      <c r="AP43" s="19">
        <v>469.07299999999998</v>
      </c>
      <c r="AQ43" s="19">
        <v>602.72699999999998</v>
      </c>
      <c r="AR43" s="19">
        <v>372.404</v>
      </c>
      <c r="AS43" s="19">
        <v>638.62099999999998</v>
      </c>
      <c r="AT43" s="19">
        <v>859.85699999999997</v>
      </c>
      <c r="AU43" s="19">
        <v>545.92600000000004</v>
      </c>
      <c r="AV43" s="19">
        <v>866.14499999999998</v>
      </c>
      <c r="AW43" s="19">
        <v>1175.2449999999999</v>
      </c>
      <c r="AX43" s="19">
        <v>758.21400000000006</v>
      </c>
      <c r="AY43" s="103">
        <v>1257.2329999999999</v>
      </c>
      <c r="AZ43" s="103">
        <v>1692.38</v>
      </c>
      <c r="BA43" s="19">
        <v>990.2223040800003</v>
      </c>
      <c r="BB43" s="19">
        <v>1740.8178722799998</v>
      </c>
      <c r="BC43" s="19">
        <f>SUM(BB43,AD43)</f>
        <v>2319.8277274000002</v>
      </c>
    </row>
    <row r="44" spans="1:55" outlineLevel="1">
      <c r="A44" s="47" t="s">
        <v>165</v>
      </c>
      <c r="B44" s="117" t="s">
        <v>126</v>
      </c>
      <c r="C44" s="48">
        <v>-6.6559999999999997</v>
      </c>
      <c r="D44" s="48">
        <v>-6.2679999999999998</v>
      </c>
      <c r="E44" s="48">
        <v>-8.7949999999999999</v>
      </c>
      <c r="F44" s="49">
        <v>-9.77</v>
      </c>
      <c r="G44" s="48">
        <v>-8.3650000000000002</v>
      </c>
      <c r="H44" s="48">
        <v>-6.1509999999999998</v>
      </c>
      <c r="I44" s="48">
        <v>-8.9700000000000006</v>
      </c>
      <c r="J44" s="49">
        <v>-9.3519999999999985</v>
      </c>
      <c r="K44" s="48">
        <v>-7.774</v>
      </c>
      <c r="L44" s="48">
        <v>-9.3190000000000008</v>
      </c>
      <c r="M44" s="48">
        <v>-10.276</v>
      </c>
      <c r="N44" s="48">
        <v>-15.002000000000002</v>
      </c>
      <c r="O44" s="48">
        <v>-12.041</v>
      </c>
      <c r="P44" s="48">
        <v>-13.89</v>
      </c>
      <c r="Q44" s="48">
        <v>-14.162000000000001</v>
      </c>
      <c r="R44" s="48">
        <v>-13.750999999999998</v>
      </c>
      <c r="S44" s="48">
        <v>-15.766999999999999</v>
      </c>
      <c r="T44" s="48">
        <v>-17.995999999999999</v>
      </c>
      <c r="U44" s="48">
        <v>-16.899999999999999</v>
      </c>
      <c r="V44" s="48">
        <v>-20.902000000000001</v>
      </c>
      <c r="W44" s="48">
        <v>-20.498000000000001</v>
      </c>
      <c r="X44" s="48">
        <v>-26.109000000000002</v>
      </c>
      <c r="Y44" s="109">
        <v>-29.58</v>
      </c>
      <c r="Z44" s="109">
        <v>-17.289000000000001</v>
      </c>
      <c r="AA44" s="48">
        <v>-26.292999999999999</v>
      </c>
      <c r="AB44" s="48">
        <v>-37.152682749999997</v>
      </c>
      <c r="AC44" s="48">
        <v>-45.88</v>
      </c>
      <c r="AD44" s="48">
        <v>-37.18680590000001</v>
      </c>
      <c r="AE44" s="148"/>
      <c r="AG44" s="48">
        <v>-22.437999999999999</v>
      </c>
      <c r="AH44" s="48">
        <v>-34.558999999999997</v>
      </c>
      <c r="AI44" s="48">
        <v>-12.923999999999999</v>
      </c>
      <c r="AJ44" s="48">
        <v>-21.718</v>
      </c>
      <c r="AK44" s="48">
        <v>-31.488</v>
      </c>
      <c r="AL44" s="48">
        <v>-14.516</v>
      </c>
      <c r="AM44" s="48">
        <v>-23.486000000000001</v>
      </c>
      <c r="AN44" s="49">
        <v>-32.838000000000001</v>
      </c>
      <c r="AO44" s="48">
        <v>-17.093</v>
      </c>
      <c r="AP44" s="48">
        <v>-27.369</v>
      </c>
      <c r="AQ44" s="48">
        <v>-42.371000000000002</v>
      </c>
      <c r="AR44" s="48">
        <v>-25.931000000000001</v>
      </c>
      <c r="AS44" s="48">
        <v>-40.094000000000001</v>
      </c>
      <c r="AT44" s="48">
        <v>-53.844999999999999</v>
      </c>
      <c r="AU44" s="48">
        <v>-33.764000000000003</v>
      </c>
      <c r="AV44" s="48">
        <v>-50.664000000000001</v>
      </c>
      <c r="AW44" s="48">
        <v>-71.566000000000003</v>
      </c>
      <c r="AX44" s="48">
        <v>-46.606999999999999</v>
      </c>
      <c r="AY44" s="109">
        <v>-76.186999999999998</v>
      </c>
      <c r="AZ44" s="109">
        <v>-93.475999999999999</v>
      </c>
      <c r="BA44" s="48">
        <v>-63.44610093</v>
      </c>
      <c r="BB44" s="48">
        <v>-109.32568275</v>
      </c>
      <c r="BC44" s="48">
        <f t="shared" ref="BC44" si="5">SUM(BB44,AD44)</f>
        <v>-146.51248865000002</v>
      </c>
    </row>
    <row r="45" spans="1:55" outlineLevel="1">
      <c r="A45" s="83" t="s">
        <v>166</v>
      </c>
      <c r="B45" s="83" t="s">
        <v>167</v>
      </c>
      <c r="C45" s="30">
        <v>4.4864449507272947E-2</v>
      </c>
      <c r="D45" s="30">
        <v>4.0270871079243931E-2</v>
      </c>
      <c r="E45" s="30">
        <v>6.6607594553248203E-2</v>
      </c>
      <c r="F45" s="32">
        <v>7.51758206244902E-2</v>
      </c>
      <c r="G45" s="30">
        <v>8.1512736060493862E-2</v>
      </c>
      <c r="H45" s="30">
        <v>4.1014596155256683E-2</v>
      </c>
      <c r="I45" s="30">
        <v>3.9821358809532269E-2</v>
      </c>
      <c r="J45" s="32">
        <v>4.5610821473599676E-2</v>
      </c>
      <c r="K45" s="30">
        <v>5.7194146685991334E-2</v>
      </c>
      <c r="L45" s="30">
        <v>5.5795713088252909E-2</v>
      </c>
      <c r="M45" s="30">
        <v>6.1855173659182569E-2</v>
      </c>
      <c r="N45" s="30">
        <v>0.11224505065317912</v>
      </c>
      <c r="O45" s="30">
        <v>7.8802871746542838E-2</v>
      </c>
      <c r="P45" s="30">
        <v>6.3249926003506304E-2</v>
      </c>
      <c r="Q45" s="30">
        <v>5.3197203784882262E-2</v>
      </c>
      <c r="R45" s="30">
        <v>6.2155345422987208E-2</v>
      </c>
      <c r="S45" s="30">
        <v>7.2273637792965612E-2</v>
      </c>
      <c r="T45" s="30">
        <v>5.4904521171922904E-2</v>
      </c>
      <c r="U45" s="30">
        <v>5.2776381164140788E-2</v>
      </c>
      <c r="V45" s="30">
        <v>6.7622128760918818E-2</v>
      </c>
      <c r="W45" s="30">
        <v>7.0747407113396721E-2</v>
      </c>
      <c r="X45" s="30">
        <v>-5.5731420191726846E-2</v>
      </c>
      <c r="Y45" s="108">
        <v>-5.9276300100797763E-2</v>
      </c>
      <c r="Z45" s="108">
        <v>-3.973140111272741E-2</v>
      </c>
      <c r="AA45" s="30">
        <v>6.7000000000000004E-2</v>
      </c>
      <c r="AB45" s="30">
        <v>-6.1922905580313943E-2</v>
      </c>
      <c r="AC45" s="30">
        <v>6.0999999999999999E-2</v>
      </c>
      <c r="AD45" s="30">
        <v>6.4000000000000001E-2</v>
      </c>
      <c r="AE45" s="33"/>
      <c r="AG45" s="30">
        <v>4.001062765579947E-2</v>
      </c>
      <c r="AH45" s="30">
        <v>4.4051476455487085E-2</v>
      </c>
      <c r="AI45" s="30">
        <v>4.2512598518440539E-2</v>
      </c>
      <c r="AJ45" s="30">
        <v>4.9806557549988875E-2</v>
      </c>
      <c r="AK45" s="30">
        <v>5.5631624232123512E-2</v>
      </c>
      <c r="AL45" s="30">
        <v>5.7467942500385998E-2</v>
      </c>
      <c r="AM45" s="30">
        <v>4.9149320898247716E-2</v>
      </c>
      <c r="AN45" s="32">
        <v>4.808687795527531E-2</v>
      </c>
      <c r="AO45" s="30">
        <v>5.6423155511102802E-2</v>
      </c>
      <c r="AP45" s="30">
        <v>5.8346995030624231E-2</v>
      </c>
      <c r="AQ45" s="30">
        <v>7.0298825172922408E-2</v>
      </c>
      <c r="AR45" s="30">
        <v>6.9631368084123693E-2</v>
      </c>
      <c r="AS45" s="30">
        <v>6.2782150915801388E-2</v>
      </c>
      <c r="AT45" s="30">
        <v>6.2620877657563995E-2</v>
      </c>
      <c r="AU45" s="30">
        <v>6.1847210061436897E-2</v>
      </c>
      <c r="AV45" s="30">
        <v>5.8493670228425956E-2</v>
      </c>
      <c r="AW45" s="30">
        <v>6.0894536883798707E-2</v>
      </c>
      <c r="AX45" s="30">
        <v>-6.1469453215055377E-2</v>
      </c>
      <c r="AY45" s="108">
        <v>-6.0598950234363874E-2</v>
      </c>
      <c r="AZ45" s="108">
        <v>-5.5233458206785706E-2</v>
      </c>
      <c r="BA45" s="30">
        <f t="shared" ref="BA45:BB45" si="6">BA44/BA43</f>
        <v>-6.4072583164996227E-2</v>
      </c>
      <c r="BB45" s="30">
        <f t="shared" si="6"/>
        <v>-6.2801332919918254E-2</v>
      </c>
      <c r="BC45" s="30">
        <f>BC44/BC43</f>
        <v>-6.3156624485304874E-2</v>
      </c>
    </row>
    <row r="46" spans="1:55" outlineLevel="1">
      <c r="A46" s="86"/>
      <c r="B46" s="86"/>
      <c r="C46" s="45"/>
      <c r="D46" s="45"/>
      <c r="E46" s="45"/>
      <c r="F46" s="45"/>
      <c r="G46" s="52"/>
      <c r="H46" s="45"/>
      <c r="I46" s="45"/>
      <c r="J46" s="45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G46" s="45"/>
      <c r="AH46" s="45"/>
      <c r="AI46" s="45"/>
      <c r="AJ46" s="45"/>
      <c r="AK46" s="82"/>
      <c r="AL46" s="45"/>
      <c r="AM46" s="45"/>
      <c r="AN46" s="45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ht="15.75" thickBot="1">
      <c r="A47" s="42"/>
      <c r="B47" s="42"/>
      <c r="C47" s="43"/>
      <c r="D47" s="43"/>
      <c r="E47" s="43"/>
      <c r="F47" s="43"/>
      <c r="G47" s="44"/>
      <c r="H47" s="43"/>
      <c r="I47" s="43"/>
      <c r="J47" s="45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G47" s="43"/>
      <c r="AH47" s="43"/>
      <c r="AI47" s="43"/>
      <c r="AJ47" s="43"/>
      <c r="AK47" s="43"/>
      <c r="AL47" s="43"/>
      <c r="AM47" s="43"/>
      <c r="AN47" s="45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</row>
    <row r="48" spans="1:55" ht="15.75" thickBot="1">
      <c r="A48" s="46" t="s">
        <v>168</v>
      </c>
      <c r="B48" s="116" t="s">
        <v>169</v>
      </c>
      <c r="C48" s="12" t="s">
        <v>4</v>
      </c>
      <c r="D48" s="12" t="s">
        <v>5</v>
      </c>
      <c r="E48" s="12" t="s">
        <v>6</v>
      </c>
      <c r="F48" s="12" t="s">
        <v>7</v>
      </c>
      <c r="G48" s="12" t="s">
        <v>8</v>
      </c>
      <c r="H48" s="12" t="s">
        <v>9</v>
      </c>
      <c r="I48" s="12" t="s">
        <v>10</v>
      </c>
      <c r="J48" s="12" t="s">
        <v>11</v>
      </c>
      <c r="K48" s="12" t="s">
        <v>12</v>
      </c>
      <c r="L48" s="12" t="s">
        <v>13</v>
      </c>
      <c r="M48" s="12" t="s">
        <v>14</v>
      </c>
      <c r="N48" s="12" t="s">
        <v>15</v>
      </c>
      <c r="O48" s="12" t="s">
        <v>16</v>
      </c>
      <c r="P48" s="12" t="s">
        <v>17</v>
      </c>
      <c r="Q48" s="12" t="s">
        <v>18</v>
      </c>
      <c r="R48" s="12" t="s">
        <v>19</v>
      </c>
      <c r="S48" s="12" t="s">
        <v>20</v>
      </c>
      <c r="T48" s="12" t="s">
        <v>21</v>
      </c>
      <c r="U48" s="12" t="s">
        <v>22</v>
      </c>
      <c r="V48" s="12" t="s">
        <v>23</v>
      </c>
      <c r="W48" s="12" t="s">
        <v>24</v>
      </c>
      <c r="X48" s="12" t="s">
        <v>25</v>
      </c>
      <c r="Y48" s="12" t="s">
        <v>26</v>
      </c>
      <c r="Z48" s="12" t="s">
        <v>27</v>
      </c>
      <c r="AA48" s="12" t="s">
        <v>28</v>
      </c>
      <c r="AB48" s="12" t="s">
        <v>29</v>
      </c>
      <c r="AC48" s="12" t="s">
        <v>30</v>
      </c>
      <c r="AD48" s="12" t="s">
        <v>300</v>
      </c>
      <c r="AE48" s="147"/>
      <c r="AG48" s="12">
        <v>2017</v>
      </c>
      <c r="AH48" s="12">
        <v>2018</v>
      </c>
      <c r="AI48" s="12" t="s">
        <v>31</v>
      </c>
      <c r="AJ48" s="12" t="s">
        <v>32</v>
      </c>
      <c r="AK48" s="12">
        <v>2019</v>
      </c>
      <c r="AL48" s="12" t="s">
        <v>33</v>
      </c>
      <c r="AM48" s="12" t="s">
        <v>34</v>
      </c>
      <c r="AN48" s="12">
        <v>2020</v>
      </c>
      <c r="AO48" s="12" t="s">
        <v>35</v>
      </c>
      <c r="AP48" s="12" t="s">
        <v>36</v>
      </c>
      <c r="AQ48" s="12">
        <v>2021</v>
      </c>
      <c r="AR48" s="12" t="s">
        <v>115</v>
      </c>
      <c r="AS48" s="12" t="s">
        <v>38</v>
      </c>
      <c r="AT48" s="12">
        <v>2022</v>
      </c>
      <c r="AU48" s="12" t="s">
        <v>39</v>
      </c>
      <c r="AV48" s="12" t="s">
        <v>40</v>
      </c>
      <c r="AW48" s="12">
        <v>2023</v>
      </c>
      <c r="AX48" s="12" t="s">
        <v>41</v>
      </c>
      <c r="AY48" s="12" t="s">
        <v>42</v>
      </c>
      <c r="AZ48" s="12">
        <v>2024</v>
      </c>
      <c r="BA48" s="12" t="s">
        <v>43</v>
      </c>
      <c r="BB48" s="12" t="s">
        <v>44</v>
      </c>
      <c r="BC48" s="12">
        <v>2025</v>
      </c>
    </row>
    <row r="49" spans="1:55" s="65" customFormat="1" outlineLevel="1">
      <c r="A49" s="50" t="s">
        <v>131</v>
      </c>
      <c r="B49" s="118" t="s">
        <v>132</v>
      </c>
      <c r="C49" s="19">
        <v>-9.4E-2</v>
      </c>
      <c r="D49" s="19">
        <v>-0.48799999999999999</v>
      </c>
      <c r="E49" s="19">
        <v>3.2679999999999998</v>
      </c>
      <c r="F49" s="20">
        <v>5.2000000000000046E-2</v>
      </c>
      <c r="G49" s="19">
        <v>1.7880000000000003</v>
      </c>
      <c r="H49" s="19">
        <v>0.95299999999999996</v>
      </c>
      <c r="I49" s="19">
        <v>2.331</v>
      </c>
      <c r="J49" s="20">
        <v>2.8659999999999997</v>
      </c>
      <c r="K49" s="19">
        <v>1.6259999999999999</v>
      </c>
      <c r="L49" s="19">
        <v>1.333</v>
      </c>
      <c r="M49" s="19">
        <v>2.1190000000000002</v>
      </c>
      <c r="N49" s="19">
        <v>-0.60099999999999998</v>
      </c>
      <c r="O49" s="19">
        <v>-0.188</v>
      </c>
      <c r="P49" s="19">
        <v>-0.09</v>
      </c>
      <c r="Q49" s="19">
        <v>-0.11799999999999999</v>
      </c>
      <c r="R49" s="19">
        <v>5.0000000000000044E-3</v>
      </c>
      <c r="S49" s="19">
        <v>-5.0999999999999997E-2</v>
      </c>
      <c r="T49" s="19">
        <v>0.56999999999999995</v>
      </c>
      <c r="U49" s="19">
        <v>-0.127</v>
      </c>
      <c r="V49" s="19">
        <v>0.67499999999999993</v>
      </c>
      <c r="W49" s="19">
        <v>0.31</v>
      </c>
      <c r="X49" s="19">
        <v>1.3879999999999999</v>
      </c>
      <c r="Y49" s="103">
        <v>1.591</v>
      </c>
      <c r="Z49" s="103">
        <v>4.7620000000000005</v>
      </c>
      <c r="AA49" s="19">
        <v>2.5000000000000001E-2</v>
      </c>
      <c r="AB49" s="19">
        <v>0.27909046999997644</v>
      </c>
      <c r="AC49" s="19">
        <v>-0.32106391200001705</v>
      </c>
      <c r="AD49" s="19">
        <v>-3.9364280000000149</v>
      </c>
      <c r="AE49" s="149"/>
      <c r="AG49" s="19">
        <v>0</v>
      </c>
      <c r="AH49" s="19">
        <v>0</v>
      </c>
      <c r="AI49" s="19">
        <v>-0.58199999999999996</v>
      </c>
      <c r="AJ49" s="19">
        <v>2.6859999999999999</v>
      </c>
      <c r="AK49" s="19">
        <v>2.738</v>
      </c>
      <c r="AL49" s="19">
        <v>2.7410000000000001</v>
      </c>
      <c r="AM49" s="19">
        <v>5.0730000000000004</v>
      </c>
      <c r="AN49" s="20">
        <v>7.9390000000000001</v>
      </c>
      <c r="AO49" s="19">
        <v>2.9580000000000002</v>
      </c>
      <c r="AP49" s="19">
        <v>5.0759999999999996</v>
      </c>
      <c r="AQ49" s="19">
        <v>4.4749999999999996</v>
      </c>
      <c r="AR49" s="19">
        <v>-0.27800000000000002</v>
      </c>
      <c r="AS49" s="19">
        <v>-0.39600000000000002</v>
      </c>
      <c r="AT49" s="19">
        <v>-0.39100000000000001</v>
      </c>
      <c r="AU49" s="19">
        <v>0.51900000000000002</v>
      </c>
      <c r="AV49" s="19">
        <v>0.39200000000000002</v>
      </c>
      <c r="AW49" s="19">
        <v>1.0669999999999999</v>
      </c>
      <c r="AX49" s="19">
        <v>1.6990000000000001</v>
      </c>
      <c r="AY49" s="103">
        <v>3.2890000000000001</v>
      </c>
      <c r="AZ49" s="103">
        <v>8.0510000000000002</v>
      </c>
      <c r="BA49" s="19">
        <v>0.30422881999996298</v>
      </c>
      <c r="BB49" s="19">
        <v>4.7443546299999584</v>
      </c>
      <c r="BC49" s="19">
        <f>SUM(BB49,AD49)</f>
        <v>0.80792662999994347</v>
      </c>
    </row>
    <row r="50" spans="1:55" s="65" customFormat="1" outlineLevel="1">
      <c r="A50" s="50" t="s">
        <v>129</v>
      </c>
      <c r="B50" s="118" t="s">
        <v>170</v>
      </c>
      <c r="C50" s="19">
        <v>-1.268</v>
      </c>
      <c r="D50" s="19">
        <v>-0.71599999999999997</v>
      </c>
      <c r="E50" s="19">
        <v>0.7350000000000001</v>
      </c>
      <c r="F50" s="19">
        <v>-3.4079999999999999</v>
      </c>
      <c r="G50" s="19">
        <v>1.724</v>
      </c>
      <c r="H50" s="19">
        <v>-1.8160000000000001</v>
      </c>
      <c r="I50" s="19">
        <v>-1.9220000000000002</v>
      </c>
      <c r="J50" s="19">
        <v>-1.1379999999999999</v>
      </c>
      <c r="K50" s="19">
        <v>-0.75</v>
      </c>
      <c r="L50" s="19">
        <v>-3.548</v>
      </c>
      <c r="M50" s="19">
        <v>-3.5749999999999997</v>
      </c>
      <c r="N50" s="19">
        <v>-3.7240000000000006</v>
      </c>
      <c r="O50" s="19">
        <v>-4.3769999999999998</v>
      </c>
      <c r="P50" s="19">
        <v>-2.6509999999999998</v>
      </c>
      <c r="Q50" s="19">
        <v>-5.1550000000000002</v>
      </c>
      <c r="R50" s="19">
        <v>-5.0429999999999993</v>
      </c>
      <c r="S50" s="19">
        <v>-6.5069999999999997</v>
      </c>
      <c r="T50" s="19">
        <v>-7.6849999999999996</v>
      </c>
      <c r="U50" s="19">
        <v>-6.4649999999999999</v>
      </c>
      <c r="V50" s="19">
        <v>-9.8780000000000001</v>
      </c>
      <c r="W50" s="19">
        <v>-10.135999999999999</v>
      </c>
      <c r="X50" s="19">
        <v>-15.61</v>
      </c>
      <c r="Y50" s="103">
        <v>-10.519</v>
      </c>
      <c r="Z50" s="103">
        <v>-11.296999999999997</v>
      </c>
      <c r="AA50" s="19">
        <v>-6.7569999999999997</v>
      </c>
      <c r="AB50" s="19">
        <v>-19.402292929999994</v>
      </c>
      <c r="AC50" s="19">
        <v>-25.495384720000004</v>
      </c>
      <c r="AD50" s="19">
        <v>-20.99270138</v>
      </c>
      <c r="AE50" s="149"/>
      <c r="AG50" s="19">
        <v>-2.7640000000000002</v>
      </c>
      <c r="AH50" s="19">
        <v>-0.62500000000000011</v>
      </c>
      <c r="AI50" s="19">
        <v>-1.984</v>
      </c>
      <c r="AJ50" s="19">
        <v>-1.25</v>
      </c>
      <c r="AK50" s="19">
        <v>-4.6579999999999995</v>
      </c>
      <c r="AL50" s="19">
        <v>-9.1999999999999998E-2</v>
      </c>
      <c r="AM50" s="19">
        <v>-2.012</v>
      </c>
      <c r="AN50" s="19">
        <v>-3.15</v>
      </c>
      <c r="AO50" s="19">
        <v>-4.2969999999999997</v>
      </c>
      <c r="AP50" s="19">
        <v>-7.8709999999999996</v>
      </c>
      <c r="AQ50" s="19">
        <v>-11.595000000000001</v>
      </c>
      <c r="AR50" s="19">
        <v>-7.0270000000000001</v>
      </c>
      <c r="AS50" s="19">
        <v>-12.18</v>
      </c>
      <c r="AT50" s="19">
        <v>-17.222999999999999</v>
      </c>
      <c r="AU50" s="19">
        <v>-14.191000000000001</v>
      </c>
      <c r="AV50" s="19">
        <v>-20.655999999999999</v>
      </c>
      <c r="AW50" s="19">
        <v>-30.533999999999999</v>
      </c>
      <c r="AX50" s="19">
        <v>-25.747</v>
      </c>
      <c r="AY50" s="103">
        <v>-36.265000000000001</v>
      </c>
      <c r="AZ50" s="103">
        <v>-47.561999999999998</v>
      </c>
      <c r="BA50" s="19">
        <v>-26.159243610000001</v>
      </c>
      <c r="BB50" s="19">
        <v>-62.951380239999992</v>
      </c>
      <c r="BC50" s="19">
        <f t="shared" ref="BC50:BC52" si="7">SUM(BB50,AD50)</f>
        <v>-83.944081619999992</v>
      </c>
    </row>
    <row r="51" spans="1:55" outlineLevel="1">
      <c r="A51" s="47" t="s">
        <v>171</v>
      </c>
      <c r="B51" s="117" t="s">
        <v>171</v>
      </c>
      <c r="C51" s="48">
        <v>-1.3620000000000001</v>
      </c>
      <c r="D51" s="48">
        <v>-1.204</v>
      </c>
      <c r="E51" s="48">
        <v>4.0030000000000001</v>
      </c>
      <c r="F51" s="49">
        <v>-3.3559999999999999</v>
      </c>
      <c r="G51" s="48">
        <v>3.5120000000000005</v>
      </c>
      <c r="H51" s="48">
        <v>-0.8630000000000001</v>
      </c>
      <c r="I51" s="48">
        <v>0.40899999999999981</v>
      </c>
      <c r="J51" s="49">
        <v>1.7279999999999998</v>
      </c>
      <c r="K51" s="48">
        <v>0.87599999999999989</v>
      </c>
      <c r="L51" s="48">
        <v>-2.2149999999999999</v>
      </c>
      <c r="M51" s="48">
        <v>-1.4559999999999997</v>
      </c>
      <c r="N51" s="48">
        <v>-4.3250000000000011</v>
      </c>
      <c r="O51" s="48">
        <v>-4.5649999999999995</v>
      </c>
      <c r="P51" s="48">
        <v>-2.7409999999999997</v>
      </c>
      <c r="Q51" s="48">
        <v>-5.2730000000000006</v>
      </c>
      <c r="R51" s="48">
        <v>-5.0379999999999994</v>
      </c>
      <c r="S51" s="48">
        <v>-6.5579999999999998</v>
      </c>
      <c r="T51" s="48">
        <v>-7.1149999999999993</v>
      </c>
      <c r="U51" s="48">
        <v>-6.5919999999999996</v>
      </c>
      <c r="V51" s="48">
        <v>-9.2029999999999994</v>
      </c>
      <c r="W51" s="48">
        <v>-9.8259999999999987</v>
      </c>
      <c r="X51" s="48">
        <v>-14.222</v>
      </c>
      <c r="Y51" s="109">
        <v>-8.9280000000000008</v>
      </c>
      <c r="Z51" s="109">
        <v>-6.5349999999999966</v>
      </c>
      <c r="AA51" s="48">
        <v>-6.7319999999999993</v>
      </c>
      <c r="AB51" s="48">
        <v>-19.123202460000019</v>
      </c>
      <c r="AC51" s="48">
        <v>-25.816448632000021</v>
      </c>
      <c r="AD51" s="48">
        <v>-24.929129380000013</v>
      </c>
      <c r="AE51" s="148"/>
      <c r="AG51" s="48">
        <v>-2.7640000000000002</v>
      </c>
      <c r="AH51" s="48">
        <v>-0.62500000000000011</v>
      </c>
      <c r="AI51" s="48">
        <v>-2.5659999999999998</v>
      </c>
      <c r="AJ51" s="48">
        <v>1.4359999999999997</v>
      </c>
      <c r="AK51" s="48">
        <v>-1.92</v>
      </c>
      <c r="AL51" s="48">
        <v>2.6490000000000005</v>
      </c>
      <c r="AM51" s="48">
        <v>3.0610000000000004</v>
      </c>
      <c r="AN51" s="49">
        <v>4.7889999999999997</v>
      </c>
      <c r="AO51" s="48">
        <v>-1.339</v>
      </c>
      <c r="AP51" s="48">
        <v>-2.7949999999999999</v>
      </c>
      <c r="AQ51" s="48">
        <v>-7.120000000000001</v>
      </c>
      <c r="AR51" s="48">
        <v>-7.3049999999999997</v>
      </c>
      <c r="AS51" s="48">
        <v>-12.576000000000001</v>
      </c>
      <c r="AT51" s="48">
        <v>-17.613999999999997</v>
      </c>
      <c r="AU51" s="48">
        <v>-13.672000000000001</v>
      </c>
      <c r="AV51" s="48">
        <v>-20.263999999999999</v>
      </c>
      <c r="AW51" s="48">
        <v>-29.466999999999999</v>
      </c>
      <c r="AX51" s="48">
        <v>-24.047999999999998</v>
      </c>
      <c r="AY51" s="109">
        <v>-32.975999999999999</v>
      </c>
      <c r="AZ51" s="109">
        <v>-39.510999999999996</v>
      </c>
      <c r="BA51" s="48">
        <v>-25.855014790000038</v>
      </c>
      <c r="BB51" s="48">
        <v>-58.207025610000031</v>
      </c>
      <c r="BC51" s="48">
        <f t="shared" si="7"/>
        <v>-83.136154990000051</v>
      </c>
    </row>
    <row r="52" spans="1:55" outlineLevel="1">
      <c r="A52" s="50" t="s">
        <v>116</v>
      </c>
      <c r="B52" s="118" t="s">
        <v>151</v>
      </c>
      <c r="C52" s="19">
        <v>148.358</v>
      </c>
      <c r="D52" s="19">
        <v>155.64599999999999</v>
      </c>
      <c r="E52" s="19">
        <v>132.042</v>
      </c>
      <c r="F52" s="20">
        <v>129.96199999999999</v>
      </c>
      <c r="G52" s="19">
        <v>102.62199999999999</v>
      </c>
      <c r="H52" s="19">
        <v>149.971</v>
      </c>
      <c r="I52" s="19">
        <v>225.256</v>
      </c>
      <c r="J52" s="20">
        <v>205.03906086000001</v>
      </c>
      <c r="K52" s="19">
        <v>135.923</v>
      </c>
      <c r="L52" s="19">
        <v>167.02</v>
      </c>
      <c r="M52" s="19">
        <v>166.13</v>
      </c>
      <c r="N52" s="19">
        <v>133.654</v>
      </c>
      <c r="O52" s="19">
        <v>152.79900000000001</v>
      </c>
      <c r="P52" s="19">
        <v>219.60499999999999</v>
      </c>
      <c r="Q52" s="19">
        <v>266.21699999999998</v>
      </c>
      <c r="R52" s="19">
        <v>221.23599999999999</v>
      </c>
      <c r="S52" s="19">
        <v>218.15700000000001</v>
      </c>
      <c r="T52" s="19">
        <v>327.76900000000001</v>
      </c>
      <c r="U52" s="19">
        <v>320.21899999999999</v>
      </c>
      <c r="V52" s="19">
        <v>309.09999999999991</v>
      </c>
      <c r="W52" s="19">
        <v>289.73500000000001</v>
      </c>
      <c r="X52" s="19">
        <v>468.47899999999998</v>
      </c>
      <c r="Y52" s="103">
        <v>499.01900000000001</v>
      </c>
      <c r="Z52" s="103">
        <v>435.14700000000016</v>
      </c>
      <c r="AA52" s="19">
        <v>390.23899999999998</v>
      </c>
      <c r="AB52" s="19">
        <v>599.98287227999992</v>
      </c>
      <c r="AC52" s="19">
        <v>750.596</v>
      </c>
      <c r="AD52" s="19">
        <v>579.00985512000011</v>
      </c>
      <c r="AE52" s="149"/>
      <c r="AG52" s="19">
        <v>560.80100000000004</v>
      </c>
      <c r="AH52" s="19">
        <v>784.51400000000001</v>
      </c>
      <c r="AI52" s="19">
        <v>304.00400000000002</v>
      </c>
      <c r="AJ52" s="19">
        <v>436.04700000000003</v>
      </c>
      <c r="AK52" s="19">
        <v>566.00900000000001</v>
      </c>
      <c r="AL52" s="19">
        <v>252.59299999999999</v>
      </c>
      <c r="AM52" s="19">
        <v>477.84993914</v>
      </c>
      <c r="AN52" s="20">
        <v>682.88900000000001</v>
      </c>
      <c r="AO52" s="19">
        <v>302.94299999999998</v>
      </c>
      <c r="AP52" s="19">
        <v>469.07299999999998</v>
      </c>
      <c r="AQ52" s="19">
        <v>602.72699999999998</v>
      </c>
      <c r="AR52" s="19">
        <v>372.404</v>
      </c>
      <c r="AS52" s="19">
        <v>638.62099999999998</v>
      </c>
      <c r="AT52" s="19">
        <v>859.85699999999997</v>
      </c>
      <c r="AU52" s="19">
        <v>545.92600000000004</v>
      </c>
      <c r="AV52" s="19">
        <v>866.14499999999998</v>
      </c>
      <c r="AW52" s="19">
        <v>1175.2449999999999</v>
      </c>
      <c r="AX52" s="19">
        <v>758.21400000000006</v>
      </c>
      <c r="AY52" s="103">
        <v>1257.2329999999999</v>
      </c>
      <c r="AZ52" s="103">
        <v>1692.38</v>
      </c>
      <c r="BA52" s="19">
        <v>990.2223040800003</v>
      </c>
      <c r="BB52" s="19">
        <v>1740.8178722799998</v>
      </c>
      <c r="BC52" s="19">
        <f t="shared" si="7"/>
        <v>2319.8277274000002</v>
      </c>
    </row>
    <row r="53" spans="1:55" outlineLevel="1">
      <c r="A53" s="50" t="s">
        <v>172</v>
      </c>
      <c r="B53" s="118" t="s">
        <v>173</v>
      </c>
      <c r="C53" s="21">
        <v>-9.1804958276601196E-3</v>
      </c>
      <c r="D53" s="21">
        <v>-7.735502357914756E-3</v>
      </c>
      <c r="E53" s="21">
        <v>3.031611154026749E-2</v>
      </c>
      <c r="F53" s="22">
        <v>-2.5822932857296751E-2</v>
      </c>
      <c r="G53" s="21">
        <v>3.4222681296408188E-2</v>
      </c>
      <c r="H53" s="21">
        <v>-5.7544458595328437E-3</v>
      </c>
      <c r="I53" s="21">
        <v>1.8157119011258294E-3</v>
      </c>
      <c r="J53" s="22">
        <v>8.4276624792964331E-3</v>
      </c>
      <c r="K53" s="21">
        <v>6.4448253790749168E-3</v>
      </c>
      <c r="L53" s="21">
        <v>-1.3261884804215062E-2</v>
      </c>
      <c r="M53" s="21">
        <v>-8.7642207909468476E-3</v>
      </c>
      <c r="N53" s="21">
        <v>-3.2359674981669098E-2</v>
      </c>
      <c r="O53" s="21">
        <v>-2.9875849972840131E-2</v>
      </c>
      <c r="P53" s="21">
        <v>-1.2481500876573848E-2</v>
      </c>
      <c r="Q53" s="21">
        <v>-1.9807149806360981E-2</v>
      </c>
      <c r="R53" s="21">
        <v>-2.2772062412988844E-2</v>
      </c>
      <c r="S53" s="21">
        <v>-3.0060919429585099E-2</v>
      </c>
      <c r="T53" s="21">
        <v>-2.1707360976785477E-2</v>
      </c>
      <c r="U53" s="21">
        <v>-2.0585911516805687E-2</v>
      </c>
      <c r="V53" s="21">
        <v>-2.9773536072468465E-2</v>
      </c>
      <c r="W53" s="21">
        <v>-3.3913748770428145E-2</v>
      </c>
      <c r="X53" s="21">
        <v>-3.0357817532909694E-2</v>
      </c>
      <c r="Y53" s="104">
        <v>-1.7891102342796568E-2</v>
      </c>
      <c r="Z53" s="104">
        <v>-1.5017913486706778E-2</v>
      </c>
      <c r="AA53" s="21">
        <v>-1.7250966715269361E-2</v>
      </c>
      <c r="AB53" s="21">
        <v>-3.1872913950576252E-2</v>
      </c>
      <c r="AC53" s="21">
        <f>AC51/AC52</f>
        <v>-3.4394599267781899E-2</v>
      </c>
      <c r="AD53" s="21">
        <v>-4.3054758325026157E-2</v>
      </c>
      <c r="AE53" s="153"/>
      <c r="AG53" s="21">
        <v>-4.9286645351916281E-3</v>
      </c>
      <c r="AH53" s="21">
        <v>-7.9667156991462243E-4</v>
      </c>
      <c r="AI53" s="21">
        <v>-8.4406784121261545E-3</v>
      </c>
      <c r="AJ53" s="21">
        <v>3.2932229782569301E-3</v>
      </c>
      <c r="AK53" s="21">
        <v>-3.3921722092758199E-3</v>
      </c>
      <c r="AL53" s="21">
        <v>1.0487226486878103E-2</v>
      </c>
      <c r="AM53" s="21">
        <v>6.4057766869427008E-3</v>
      </c>
      <c r="AN53" s="22">
        <v>7.0128527476647001E-3</v>
      </c>
      <c r="AO53" s="21">
        <v>-4.4199733943349083E-3</v>
      </c>
      <c r="AP53" s="21">
        <v>-5.9585608210235936E-3</v>
      </c>
      <c r="AQ53" s="21">
        <v>-1.181297668762143E-2</v>
      </c>
      <c r="AR53" s="21">
        <v>-1.9615793600498383E-2</v>
      </c>
      <c r="AS53" s="21">
        <v>-1.9692431034995718E-2</v>
      </c>
      <c r="AT53" s="21">
        <v>-2.0484801542582077E-2</v>
      </c>
      <c r="AU53" s="21">
        <v>-2.5043687239662518E-2</v>
      </c>
      <c r="AV53" s="21">
        <v>-2.3395620825612338E-2</v>
      </c>
      <c r="AW53" s="21">
        <v>-2.5073069870537635E-2</v>
      </c>
      <c r="AX53" s="21">
        <v>-3.171663936566721E-2</v>
      </c>
      <c r="AY53" s="104">
        <v>-2.6229028350353515E-2</v>
      </c>
      <c r="AZ53" s="104">
        <v>-2.3346411562415056E-2</v>
      </c>
      <c r="BA53" s="21">
        <v>-2.6110313495737222E-2</v>
      </c>
      <c r="BB53" s="21">
        <f>BB51/BB52</f>
        <v>-3.3436596979421286E-2</v>
      </c>
      <c r="BC53" s="21">
        <f>BC51/BC52</f>
        <v>-3.5837210672180729E-2</v>
      </c>
    </row>
    <row r="54" spans="1:55" outlineLevel="1">
      <c r="A54" s="86"/>
      <c r="B54" s="8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</row>
    <row r="55" spans="1:55" ht="15.75" thickBot="1">
      <c r="A55" s="42"/>
      <c r="B55" s="42"/>
      <c r="C55" s="43"/>
      <c r="D55" s="43"/>
      <c r="E55" s="43"/>
      <c r="F55" s="43"/>
      <c r="G55" s="43"/>
      <c r="H55" s="43"/>
      <c r="I55" s="43"/>
      <c r="J55" s="45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G55" s="43"/>
      <c r="AH55" s="43"/>
      <c r="AI55" s="43"/>
      <c r="AJ55" s="43"/>
      <c r="AK55" s="43"/>
      <c r="AL55" s="43"/>
      <c r="AM55" s="43"/>
      <c r="AN55" s="45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</row>
    <row r="56" spans="1:55" ht="15.75" thickBot="1">
      <c r="A56" s="46" t="s">
        <v>174</v>
      </c>
      <c r="B56" s="116" t="s">
        <v>175</v>
      </c>
      <c r="C56" s="12" t="s">
        <v>4</v>
      </c>
      <c r="D56" s="12" t="s">
        <v>5</v>
      </c>
      <c r="E56" s="12" t="s">
        <v>6</v>
      </c>
      <c r="F56" s="12" t="s">
        <v>7</v>
      </c>
      <c r="G56" s="12" t="s">
        <v>8</v>
      </c>
      <c r="H56" s="12" t="s">
        <v>9</v>
      </c>
      <c r="I56" s="12" t="s">
        <v>10</v>
      </c>
      <c r="J56" s="12" t="s">
        <v>11</v>
      </c>
      <c r="K56" s="12" t="s">
        <v>12</v>
      </c>
      <c r="L56" s="12" t="s">
        <v>13</v>
      </c>
      <c r="M56" s="12" t="s">
        <v>14</v>
      </c>
      <c r="N56" s="12" t="s">
        <v>15</v>
      </c>
      <c r="O56" s="12" t="s">
        <v>16</v>
      </c>
      <c r="P56" s="12" t="s">
        <v>17</v>
      </c>
      <c r="Q56" s="12" t="s">
        <v>18</v>
      </c>
      <c r="R56" s="12" t="s">
        <v>19</v>
      </c>
      <c r="S56" s="12" t="s">
        <v>20</v>
      </c>
      <c r="T56" s="12" t="s">
        <v>21</v>
      </c>
      <c r="U56" s="12" t="s">
        <v>22</v>
      </c>
      <c r="V56" s="12" t="s">
        <v>23</v>
      </c>
      <c r="W56" s="12" t="s">
        <v>24</v>
      </c>
      <c r="X56" s="12" t="s">
        <v>25</v>
      </c>
      <c r="Y56" s="12" t="s">
        <v>26</v>
      </c>
      <c r="Z56" s="12" t="s">
        <v>27</v>
      </c>
      <c r="AA56" s="12" t="s">
        <v>28</v>
      </c>
      <c r="AB56" s="12" t="s">
        <v>29</v>
      </c>
      <c r="AC56" s="12" t="s">
        <v>30</v>
      </c>
      <c r="AD56" s="12" t="s">
        <v>300</v>
      </c>
      <c r="AE56" s="147"/>
      <c r="AG56" s="12">
        <v>2017</v>
      </c>
      <c r="AH56" s="12">
        <v>2018</v>
      </c>
      <c r="AI56" s="12" t="s">
        <v>31</v>
      </c>
      <c r="AJ56" s="12" t="s">
        <v>32</v>
      </c>
      <c r="AK56" s="12">
        <v>2019</v>
      </c>
      <c r="AL56" s="12" t="s">
        <v>33</v>
      </c>
      <c r="AM56" s="12" t="s">
        <v>34</v>
      </c>
      <c r="AN56" s="12">
        <v>2020</v>
      </c>
      <c r="AO56" s="12" t="s">
        <v>35</v>
      </c>
      <c r="AP56" s="12" t="s">
        <v>36</v>
      </c>
      <c r="AQ56" s="12">
        <v>2021</v>
      </c>
      <c r="AR56" s="12" t="s">
        <v>115</v>
      </c>
      <c r="AS56" s="12" t="s">
        <v>38</v>
      </c>
      <c r="AT56" s="12">
        <v>2022</v>
      </c>
      <c r="AU56" s="12" t="s">
        <v>39</v>
      </c>
      <c r="AV56" s="12" t="s">
        <v>40</v>
      </c>
      <c r="AW56" s="12">
        <v>2023</v>
      </c>
      <c r="AX56" s="12" t="s">
        <v>41</v>
      </c>
      <c r="AY56" s="12" t="s">
        <v>42</v>
      </c>
      <c r="AZ56" s="12">
        <v>2024</v>
      </c>
      <c r="BA56" s="12" t="s">
        <v>43</v>
      </c>
      <c r="BB56" s="12" t="s">
        <v>44</v>
      </c>
      <c r="BC56" s="12">
        <v>2025</v>
      </c>
    </row>
    <row r="57" spans="1:55" outlineLevel="1">
      <c r="A57" s="89" t="s">
        <v>176</v>
      </c>
      <c r="B57" s="122" t="s">
        <v>177</v>
      </c>
      <c r="C57" s="19">
        <v>3.7189999999999999</v>
      </c>
      <c r="D57" s="19">
        <v>4.2</v>
      </c>
      <c r="E57" s="19">
        <v>4.0830000000000002</v>
      </c>
      <c r="F57" s="20">
        <v>2.5230000000000001</v>
      </c>
      <c r="G57" s="19">
        <v>3.9350000000000001</v>
      </c>
      <c r="H57" s="19">
        <v>3.0979999999999999</v>
      </c>
      <c r="I57" s="19">
        <v>1.98</v>
      </c>
      <c r="J57" s="20">
        <v>1.770999999999999</v>
      </c>
      <c r="K57" s="19">
        <v>2.96</v>
      </c>
      <c r="L57" s="19">
        <v>3.4340000000000002</v>
      </c>
      <c r="M57" s="19">
        <v>5.2839999999999998</v>
      </c>
      <c r="N57" s="19">
        <v>5.891</v>
      </c>
      <c r="O57" s="19">
        <v>8.2490000000000006</v>
      </c>
      <c r="P57" s="19">
        <v>7.18</v>
      </c>
      <c r="Q57" s="19">
        <v>7.8330000000000002</v>
      </c>
      <c r="R57" s="19">
        <v>6.4690000000000012</v>
      </c>
      <c r="S57" s="19">
        <v>7.8520000000000003</v>
      </c>
      <c r="T57" s="19">
        <v>10.831</v>
      </c>
      <c r="U57" s="19">
        <v>8.6989999999999998</v>
      </c>
      <c r="V57" s="19">
        <v>11.298999999999996</v>
      </c>
      <c r="W57" s="19">
        <v>11.236000000000001</v>
      </c>
      <c r="X57" s="19">
        <v>13.948</v>
      </c>
      <c r="Y57" s="103">
        <v>15.653</v>
      </c>
      <c r="Z57" s="103">
        <v>15.673999999999999</v>
      </c>
      <c r="AA57" s="19">
        <v>16.488</v>
      </c>
      <c r="AB57" s="19">
        <v>20.505783079999997</v>
      </c>
      <c r="AC57" s="19">
        <v>22.007999999999999</v>
      </c>
      <c r="AD57" s="19">
        <v>25.332216920000008</v>
      </c>
      <c r="AE57" s="149"/>
      <c r="AG57" s="19">
        <v>12.663</v>
      </c>
      <c r="AH57" s="19">
        <v>12.683</v>
      </c>
      <c r="AI57" s="19">
        <v>7.9190000000000005</v>
      </c>
      <c r="AJ57" s="19">
        <v>12.002000000000001</v>
      </c>
      <c r="AK57" s="19">
        <v>14.571</v>
      </c>
      <c r="AL57" s="19">
        <v>7.0329999999999995</v>
      </c>
      <c r="AM57" s="19">
        <v>9.0120000000000005</v>
      </c>
      <c r="AN57" s="20">
        <v>10.782999999999999</v>
      </c>
      <c r="AO57" s="19">
        <v>6.3940000000000001</v>
      </c>
      <c r="AP57" s="19">
        <v>11.678000000000001</v>
      </c>
      <c r="AQ57" s="19">
        <v>17.568999999999999</v>
      </c>
      <c r="AR57" s="19">
        <v>8.2490000000000006</v>
      </c>
      <c r="AS57" s="19">
        <v>23.262</v>
      </c>
      <c r="AT57" s="19">
        <v>29.731000000000002</v>
      </c>
      <c r="AU57" s="19">
        <v>18.683</v>
      </c>
      <c r="AV57" s="19">
        <v>27.382000000000001</v>
      </c>
      <c r="AW57" s="19">
        <v>38.680999999999997</v>
      </c>
      <c r="AX57" s="19">
        <v>25.184000000000001</v>
      </c>
      <c r="AY57" s="103">
        <v>40.837000000000003</v>
      </c>
      <c r="AZ57" s="103">
        <v>56.511000000000003</v>
      </c>
      <c r="BA57" s="19">
        <v>36.993885159999991</v>
      </c>
      <c r="BB57" s="19">
        <v>59.001783079999996</v>
      </c>
      <c r="BC57" s="19">
        <f>SUM(BB57,AD57)</f>
        <v>84.334000000000003</v>
      </c>
    </row>
    <row r="58" spans="1:55" outlineLevel="1">
      <c r="A58" s="89" t="s">
        <v>178</v>
      </c>
      <c r="B58" s="122" t="s">
        <v>179</v>
      </c>
      <c r="C58" s="19">
        <v>-0.46200000000000002</v>
      </c>
      <c r="D58" s="19">
        <v>-0.5</v>
      </c>
      <c r="E58" s="19">
        <v>-0.59099999999999997</v>
      </c>
      <c r="F58" s="20">
        <v>-1.26</v>
      </c>
      <c r="G58" s="19">
        <v>-0.89200000000000002</v>
      </c>
      <c r="H58" s="19">
        <v>-1.3089999999999999</v>
      </c>
      <c r="I58" s="19">
        <v>-2.9119999999999999</v>
      </c>
      <c r="J58" s="20">
        <v>-2.4409999999999998</v>
      </c>
      <c r="K58" s="19">
        <v>-2.0529999999999999</v>
      </c>
      <c r="L58" s="19">
        <v>-2.5970000000000004</v>
      </c>
      <c r="M58" s="19">
        <v>-3.137</v>
      </c>
      <c r="N58" s="19">
        <v>-4.407</v>
      </c>
      <c r="O58" s="19">
        <v>-4.6319999999999997</v>
      </c>
      <c r="P58" s="19">
        <v>-5.5990000000000002</v>
      </c>
      <c r="Q58" s="19">
        <v>-5.57</v>
      </c>
      <c r="R58" s="19">
        <v>-5.7520000000000007</v>
      </c>
      <c r="S58" s="19">
        <v>-6.133</v>
      </c>
      <c r="T58" s="19">
        <v>-5.5490000000000004</v>
      </c>
      <c r="U58" s="19">
        <v>-5.7389999999999999</v>
      </c>
      <c r="V58" s="19">
        <v>-6.3730000000000011</v>
      </c>
      <c r="W58" s="19">
        <v>-5.3220000000000001</v>
      </c>
      <c r="X58" s="19">
        <v>-4.9279999999999999</v>
      </c>
      <c r="Y58" s="103">
        <v>-8.2210000000000001</v>
      </c>
      <c r="Z58" s="103">
        <v>-10.280999999999999</v>
      </c>
      <c r="AA58" s="19">
        <v>-11.063000000000001</v>
      </c>
      <c r="AB58" s="19">
        <v>-11.557844830000001</v>
      </c>
      <c r="AC58" s="19">
        <v>-16.361000000000001</v>
      </c>
      <c r="AD58" s="19">
        <v>-15.581155169999997</v>
      </c>
      <c r="AE58" s="149"/>
      <c r="AG58" s="19">
        <v>-2.58</v>
      </c>
      <c r="AH58" s="19">
        <v>-2.6419999999999999</v>
      </c>
      <c r="AI58" s="19">
        <v>-0.96199999999999997</v>
      </c>
      <c r="AJ58" s="19">
        <v>-1.5529999999999999</v>
      </c>
      <c r="AK58" s="19">
        <v>-2.85</v>
      </c>
      <c r="AL58" s="19">
        <v>-2.2010000000000001</v>
      </c>
      <c r="AM58" s="19">
        <v>-5.1130000000000004</v>
      </c>
      <c r="AN58" s="20">
        <v>-7.5540000000000003</v>
      </c>
      <c r="AO58" s="19">
        <v>-4.6500000000000004</v>
      </c>
      <c r="AP58" s="19">
        <v>-7.7869999999999999</v>
      </c>
      <c r="AQ58" s="19">
        <v>-12.194000000000001</v>
      </c>
      <c r="AR58" s="19">
        <v>-4.6319999999999997</v>
      </c>
      <c r="AS58" s="19">
        <v>-15.801</v>
      </c>
      <c r="AT58" s="19">
        <v>-21.553000000000001</v>
      </c>
      <c r="AU58" s="19">
        <v>-11.682</v>
      </c>
      <c r="AV58" s="19">
        <v>-17.420999999999999</v>
      </c>
      <c r="AW58" s="19">
        <v>-23.794</v>
      </c>
      <c r="AX58" s="19">
        <v>-10.25</v>
      </c>
      <c r="AY58" s="103">
        <v>-18.471</v>
      </c>
      <c r="AZ58" s="103">
        <v>-28.751999999999999</v>
      </c>
      <c r="BA58" s="19">
        <v>-11.557844830000001</v>
      </c>
      <c r="BB58" s="19">
        <v>-38.98184483</v>
      </c>
      <c r="BC58" s="19">
        <f t="shared" ref="BC58:BC60" si="8">SUM(BB58,AD58)</f>
        <v>-54.562999999999995</v>
      </c>
    </row>
    <row r="59" spans="1:55" s="65" customFormat="1" outlineLevel="1">
      <c r="A59" s="84" t="s">
        <v>135</v>
      </c>
      <c r="B59" s="123" t="s">
        <v>180</v>
      </c>
      <c r="C59" s="48">
        <v>3.2569999999999997</v>
      </c>
      <c r="D59" s="48">
        <v>3.7</v>
      </c>
      <c r="E59" s="48">
        <v>3.492</v>
      </c>
      <c r="F59" s="49">
        <v>1.2630000000000001</v>
      </c>
      <c r="G59" s="48">
        <v>3.0430000000000001</v>
      </c>
      <c r="H59" s="48">
        <v>1.7889999999999999</v>
      </c>
      <c r="I59" s="48">
        <v>-0.93200000000000005</v>
      </c>
      <c r="J59" s="49">
        <v>-0.66968687000000138</v>
      </c>
      <c r="K59" s="48">
        <v>0.90700000000000003</v>
      </c>
      <c r="L59" s="48">
        <v>0.83699999999999997</v>
      </c>
      <c r="M59" s="48">
        <v>2.1469999999999998</v>
      </c>
      <c r="N59" s="48">
        <v>1.484</v>
      </c>
      <c r="O59" s="48">
        <v>3.617</v>
      </c>
      <c r="P59" s="48">
        <v>1.5809999999999995</v>
      </c>
      <c r="Q59" s="48">
        <v>2.2629999999999999</v>
      </c>
      <c r="R59" s="48">
        <v>0.71700000000000053</v>
      </c>
      <c r="S59" s="48">
        <v>1.7190000000000001</v>
      </c>
      <c r="T59" s="48">
        <v>5.282</v>
      </c>
      <c r="U59" s="48">
        <v>2.96</v>
      </c>
      <c r="V59" s="48">
        <v>4.9260000000000002</v>
      </c>
      <c r="W59" s="48">
        <v>5.9139999999999997</v>
      </c>
      <c r="X59" s="48">
        <v>9.02</v>
      </c>
      <c r="Y59" s="109">
        <v>7.4320000000000004</v>
      </c>
      <c r="Z59" s="109">
        <v>5.3930000000000007</v>
      </c>
      <c r="AA59" s="48">
        <v>5.4249999999999989</v>
      </c>
      <c r="AB59" s="48">
        <v>8.9479382499999964</v>
      </c>
      <c r="AC59" s="48">
        <v>5.6470000000000002</v>
      </c>
      <c r="AD59" s="48">
        <v>9.751061750000007</v>
      </c>
      <c r="AE59" s="148"/>
      <c r="AG59" s="48">
        <v>10.083</v>
      </c>
      <c r="AH59" s="48">
        <v>10.041</v>
      </c>
      <c r="AI59" s="48">
        <v>6.9570000000000007</v>
      </c>
      <c r="AJ59" s="48">
        <v>10.449000000000002</v>
      </c>
      <c r="AK59" s="48">
        <v>11.721</v>
      </c>
      <c r="AL59" s="48">
        <v>4.8319999999999999</v>
      </c>
      <c r="AM59" s="48">
        <v>3.8986868700000006</v>
      </c>
      <c r="AN59" s="49">
        <v>3.2289999999999992</v>
      </c>
      <c r="AO59" s="48">
        <v>1.744</v>
      </c>
      <c r="AP59" s="48">
        <v>3.8910000000000009</v>
      </c>
      <c r="AQ59" s="48">
        <v>5.3749999999999982</v>
      </c>
      <c r="AR59" s="48">
        <v>3.6170000000000009</v>
      </c>
      <c r="AS59" s="48">
        <v>7.4610000000000003</v>
      </c>
      <c r="AT59" s="48">
        <v>8.1780000000000008</v>
      </c>
      <c r="AU59" s="48">
        <v>7.0009999999999994</v>
      </c>
      <c r="AV59" s="48">
        <v>9.9610000000000021</v>
      </c>
      <c r="AW59" s="48">
        <v>14.887</v>
      </c>
      <c r="AX59" s="48">
        <v>14.934000000000001</v>
      </c>
      <c r="AY59" s="109">
        <v>22.366000000000003</v>
      </c>
      <c r="AZ59" s="109">
        <v>27.759000000000004</v>
      </c>
      <c r="BA59" s="48">
        <v>25.43604032999999</v>
      </c>
      <c r="BB59" s="48">
        <v>20.019938249999996</v>
      </c>
      <c r="BC59" s="48">
        <f t="shared" si="8"/>
        <v>29.771000000000001</v>
      </c>
    </row>
    <row r="60" spans="1:55" s="65" customFormat="1" outlineLevel="1">
      <c r="A60" s="50" t="s">
        <v>116</v>
      </c>
      <c r="B60" s="118" t="s">
        <v>151</v>
      </c>
      <c r="C60" s="19">
        <v>148.358</v>
      </c>
      <c r="D60" s="19">
        <v>155.64599999999999</v>
      </c>
      <c r="E60" s="19">
        <v>132.042</v>
      </c>
      <c r="F60" s="20">
        <v>129.96199999999999</v>
      </c>
      <c r="G60" s="19">
        <v>102.62199999999999</v>
      </c>
      <c r="H60" s="19">
        <v>149.971</v>
      </c>
      <c r="I60" s="19">
        <v>225.256</v>
      </c>
      <c r="J60" s="20">
        <v>205.03906086000001</v>
      </c>
      <c r="K60" s="19">
        <v>135.923</v>
      </c>
      <c r="L60" s="19">
        <v>167.02</v>
      </c>
      <c r="M60" s="19">
        <v>166.13</v>
      </c>
      <c r="N60" s="19">
        <v>133.654</v>
      </c>
      <c r="O60" s="19">
        <v>152.79900000000001</v>
      </c>
      <c r="P60" s="19">
        <v>219.60499999999999</v>
      </c>
      <c r="Q60" s="19">
        <v>266.21699999999998</v>
      </c>
      <c r="R60" s="19">
        <v>221.23599999999999</v>
      </c>
      <c r="S60" s="19">
        <v>218.15700000000001</v>
      </c>
      <c r="T60" s="19">
        <v>327.76900000000001</v>
      </c>
      <c r="U60" s="19">
        <v>320.21899999999999</v>
      </c>
      <c r="V60" s="19">
        <v>309.09999999999991</v>
      </c>
      <c r="W60" s="19">
        <v>289.73500000000001</v>
      </c>
      <c r="X60" s="19">
        <v>468.47899999999998</v>
      </c>
      <c r="Y60" s="103">
        <v>499.01900000000001</v>
      </c>
      <c r="Z60" s="103">
        <v>435.14700000000016</v>
      </c>
      <c r="AA60" s="19">
        <v>390.23899999999998</v>
      </c>
      <c r="AB60" s="19">
        <v>599.98287227999992</v>
      </c>
      <c r="AC60" s="19">
        <v>750.596</v>
      </c>
      <c r="AD60" s="19">
        <v>579.00985512000011</v>
      </c>
      <c r="AE60" s="149"/>
      <c r="AG60" s="19">
        <v>560.80100000000004</v>
      </c>
      <c r="AH60" s="19">
        <v>784.51400000000001</v>
      </c>
      <c r="AI60" s="19">
        <v>304.00400000000002</v>
      </c>
      <c r="AJ60" s="19">
        <v>436.04700000000003</v>
      </c>
      <c r="AK60" s="19">
        <v>566.00900000000001</v>
      </c>
      <c r="AL60" s="19">
        <v>252.59299999999999</v>
      </c>
      <c r="AM60" s="19">
        <v>477.84993914</v>
      </c>
      <c r="AN60" s="20">
        <v>682.88900000000001</v>
      </c>
      <c r="AO60" s="19">
        <v>302.94299999999998</v>
      </c>
      <c r="AP60" s="19">
        <v>469.07299999999998</v>
      </c>
      <c r="AQ60" s="19">
        <v>602.72699999999998</v>
      </c>
      <c r="AR60" s="19">
        <v>372.404</v>
      </c>
      <c r="AS60" s="19">
        <v>638.62099999999998</v>
      </c>
      <c r="AT60" s="19">
        <v>859.85699999999997</v>
      </c>
      <c r="AU60" s="19">
        <v>545.92600000000004</v>
      </c>
      <c r="AV60" s="19">
        <v>866.14499999999998</v>
      </c>
      <c r="AW60" s="19">
        <v>1175.2449999999999</v>
      </c>
      <c r="AX60" s="19">
        <v>758.21400000000006</v>
      </c>
      <c r="AY60" s="103">
        <v>1257.2329999999999</v>
      </c>
      <c r="AZ60" s="103">
        <v>1692.38</v>
      </c>
      <c r="BA60" s="19">
        <v>990.2223040800003</v>
      </c>
      <c r="BB60" s="19">
        <v>1740.8178722799998</v>
      </c>
      <c r="BC60" s="19">
        <f t="shared" si="8"/>
        <v>2319.8277274000002</v>
      </c>
    </row>
    <row r="61" spans="1:55" s="65" customFormat="1" outlineLevel="1">
      <c r="A61" s="88" t="s">
        <v>181</v>
      </c>
      <c r="B61" s="118" t="s">
        <v>182</v>
      </c>
      <c r="C61" s="28">
        <v>2.1953652651019829E-2</v>
      </c>
      <c r="D61" s="28">
        <v>2.3771892628143353E-2</v>
      </c>
      <c r="E61" s="28">
        <v>2.644613077657109E-2</v>
      </c>
      <c r="F61" s="87">
        <v>9.7182253274033965E-3</v>
      </c>
      <c r="G61" s="28">
        <v>2.9652511157451624E-2</v>
      </c>
      <c r="H61" s="28">
        <v>1.1928972934767388E-2</v>
      </c>
      <c r="I61" s="28">
        <v>-4.1375146499982246E-3</v>
      </c>
      <c r="J61" s="87">
        <v>-3.2661428860975002E-3</v>
      </c>
      <c r="K61" s="28">
        <v>6.6728956835855596E-3</v>
      </c>
      <c r="L61" s="28">
        <v>5.011375883127769E-3</v>
      </c>
      <c r="M61" s="28">
        <v>1.2923614037199783E-2</v>
      </c>
      <c r="N61" s="28">
        <v>1.1103296571744954E-2</v>
      </c>
      <c r="O61" s="28">
        <v>2.3671620887571253E-2</v>
      </c>
      <c r="P61" s="28">
        <v>7.1992896336604342E-3</v>
      </c>
      <c r="Q61" s="28">
        <v>8.5005841099554131E-3</v>
      </c>
      <c r="R61" s="28">
        <v>3.2408830389267593E-3</v>
      </c>
      <c r="S61" s="28">
        <v>7.8796463097677363E-3</v>
      </c>
      <c r="T61" s="28">
        <v>1.6115007825633295E-2</v>
      </c>
      <c r="U61" s="28">
        <v>9.243673860701582E-3</v>
      </c>
      <c r="V61" s="28">
        <v>1.5936590100291172E-2</v>
      </c>
      <c r="W61" s="28">
        <v>2.0411755569744765E-2</v>
      </c>
      <c r="X61" s="28">
        <v>1.925379792904271E-2</v>
      </c>
      <c r="Y61" s="106">
        <v>1.4893220498618289E-2</v>
      </c>
      <c r="Z61" s="106">
        <v>1.2393512996757415E-2</v>
      </c>
      <c r="AA61" s="28">
        <v>1.3901737140572827E-2</v>
      </c>
      <c r="AB61" s="28">
        <v>1.4913656144877706E-2</v>
      </c>
      <c r="AC61" s="28">
        <v>7.5233547740728704E-3</v>
      </c>
      <c r="AD61" s="28">
        <v>1.6840925355198131E-2</v>
      </c>
      <c r="AE61" s="28"/>
      <c r="AG61" s="28">
        <v>1.7979639836590875E-2</v>
      </c>
      <c r="AH61" s="28">
        <v>1.2799006773620357E-2</v>
      </c>
      <c r="AI61" s="28">
        <v>2.2884567308324891E-2</v>
      </c>
      <c r="AJ61" s="28">
        <v>2.396301316142526E-2</v>
      </c>
      <c r="AK61" s="28">
        <v>2.0708151283813508E-2</v>
      </c>
      <c r="AL61" s="28">
        <v>1.9129587914154391E-2</v>
      </c>
      <c r="AM61" s="28">
        <v>8.1588100168361998E-3</v>
      </c>
      <c r="AN61" s="87">
        <v>4.7284404932573217E-3</v>
      </c>
      <c r="AO61" s="28">
        <v>5.7568585509485282E-3</v>
      </c>
      <c r="AP61" s="28">
        <v>8.2950841340260501E-3</v>
      </c>
      <c r="AQ61" s="28">
        <v>8.9178019235906115E-3</v>
      </c>
      <c r="AR61" s="28">
        <v>9.712570219439106E-3</v>
      </c>
      <c r="AS61" s="28">
        <v>1.1682985683214301E-2</v>
      </c>
      <c r="AT61" s="28">
        <v>9.5108837864900809E-3</v>
      </c>
      <c r="AU61" s="28">
        <v>1.2824082384792075E-2</v>
      </c>
      <c r="AV61" s="28">
        <v>1.1500383884915345E-2</v>
      </c>
      <c r="AW61" s="28">
        <v>1.266714599934482E-2</v>
      </c>
      <c r="AX61" s="28">
        <v>1.9696286272740941E-2</v>
      </c>
      <c r="AY61" s="106">
        <v>1.7789860749757604E-2</v>
      </c>
      <c r="AZ61" s="106">
        <v>1.6402344627093206E-2</v>
      </c>
      <c r="BA61" s="28">
        <v>2.5687201979996004E-2</v>
      </c>
      <c r="BB61" s="28">
        <f>BB59/BB60</f>
        <v>1.1500306016377979E-2</v>
      </c>
      <c r="BC61" s="28">
        <f>BC59/BC60</f>
        <v>1.2833280526984013E-2</v>
      </c>
    </row>
    <row r="62" spans="1:55" outlineLevel="1">
      <c r="A62" s="86"/>
      <c r="B62" s="86"/>
      <c r="C62" s="82"/>
      <c r="D62" s="82"/>
      <c r="E62" s="82"/>
      <c r="F62" s="82"/>
      <c r="G62" s="82"/>
      <c r="H62" s="82"/>
      <c r="I62" s="82"/>
      <c r="J62" s="45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G62" s="82"/>
      <c r="AH62" s="82"/>
      <c r="AI62" s="82"/>
      <c r="AJ62" s="82"/>
      <c r="AK62" s="82"/>
      <c r="AL62" s="82"/>
      <c r="AM62" s="82"/>
      <c r="AN62" s="45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</row>
    <row r="63" spans="1:55" ht="15.75" thickBot="1">
      <c r="A63" s="42"/>
      <c r="B63" s="42"/>
      <c r="C63" s="43"/>
      <c r="D63" s="43"/>
      <c r="E63" s="43"/>
      <c r="F63" s="43"/>
      <c r="G63" s="44"/>
      <c r="H63" s="43"/>
      <c r="I63" s="43"/>
      <c r="J63" s="45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G63" s="43"/>
      <c r="AH63" s="43"/>
      <c r="AI63" s="43"/>
      <c r="AJ63" s="43"/>
      <c r="AK63" s="85"/>
      <c r="AL63" s="43"/>
      <c r="AM63" s="43"/>
      <c r="AN63" s="45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</row>
    <row r="64" spans="1:55" ht="15.75" thickBot="1">
      <c r="A64" s="46" t="s">
        <v>183</v>
      </c>
      <c r="B64" s="116" t="s">
        <v>184</v>
      </c>
      <c r="C64" s="12" t="s">
        <v>4</v>
      </c>
      <c r="D64" s="12" t="s">
        <v>5</v>
      </c>
      <c r="E64" s="12" t="s">
        <v>6</v>
      </c>
      <c r="F64" s="12" t="s">
        <v>7</v>
      </c>
      <c r="G64" s="12" t="s">
        <v>8</v>
      </c>
      <c r="H64" s="12" t="s">
        <v>9</v>
      </c>
      <c r="I64" s="12" t="s">
        <v>10</v>
      </c>
      <c r="J64" s="12" t="s">
        <v>11</v>
      </c>
      <c r="K64" s="12" t="s">
        <v>12</v>
      </c>
      <c r="L64" s="12" t="s">
        <v>13</v>
      </c>
      <c r="M64" s="12" t="s">
        <v>14</v>
      </c>
      <c r="N64" s="12" t="s">
        <v>15</v>
      </c>
      <c r="O64" s="12" t="s">
        <v>16</v>
      </c>
      <c r="P64" s="12" t="s">
        <v>17</v>
      </c>
      <c r="Q64" s="12" t="s">
        <v>18</v>
      </c>
      <c r="R64" s="12" t="s">
        <v>19</v>
      </c>
      <c r="S64" s="12" t="s">
        <v>20</v>
      </c>
      <c r="T64" s="12" t="s">
        <v>21</v>
      </c>
      <c r="U64" s="12" t="s">
        <v>22</v>
      </c>
      <c r="V64" s="12" t="s">
        <v>23</v>
      </c>
      <c r="W64" s="12" t="s">
        <v>24</v>
      </c>
      <c r="X64" s="12" t="s">
        <v>25</v>
      </c>
      <c r="Y64" s="12" t="s">
        <v>26</v>
      </c>
      <c r="Z64" s="12" t="s">
        <v>27</v>
      </c>
      <c r="AA64" s="12" t="s">
        <v>28</v>
      </c>
      <c r="AB64" s="12" t="s">
        <v>29</v>
      </c>
      <c r="AC64" s="12" t="s">
        <v>30</v>
      </c>
      <c r="AD64" s="12" t="s">
        <v>300</v>
      </c>
      <c r="AE64" s="147"/>
      <c r="AG64" s="12">
        <v>2017</v>
      </c>
      <c r="AH64" s="12">
        <v>2018</v>
      </c>
      <c r="AI64" s="12" t="s">
        <v>31</v>
      </c>
      <c r="AJ64" s="12" t="s">
        <v>32</v>
      </c>
      <c r="AK64" s="12">
        <v>2019</v>
      </c>
      <c r="AL64" s="12" t="s">
        <v>33</v>
      </c>
      <c r="AM64" s="12" t="s">
        <v>34</v>
      </c>
      <c r="AN64" s="12">
        <v>2020</v>
      </c>
      <c r="AO64" s="12" t="s">
        <v>35</v>
      </c>
      <c r="AP64" s="12" t="s">
        <v>36</v>
      </c>
      <c r="AQ64" s="12">
        <v>2021</v>
      </c>
      <c r="AR64" s="12" t="s">
        <v>115</v>
      </c>
      <c r="AS64" s="12" t="s">
        <v>38</v>
      </c>
      <c r="AT64" s="12">
        <v>2022</v>
      </c>
      <c r="AU64" s="12" t="s">
        <v>39</v>
      </c>
      <c r="AV64" s="12" t="s">
        <v>40</v>
      </c>
      <c r="AW64" s="12">
        <v>2023</v>
      </c>
      <c r="AX64" s="12" t="s">
        <v>41</v>
      </c>
      <c r="AY64" s="12" t="s">
        <v>42</v>
      </c>
      <c r="AZ64" s="12">
        <v>2024</v>
      </c>
      <c r="BA64" s="12" t="s">
        <v>43</v>
      </c>
      <c r="BB64" s="12" t="s">
        <v>44</v>
      </c>
      <c r="BC64" s="12">
        <v>2025</v>
      </c>
    </row>
    <row r="65" spans="1:55" outlineLevel="1">
      <c r="A65" s="50" t="s">
        <v>116</v>
      </c>
      <c r="B65" s="118" t="s">
        <v>151</v>
      </c>
      <c r="C65" s="19">
        <v>148.358</v>
      </c>
      <c r="D65" s="19">
        <v>155.64599999999999</v>
      </c>
      <c r="E65" s="19">
        <v>132.042</v>
      </c>
      <c r="F65" s="20">
        <v>129.96199999999999</v>
      </c>
      <c r="G65" s="19">
        <v>102.62199999999999</v>
      </c>
      <c r="H65" s="19">
        <v>149.971</v>
      </c>
      <c r="I65" s="19">
        <v>225.256</v>
      </c>
      <c r="J65" s="20">
        <v>205.03906086000001</v>
      </c>
      <c r="K65" s="19">
        <v>135.923</v>
      </c>
      <c r="L65" s="19">
        <v>167.02</v>
      </c>
      <c r="M65" s="19">
        <v>166.13</v>
      </c>
      <c r="N65" s="19">
        <v>133.654</v>
      </c>
      <c r="O65" s="19">
        <v>152.79900000000001</v>
      </c>
      <c r="P65" s="19">
        <v>219.60499999999999</v>
      </c>
      <c r="Q65" s="19">
        <v>266.21699999999998</v>
      </c>
      <c r="R65" s="19">
        <v>221.23599999999999</v>
      </c>
      <c r="S65" s="19">
        <v>218.15700000000001</v>
      </c>
      <c r="T65" s="19">
        <v>327.76900000000001</v>
      </c>
      <c r="U65" s="19">
        <v>320.21899999999999</v>
      </c>
      <c r="V65" s="19">
        <v>309.09999999999991</v>
      </c>
      <c r="W65" s="19">
        <v>289.73500000000001</v>
      </c>
      <c r="X65" s="19">
        <v>468.47899999999998</v>
      </c>
      <c r="Y65" s="103">
        <v>499.01900000000001</v>
      </c>
      <c r="Z65" s="103">
        <v>435.14700000000016</v>
      </c>
      <c r="AA65" s="19">
        <v>390.23899999999998</v>
      </c>
      <c r="AB65" s="19">
        <v>599.98287227999992</v>
      </c>
      <c r="AC65" s="19">
        <v>750.596</v>
      </c>
      <c r="AD65" s="19">
        <v>579.00985512000011</v>
      </c>
      <c r="AE65" s="149"/>
      <c r="AG65" s="19">
        <v>560.80100000000004</v>
      </c>
      <c r="AH65" s="19">
        <v>784.51400000000001</v>
      </c>
      <c r="AI65" s="19">
        <v>304.00400000000002</v>
      </c>
      <c r="AJ65" s="19">
        <v>436.04700000000003</v>
      </c>
      <c r="AK65" s="19">
        <v>566.00900000000001</v>
      </c>
      <c r="AL65" s="19">
        <v>252.59299999999999</v>
      </c>
      <c r="AM65" s="19">
        <v>477.84993914</v>
      </c>
      <c r="AN65" s="20">
        <v>682.88900000000001</v>
      </c>
      <c r="AO65" s="19">
        <v>302.94299999999998</v>
      </c>
      <c r="AP65" s="19">
        <v>469.07299999999998</v>
      </c>
      <c r="AQ65" s="19">
        <v>602.72699999999998</v>
      </c>
      <c r="AR65" s="19">
        <v>372.404</v>
      </c>
      <c r="AS65" s="19">
        <v>638.62099999999998</v>
      </c>
      <c r="AT65" s="19">
        <v>859.85699999999997</v>
      </c>
      <c r="AU65" s="19">
        <v>545.92600000000004</v>
      </c>
      <c r="AV65" s="19">
        <v>866.14499999999998</v>
      </c>
      <c r="AW65" s="19">
        <v>1175.2449999999999</v>
      </c>
      <c r="AX65" s="19">
        <v>758.21400000000006</v>
      </c>
      <c r="AY65" s="103">
        <v>1257.2329999999999</v>
      </c>
      <c r="AZ65" s="103">
        <v>1692.38</v>
      </c>
      <c r="BA65" s="19">
        <v>990.2223040800003</v>
      </c>
      <c r="BB65" s="19">
        <v>1740.8178722799998</v>
      </c>
      <c r="BC65" s="19">
        <f>SUM(BB65,AD65)</f>
        <v>2319.8277274000002</v>
      </c>
    </row>
    <row r="66" spans="1:55" outlineLevel="1">
      <c r="A66" s="84" t="s">
        <v>185</v>
      </c>
      <c r="B66" s="123" t="s">
        <v>186</v>
      </c>
      <c r="C66" s="48">
        <v>45.540000000000006</v>
      </c>
      <c r="D66" s="48">
        <v>49.484999999999985</v>
      </c>
      <c r="E66" s="48">
        <v>6.1000000000000032</v>
      </c>
      <c r="F66" s="49">
        <v>10.452999999999975</v>
      </c>
      <c r="G66" s="48">
        <v>11.047999999999973</v>
      </c>
      <c r="H66" s="48">
        <v>15.016000000000011</v>
      </c>
      <c r="I66" s="48">
        <v>35.67</v>
      </c>
      <c r="J66" s="49">
        <v>18.408373989999959</v>
      </c>
      <c r="K66" s="48">
        <v>10.035000000000007</v>
      </c>
      <c r="L66" s="48">
        <v>11.385000000000007</v>
      </c>
      <c r="M66" s="48">
        <v>9.0889999999999915</v>
      </c>
      <c r="N66" s="48">
        <v>-6.6510000000000087</v>
      </c>
      <c r="O66" s="48">
        <v>-4.7349999999999923</v>
      </c>
      <c r="P66" s="48">
        <v>6.9219999999999988</v>
      </c>
      <c r="Q66" s="48">
        <v>14.629999999999983</v>
      </c>
      <c r="R66" s="48">
        <v>7.3730000000000722</v>
      </c>
      <c r="S66" s="48">
        <v>11.803000000000001</v>
      </c>
      <c r="T66" s="48">
        <v>41.488000000000028</v>
      </c>
      <c r="U66" s="48">
        <v>34.444999999999972</v>
      </c>
      <c r="V66" s="48">
        <v>18.282999999999824</v>
      </c>
      <c r="W66" s="48">
        <v>38.797000000000011</v>
      </c>
      <c r="X66" s="48">
        <v>69.775999999999982</v>
      </c>
      <c r="Y66" s="109">
        <v>79.5</v>
      </c>
      <c r="Z66" s="109">
        <v>73.000000000000028</v>
      </c>
      <c r="AA66" s="48">
        <v>55.912999999999982</v>
      </c>
      <c r="AB66" s="48">
        <v>85.121242497799912</v>
      </c>
      <c r="AC66" s="48">
        <v>113.851</v>
      </c>
      <c r="AD66" s="48">
        <v>87.671749868064836</v>
      </c>
      <c r="AE66" s="148"/>
      <c r="AG66" s="48">
        <v>95.772000000000062</v>
      </c>
      <c r="AH66" s="48">
        <v>110.48499999999996</v>
      </c>
      <c r="AI66" s="48">
        <v>95.025000000000034</v>
      </c>
      <c r="AJ66" s="48">
        <v>101.12600000000003</v>
      </c>
      <c r="AK66" s="48">
        <v>111.57900000000001</v>
      </c>
      <c r="AL66" s="48">
        <v>26.063999999999986</v>
      </c>
      <c r="AM66" s="48">
        <v>61.735626010000033</v>
      </c>
      <c r="AN66" s="49">
        <v>80.143999999999991</v>
      </c>
      <c r="AO66" s="48">
        <v>21.419999999999991</v>
      </c>
      <c r="AP66" s="48">
        <v>30.508999999999979</v>
      </c>
      <c r="AQ66" s="48">
        <v>23.857999999999976</v>
      </c>
      <c r="AR66" s="48">
        <v>2.1870000000000402</v>
      </c>
      <c r="AS66" s="48">
        <v>16.815999999999946</v>
      </c>
      <c r="AT66" s="48">
        <v>24.189000000000032</v>
      </c>
      <c r="AU66" s="48">
        <v>53.291000000000039</v>
      </c>
      <c r="AV66" s="48">
        <v>87.737000000000023</v>
      </c>
      <c r="AW66" s="48">
        <v>106.01999999999983</v>
      </c>
      <c r="AX66" s="48">
        <v>108.57300000000004</v>
      </c>
      <c r="AY66" s="109">
        <v>188.1</v>
      </c>
      <c r="AZ66" s="109">
        <v>261.10000000000002</v>
      </c>
      <c r="BA66" s="48">
        <v>140.97996384780001</v>
      </c>
      <c r="BB66" s="48">
        <v>255.00199999999998</v>
      </c>
      <c r="BC66" s="48">
        <f t="shared" ref="BC66" si="9">SUM(BB66,AD66)</f>
        <v>342.67374986806482</v>
      </c>
    </row>
    <row r="67" spans="1:55" outlineLevel="1">
      <c r="A67" s="83" t="s">
        <v>145</v>
      </c>
      <c r="B67" s="83" t="s">
        <v>187</v>
      </c>
      <c r="C67" s="30">
        <v>0.30696019088960491</v>
      </c>
      <c r="D67" s="30">
        <v>0.31793300181180362</v>
      </c>
      <c r="E67" s="30">
        <v>4.619742203238366E-2</v>
      </c>
      <c r="F67" s="32">
        <v>8.0431202967020943E-2</v>
      </c>
      <c r="G67" s="30">
        <v>0.10765722749507878</v>
      </c>
      <c r="H67" s="30">
        <v>0.10012602436471058</v>
      </c>
      <c r="I67" s="30">
        <v>0.1583531626238591</v>
      </c>
      <c r="J67" s="32">
        <v>8.9779839571978604E-2</v>
      </c>
      <c r="K67" s="30">
        <v>7.3828564702074023E-2</v>
      </c>
      <c r="L67" s="30">
        <v>6.8165489162974532E-2</v>
      </c>
      <c r="M67" s="30">
        <v>5.4710166736892746E-2</v>
      </c>
      <c r="N67" s="30">
        <v>-4.9762820416897426E-2</v>
      </c>
      <c r="O67" s="30">
        <v>-3.0988422699101383E-2</v>
      </c>
      <c r="P67" s="30">
        <v>3.1520229502971238E-2</v>
      </c>
      <c r="Q67" s="30">
        <v>5.495516815229675E-2</v>
      </c>
      <c r="R67" s="30">
        <v>3.3326402574626518E-2</v>
      </c>
      <c r="S67" s="30">
        <v>5.4103237576607677E-2</v>
      </c>
      <c r="T67" s="30">
        <v>0.12657694900982103</v>
      </c>
      <c r="U67" s="30">
        <v>0.10756700882833302</v>
      </c>
      <c r="V67" s="30">
        <v>5.9149142672273794E-2</v>
      </c>
      <c r="W67" s="30">
        <v>0.13390512019604126</v>
      </c>
      <c r="X67" s="30">
        <v>0.14894157475575209</v>
      </c>
      <c r="Y67" s="108">
        <v>0.15931257126482157</v>
      </c>
      <c r="Z67" s="108">
        <v>0.16775940084615085</v>
      </c>
      <c r="AA67" s="30">
        <v>0.14327886244070936</v>
      </c>
      <c r="AB67" s="30">
        <v>0.1418727874252976</v>
      </c>
      <c r="AC67" s="30">
        <v>0.15168079765945994</v>
      </c>
      <c r="AD67" s="30">
        <v>0.15141667985926563</v>
      </c>
      <c r="AE67" s="33"/>
      <c r="AG67" s="30">
        <v>0.17077715624615514</v>
      </c>
      <c r="AH67" s="30">
        <v>0.14083241344322722</v>
      </c>
      <c r="AI67" s="30">
        <v>0.31257812397205309</v>
      </c>
      <c r="AJ67" s="30">
        <v>0.23191536692145578</v>
      </c>
      <c r="AK67" s="30">
        <v>0.19713290778061834</v>
      </c>
      <c r="AL67" s="30">
        <v>0.10318575732502479</v>
      </c>
      <c r="AM67" s="30">
        <v>0.12919458799368558</v>
      </c>
      <c r="AN67" s="32">
        <v>0.11736021520334929</v>
      </c>
      <c r="AO67" s="30">
        <v>7.0706370505342564E-2</v>
      </c>
      <c r="AP67" s="30">
        <v>6.5041049047802751E-2</v>
      </c>
      <c r="AQ67" s="30">
        <v>3.9583426659167378E-2</v>
      </c>
      <c r="AR67" s="30">
        <v>5.8726544290610208E-3</v>
      </c>
      <c r="AS67" s="30">
        <v>2.6331736663842791E-2</v>
      </c>
      <c r="AT67" s="30">
        <v>2.8131421852703453E-2</v>
      </c>
      <c r="AU67" s="30">
        <v>9.7615794081981871E-2</v>
      </c>
      <c r="AV67" s="30">
        <v>0.10129597238337694</v>
      </c>
      <c r="AW67" s="30">
        <v>9.0210977285587121E-2</v>
      </c>
      <c r="AX67" s="30">
        <v>0.14319572046941897</v>
      </c>
      <c r="AY67" s="108">
        <v>0.14961427197663441</v>
      </c>
      <c r="AZ67" s="108">
        <v>0.15427977168248266</v>
      </c>
      <c r="BA67" s="30">
        <v>0.14237203430676332</v>
      </c>
      <c r="BB67" s="30">
        <f>BB66/BB65</f>
        <v>0.14648401998884378</v>
      </c>
      <c r="BC67" s="30">
        <f>BC66/BC65</f>
        <v>0.14771517118304481</v>
      </c>
    </row>
    <row r="68" spans="1:55" outlineLevel="1">
      <c r="A68" s="45"/>
      <c r="B68" s="45"/>
      <c r="C68" s="45"/>
      <c r="D68" s="45"/>
      <c r="E68" s="45"/>
      <c r="F68" s="45"/>
      <c r="G68" s="52"/>
      <c r="H68" s="45"/>
      <c r="I68" s="45"/>
      <c r="J68" s="45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G68" s="45"/>
      <c r="AH68" s="45"/>
      <c r="AI68" s="45"/>
      <c r="AJ68" s="45"/>
      <c r="AK68" s="82"/>
      <c r="AL68" s="45"/>
      <c r="AM68" s="45"/>
      <c r="AN68" s="45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142"/>
    </row>
    <row r="69" spans="1:55" ht="15.75" thickBot="1"/>
    <row r="70" spans="1:55" s="81" customFormat="1" ht="14.25" thickBot="1">
      <c r="A70" s="46" t="s">
        <v>188</v>
      </c>
      <c r="B70" s="116" t="s">
        <v>189</v>
      </c>
      <c r="C70" s="12" t="s">
        <v>4</v>
      </c>
      <c r="D70" s="12" t="s">
        <v>5</v>
      </c>
      <c r="E70" s="12" t="s">
        <v>6</v>
      </c>
      <c r="F70" s="12" t="s">
        <v>7</v>
      </c>
      <c r="G70" s="12" t="s">
        <v>8</v>
      </c>
      <c r="H70" s="12" t="s">
        <v>9</v>
      </c>
      <c r="I70" s="12" t="s">
        <v>10</v>
      </c>
      <c r="J70" s="12" t="s">
        <v>11</v>
      </c>
      <c r="K70" s="12" t="s">
        <v>12</v>
      </c>
      <c r="L70" s="12" t="s">
        <v>13</v>
      </c>
      <c r="M70" s="12" t="s">
        <v>14</v>
      </c>
      <c r="N70" s="12" t="s">
        <v>15</v>
      </c>
      <c r="O70" s="12" t="s">
        <v>16</v>
      </c>
      <c r="P70" s="12" t="s">
        <v>17</v>
      </c>
      <c r="Q70" s="12" t="s">
        <v>18</v>
      </c>
      <c r="R70" s="12" t="s">
        <v>19</v>
      </c>
      <c r="S70" s="12" t="s">
        <v>20</v>
      </c>
      <c r="T70" s="12" t="s">
        <v>21</v>
      </c>
      <c r="U70" s="12" t="s">
        <v>22</v>
      </c>
      <c r="V70" s="12" t="s">
        <v>23</v>
      </c>
      <c r="W70" s="12" t="s">
        <v>24</v>
      </c>
      <c r="X70" s="12" t="s">
        <v>25</v>
      </c>
      <c r="Y70" s="12" t="s">
        <v>26</v>
      </c>
      <c r="Z70" s="12" t="s">
        <v>27</v>
      </c>
      <c r="AA70" s="12" t="s">
        <v>28</v>
      </c>
      <c r="AB70" s="12" t="s">
        <v>29</v>
      </c>
      <c r="AC70" s="12" t="s">
        <v>30</v>
      </c>
      <c r="AD70" s="12" t="s">
        <v>300</v>
      </c>
      <c r="AE70" s="147"/>
      <c r="AG70" s="12">
        <v>2017</v>
      </c>
      <c r="AH70" s="12">
        <v>2018</v>
      </c>
      <c r="AI70" s="12" t="s">
        <v>31</v>
      </c>
      <c r="AJ70" s="12" t="s">
        <v>32</v>
      </c>
      <c r="AK70" s="12">
        <v>2019</v>
      </c>
      <c r="AL70" s="12" t="s">
        <v>33</v>
      </c>
      <c r="AM70" s="12" t="s">
        <v>34</v>
      </c>
      <c r="AN70" s="12">
        <v>2020</v>
      </c>
      <c r="AO70" s="12" t="s">
        <v>35</v>
      </c>
      <c r="AP70" s="12" t="s">
        <v>36</v>
      </c>
      <c r="AQ70" s="12">
        <v>2021</v>
      </c>
      <c r="AR70" s="12" t="s">
        <v>115</v>
      </c>
      <c r="AS70" s="12" t="s">
        <v>38</v>
      </c>
      <c r="AT70" s="12">
        <v>2022</v>
      </c>
      <c r="AU70" s="12" t="s">
        <v>39</v>
      </c>
      <c r="AV70" s="12" t="s">
        <v>40</v>
      </c>
      <c r="AW70" s="12">
        <v>2023</v>
      </c>
      <c r="AX70" s="12" t="s">
        <v>41</v>
      </c>
      <c r="AY70" s="12" t="s">
        <v>42</v>
      </c>
      <c r="AZ70" s="12">
        <v>2024</v>
      </c>
      <c r="BA70" s="12" t="s">
        <v>43</v>
      </c>
      <c r="BB70" s="12" t="s">
        <v>44</v>
      </c>
      <c r="BC70" s="12">
        <v>2025</v>
      </c>
    </row>
    <row r="71" spans="1:55" s="74" customFormat="1" ht="13.5" customHeight="1" outlineLevel="1">
      <c r="A71" s="64" t="s">
        <v>133</v>
      </c>
      <c r="B71" s="64" t="s">
        <v>134</v>
      </c>
      <c r="C71" s="48">
        <v>47.21</v>
      </c>
      <c r="D71" s="48">
        <v>51.122999999999983</v>
      </c>
      <c r="E71" s="48">
        <v>17.296000000000003</v>
      </c>
      <c r="F71" s="48">
        <v>4.8349999999999795</v>
      </c>
      <c r="G71" s="48">
        <v>11.102999999999971</v>
      </c>
      <c r="H71" s="48">
        <v>17.426000000000009</v>
      </c>
      <c r="I71" s="48">
        <v>41.946000000000005</v>
      </c>
      <c r="J71" s="48">
        <v>24.208000000000055</v>
      </c>
      <c r="K71" s="48">
        <v>12.737000000000007</v>
      </c>
      <c r="L71" s="48">
        <v>15.212000000000005</v>
      </c>
      <c r="M71" s="48">
        <v>11.44999999999999</v>
      </c>
      <c r="N71" s="48">
        <v>-4.5410000000000093</v>
      </c>
      <c r="O71" s="48">
        <v>-3.5029999999999917</v>
      </c>
      <c r="P71" s="48">
        <v>11.800999999999998</v>
      </c>
      <c r="Q71" s="48">
        <v>21.204999999999981</v>
      </c>
      <c r="R71" s="48">
        <v>13.14600000000007</v>
      </c>
      <c r="S71" s="48">
        <v>16.257999999999999</v>
      </c>
      <c r="T71" s="48">
        <v>44.162000000000027</v>
      </c>
      <c r="U71" s="48">
        <v>38.518999999999984</v>
      </c>
      <c r="V71" s="48">
        <v>20.262999999999824</v>
      </c>
      <c r="W71" s="48">
        <v>31.156000000000013</v>
      </c>
      <c r="X71" s="48">
        <v>66.025999999999996</v>
      </c>
      <c r="Y71" s="109">
        <v>77.765000000000001</v>
      </c>
      <c r="Z71" s="109">
        <v>72.579000000000065</v>
      </c>
      <c r="AA71" s="48">
        <v>55.132999999999981</v>
      </c>
      <c r="AB71" s="48">
        <v>83.598459999999832</v>
      </c>
      <c r="AC71" s="48">
        <v>118.131</v>
      </c>
      <c r="AD71" s="48">
        <v>86.8022137600001</v>
      </c>
      <c r="AE71" s="148"/>
      <c r="AG71" s="48">
        <v>88.190000000000069</v>
      </c>
      <c r="AH71" s="48">
        <v>134.14099999999996</v>
      </c>
      <c r="AI71" s="48">
        <v>98.333000000000041</v>
      </c>
      <c r="AJ71" s="48">
        <v>115.63100000000003</v>
      </c>
      <c r="AK71" s="48">
        <v>120.46600000000001</v>
      </c>
      <c r="AL71" s="48">
        <v>28.528999999999979</v>
      </c>
      <c r="AM71" s="48">
        <v>70.478939140000023</v>
      </c>
      <c r="AN71" s="48">
        <v>94.682999999999993</v>
      </c>
      <c r="AO71" s="48">
        <v>27.948999999999991</v>
      </c>
      <c r="AP71" s="48">
        <v>39.39899999999998</v>
      </c>
      <c r="AQ71" s="48">
        <v>34.857999999999961</v>
      </c>
      <c r="AR71" s="48">
        <v>8.2989999999999995</v>
      </c>
      <c r="AS71" s="48">
        <v>29.503999999999962</v>
      </c>
      <c r="AT71" s="48">
        <v>42.650000000000027</v>
      </c>
      <c r="AU71" s="48">
        <v>60.420000000000037</v>
      </c>
      <c r="AV71" s="48">
        <v>98.939000000000021</v>
      </c>
      <c r="AW71" s="48">
        <v>119.20199999999984</v>
      </c>
      <c r="AX71" s="48">
        <v>97.182000000000059</v>
      </c>
      <c r="AY71" s="109">
        <v>174.94699999999995</v>
      </c>
      <c r="AZ71" s="109">
        <v>247.52600000000001</v>
      </c>
      <c r="BA71" s="48">
        <v>138.73140503000013</v>
      </c>
      <c r="BB71" s="48">
        <v>256.86245999999983</v>
      </c>
      <c r="BC71" s="48">
        <f>SUM(BB71,AD71)</f>
        <v>343.66467375999991</v>
      </c>
    </row>
    <row r="72" spans="1:55" s="81" customFormat="1" ht="13.5" outlineLevel="1">
      <c r="A72" s="68" t="s">
        <v>190</v>
      </c>
      <c r="B72" s="68" t="s">
        <v>191</v>
      </c>
      <c r="C72" s="19">
        <v>0.60899999999999999</v>
      </c>
      <c r="D72" s="19">
        <v>1.1759999999999999</v>
      </c>
      <c r="E72" s="19">
        <v>0.58000000000000029</v>
      </c>
      <c r="F72" s="20">
        <v>0.64399999999999968</v>
      </c>
      <c r="G72" s="19">
        <v>0.60899999999999999</v>
      </c>
      <c r="H72" s="19">
        <v>1.0389999999999999</v>
      </c>
      <c r="I72" s="19">
        <v>0.74853085999999991</v>
      </c>
      <c r="J72" s="20">
        <v>1.1279158399999996</v>
      </c>
      <c r="K72" s="19">
        <v>0.50286200000000003</v>
      </c>
      <c r="L72" s="19">
        <v>0.72699999999999998</v>
      </c>
      <c r="M72" s="19">
        <v>0.85899999999999999</v>
      </c>
      <c r="N72" s="19">
        <v>1.0090000000000003</v>
      </c>
      <c r="O72" s="19">
        <v>0.90800000000000003</v>
      </c>
      <c r="P72" s="19">
        <v>1.0649999999999999</v>
      </c>
      <c r="Q72" s="19">
        <v>0.96599999999999997</v>
      </c>
      <c r="R72" s="19">
        <v>0.76200000000000001</v>
      </c>
      <c r="S72" s="19">
        <v>0.81799999999999995</v>
      </c>
      <c r="T72" s="19">
        <v>0.97299999999999998</v>
      </c>
      <c r="U72" s="19">
        <v>1.5329999999999999</v>
      </c>
      <c r="V72" s="19">
        <v>1.5580000000000001</v>
      </c>
      <c r="W72" s="19">
        <v>1.5840000000000001</v>
      </c>
      <c r="X72" s="19">
        <v>1.5649999999999999</v>
      </c>
      <c r="Y72" s="103">
        <v>1.4990000000000001</v>
      </c>
      <c r="Z72" s="103">
        <v>2.1480000000000001</v>
      </c>
      <c r="AA72" s="19">
        <v>2.165</v>
      </c>
      <c r="AB72" s="19">
        <v>2.0961276</v>
      </c>
      <c r="AC72" s="19">
        <v>1.8400248500000003</v>
      </c>
      <c r="AD72" s="19">
        <v>2.2017687399999999</v>
      </c>
      <c r="AE72" s="149"/>
      <c r="AG72" s="19">
        <v>0.53</v>
      </c>
      <c r="AH72" s="19">
        <v>0.52</v>
      </c>
      <c r="AI72" s="19">
        <v>1.7849999999999999</v>
      </c>
      <c r="AJ72" s="19">
        <v>2.3650000000000002</v>
      </c>
      <c r="AK72" s="19">
        <v>3.0089999999999999</v>
      </c>
      <c r="AL72" s="19">
        <v>1.6479999999999999</v>
      </c>
      <c r="AM72" s="19">
        <v>2.4440841600000005</v>
      </c>
      <c r="AN72" s="20">
        <v>3.5720000000000001</v>
      </c>
      <c r="AO72" s="19">
        <v>1.23</v>
      </c>
      <c r="AP72" s="19">
        <v>2.09</v>
      </c>
      <c r="AQ72" s="19">
        <v>3.0990000000000002</v>
      </c>
      <c r="AR72" s="19">
        <v>1.9729999999999999</v>
      </c>
      <c r="AS72" s="19">
        <v>2.9409999999999998</v>
      </c>
      <c r="AT72" s="19">
        <v>3.7029999999999998</v>
      </c>
      <c r="AU72" s="19">
        <v>1.792</v>
      </c>
      <c r="AV72" s="19">
        <v>3.3159999999999998</v>
      </c>
      <c r="AW72" s="19">
        <v>4.8739999999999997</v>
      </c>
      <c r="AX72" s="19">
        <v>3.149</v>
      </c>
      <c r="AY72" s="103">
        <v>4.641</v>
      </c>
      <c r="AZ72" s="103">
        <v>6.7889999999999997</v>
      </c>
      <c r="BA72" s="19">
        <v>4.2600907299999999</v>
      </c>
      <c r="BB72" s="48">
        <v>6.1011524500000007</v>
      </c>
      <c r="BC72" s="48">
        <f t="shared" ref="BC72:BC74" si="10">SUM(BB72,AD72)</f>
        <v>8.3029211900000011</v>
      </c>
    </row>
    <row r="73" spans="1:55" s="74" customFormat="1" ht="13.5" outlineLevel="1">
      <c r="A73" s="64" t="s">
        <v>192</v>
      </c>
      <c r="B73" s="64" t="s">
        <v>192</v>
      </c>
      <c r="C73" s="48">
        <v>47.819000000000003</v>
      </c>
      <c r="D73" s="48">
        <v>52.298999999999985</v>
      </c>
      <c r="E73" s="48">
        <v>17.876000000000005</v>
      </c>
      <c r="F73" s="48">
        <v>5.4789999999999797</v>
      </c>
      <c r="G73" s="48">
        <v>11.711999999999971</v>
      </c>
      <c r="H73" s="48">
        <v>18.465000000000011</v>
      </c>
      <c r="I73" s="48">
        <v>42.694530860000008</v>
      </c>
      <c r="J73" s="48">
        <v>25.335915840000055</v>
      </c>
      <c r="K73" s="48">
        <v>13.239862000000008</v>
      </c>
      <c r="L73" s="48">
        <v>15.939000000000005</v>
      </c>
      <c r="M73" s="48">
        <v>12.30899999999999</v>
      </c>
      <c r="N73" s="48">
        <v>-3.5320000000000089</v>
      </c>
      <c r="O73" s="48">
        <v>-2.5949999999999918</v>
      </c>
      <c r="P73" s="48">
        <v>12.865999999999998</v>
      </c>
      <c r="Q73" s="48">
        <v>22.170999999999982</v>
      </c>
      <c r="R73" s="48">
        <v>13.908000000000071</v>
      </c>
      <c r="S73" s="48">
        <v>17.076000000000001</v>
      </c>
      <c r="T73" s="48">
        <v>45.135000000000026</v>
      </c>
      <c r="U73" s="48">
        <v>40.051999999999985</v>
      </c>
      <c r="V73" s="48">
        <v>21.820999999999824</v>
      </c>
      <c r="W73" s="48">
        <v>32.740000000000016</v>
      </c>
      <c r="X73" s="48">
        <v>67.590999999999994</v>
      </c>
      <c r="Y73" s="109">
        <v>79.263999999999996</v>
      </c>
      <c r="Z73" s="109">
        <v>74.727000000000061</v>
      </c>
      <c r="AA73" s="48">
        <v>57.297999999999981</v>
      </c>
      <c r="AB73" s="48">
        <v>85.694587599999821</v>
      </c>
      <c r="AC73" s="48">
        <v>119.97150269799992</v>
      </c>
      <c r="AD73" s="48">
        <v>89.003982500000106</v>
      </c>
      <c r="AE73" s="148"/>
      <c r="AG73" s="48">
        <v>88.72000000000007</v>
      </c>
      <c r="AH73" s="48">
        <v>134.66099999999997</v>
      </c>
      <c r="AI73" s="48">
        <v>100.11800000000004</v>
      </c>
      <c r="AJ73" s="48">
        <v>117.99600000000002</v>
      </c>
      <c r="AK73" s="48">
        <v>123.47500000000001</v>
      </c>
      <c r="AL73" s="48">
        <v>30.176999999999978</v>
      </c>
      <c r="AM73" s="48">
        <v>72.923023300000025</v>
      </c>
      <c r="AN73" s="48">
        <v>98.254999999999995</v>
      </c>
      <c r="AO73" s="48">
        <v>29.178999999999991</v>
      </c>
      <c r="AP73" s="48">
        <v>41.488999999999976</v>
      </c>
      <c r="AQ73" s="48">
        <v>37.956999999999965</v>
      </c>
      <c r="AR73" s="48">
        <v>10.271999999999998</v>
      </c>
      <c r="AS73" s="48">
        <v>32.444999999999965</v>
      </c>
      <c r="AT73" s="48">
        <v>46.35300000000003</v>
      </c>
      <c r="AU73" s="48">
        <v>62.212000000000039</v>
      </c>
      <c r="AV73" s="48">
        <v>102.25500000000002</v>
      </c>
      <c r="AW73" s="48">
        <v>124.07599999999984</v>
      </c>
      <c r="AX73" s="48">
        <v>100.33100000000006</v>
      </c>
      <c r="AY73" s="109">
        <v>179.58799999999994</v>
      </c>
      <c r="AZ73" s="109">
        <v>254.315</v>
      </c>
      <c r="BA73" s="48">
        <v>142.99149576000008</v>
      </c>
      <c r="BB73" s="48">
        <v>262.96409029799975</v>
      </c>
      <c r="BC73" s="48">
        <f t="shared" si="10"/>
        <v>351.96807279799987</v>
      </c>
    </row>
    <row r="74" spans="1:55" s="81" customFormat="1" ht="13.5" outlineLevel="1">
      <c r="A74" s="68" t="s">
        <v>193</v>
      </c>
      <c r="B74" s="118" t="s">
        <v>194</v>
      </c>
      <c r="C74" s="19" t="s">
        <v>55</v>
      </c>
      <c r="D74" s="19" t="s">
        <v>55</v>
      </c>
      <c r="E74" s="19" t="s">
        <v>55</v>
      </c>
      <c r="F74" s="19" t="s">
        <v>55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0.112</v>
      </c>
      <c r="O74" s="19">
        <v>0.33500000000000002</v>
      </c>
      <c r="P74" s="19">
        <v>1.042</v>
      </c>
      <c r="Q74" s="19">
        <v>1.611</v>
      </c>
      <c r="R74" s="19">
        <v>2.177</v>
      </c>
      <c r="S74" s="19">
        <v>0.83499999999999996</v>
      </c>
      <c r="T74" s="19">
        <v>1.4830000000000001</v>
      </c>
      <c r="U74" s="19">
        <v>1.3160000000000001</v>
      </c>
      <c r="V74" s="19">
        <v>1.5980000000000001</v>
      </c>
      <c r="W74" s="19">
        <v>2.2930000000000001</v>
      </c>
      <c r="X74" s="19">
        <v>2.173</v>
      </c>
      <c r="Y74" s="103">
        <v>1.98</v>
      </c>
      <c r="Z74" s="103">
        <v>0.874</v>
      </c>
      <c r="AA74" s="19">
        <v>0.40652195999999996</v>
      </c>
      <c r="AB74" s="19">
        <v>1.9667467700000001</v>
      </c>
      <c r="AC74" s="19">
        <v>2.8610683099999998</v>
      </c>
      <c r="AD74" s="19">
        <v>3.3251115499999999</v>
      </c>
      <c r="AE74" s="149"/>
      <c r="AG74" s="19" t="s">
        <v>55</v>
      </c>
      <c r="AH74" s="19" t="s">
        <v>55</v>
      </c>
      <c r="AI74" s="19" t="s">
        <v>55</v>
      </c>
      <c r="AJ74" s="19" t="s">
        <v>55</v>
      </c>
      <c r="AK74" s="19" t="s">
        <v>55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0.112</v>
      </c>
      <c r="AR74" s="19">
        <v>1.377</v>
      </c>
      <c r="AS74" s="19">
        <v>2.988</v>
      </c>
      <c r="AT74" s="19">
        <v>5.165</v>
      </c>
      <c r="AU74" s="19">
        <v>2.3180000000000001</v>
      </c>
      <c r="AV74" s="19">
        <v>3.6339999999999999</v>
      </c>
      <c r="AW74" s="19">
        <v>5.2329999999999997</v>
      </c>
      <c r="AX74" s="19">
        <v>4.4660000000000002</v>
      </c>
      <c r="AY74" s="103">
        <v>6.4459999999999997</v>
      </c>
      <c r="AZ74" s="103">
        <v>7.32</v>
      </c>
      <c r="BA74" s="19">
        <v>-2.3732687299999999</v>
      </c>
      <c r="BB74" s="48">
        <f>SUM(AA74:AC74)</f>
        <v>5.2343370399999998</v>
      </c>
      <c r="BC74" s="48">
        <f t="shared" si="10"/>
        <v>8.5594485899999988</v>
      </c>
    </row>
    <row r="75" spans="1:55" s="74" customFormat="1" ht="13.5" outlineLevel="1">
      <c r="A75" s="64" t="s">
        <v>195</v>
      </c>
      <c r="B75" s="64" t="s">
        <v>196</v>
      </c>
      <c r="C75" s="48" t="s">
        <v>55</v>
      </c>
      <c r="D75" s="48" t="s">
        <v>55</v>
      </c>
      <c r="E75" s="48" t="s">
        <v>55</v>
      </c>
      <c r="F75" s="48" t="s">
        <v>55</v>
      </c>
      <c r="G75" s="48">
        <v>11.711999999999971</v>
      </c>
      <c r="H75" s="48">
        <v>18.465000000000011</v>
      </c>
      <c r="I75" s="48">
        <v>42.694530860000008</v>
      </c>
      <c r="J75" s="48">
        <v>25.335915840000055</v>
      </c>
      <c r="K75" s="48">
        <v>13.239862000000008</v>
      </c>
      <c r="L75" s="48">
        <v>15.939000000000005</v>
      </c>
      <c r="M75" s="48">
        <v>12.30899999999999</v>
      </c>
      <c r="N75" s="48">
        <v>-3.4200000000000088</v>
      </c>
      <c r="O75" s="48">
        <v>-2.2599999999999918</v>
      </c>
      <c r="P75" s="48">
        <v>13.907999999999998</v>
      </c>
      <c r="Q75" s="48">
        <v>23.781999999999982</v>
      </c>
      <c r="R75" s="48">
        <v>16.085000000000072</v>
      </c>
      <c r="S75" s="48">
        <v>17.911000000000001</v>
      </c>
      <c r="T75" s="48">
        <v>46.618000000000023</v>
      </c>
      <c r="U75" s="48">
        <v>41.367999999999988</v>
      </c>
      <c r="V75" s="48">
        <v>23.418999999999823</v>
      </c>
      <c r="W75" s="48">
        <v>35.033000000000015</v>
      </c>
      <c r="X75" s="48">
        <v>69.763999999999996</v>
      </c>
      <c r="Y75" s="109">
        <v>81.244</v>
      </c>
      <c r="Z75" s="109">
        <v>75.601000000000056</v>
      </c>
      <c r="AA75" s="48">
        <v>57.70452195999998</v>
      </c>
      <c r="AB75" s="48">
        <v>87.661334369999835</v>
      </c>
      <c r="AC75" s="48">
        <v>122.83257100799993</v>
      </c>
      <c r="AD75" s="48">
        <v>92.329094050000108</v>
      </c>
      <c r="AE75" s="148"/>
      <c r="AG75" s="48" t="s">
        <v>55</v>
      </c>
      <c r="AH75" s="48" t="s">
        <v>55</v>
      </c>
      <c r="AI75" s="48" t="s">
        <v>55</v>
      </c>
      <c r="AJ75" s="48" t="s">
        <v>55</v>
      </c>
      <c r="AK75" s="48" t="s">
        <v>55</v>
      </c>
      <c r="AL75" s="48">
        <v>30.176999999999978</v>
      </c>
      <c r="AM75" s="48">
        <v>72.923023300000025</v>
      </c>
      <c r="AN75" s="48">
        <v>98.254999999999995</v>
      </c>
      <c r="AO75" s="48">
        <v>29.178999999999991</v>
      </c>
      <c r="AP75" s="48">
        <v>41.488999999999976</v>
      </c>
      <c r="AQ75" s="48">
        <v>38.068999999999967</v>
      </c>
      <c r="AR75" s="48">
        <v>11.648999999999999</v>
      </c>
      <c r="AS75" s="48">
        <v>35.432999999999964</v>
      </c>
      <c r="AT75" s="48">
        <v>51.518000000000029</v>
      </c>
      <c r="AU75" s="48">
        <v>64.530000000000044</v>
      </c>
      <c r="AV75" s="48">
        <v>105.88900000000002</v>
      </c>
      <c r="AW75" s="48">
        <v>129.30899999999983</v>
      </c>
      <c r="AX75" s="48">
        <v>104.79700000000005</v>
      </c>
      <c r="AY75" s="109">
        <v>186.03399999999993</v>
      </c>
      <c r="AZ75" s="109">
        <v>261.63499999999999</v>
      </c>
      <c r="BA75" s="48">
        <v>145.36476449000008</v>
      </c>
      <c r="BB75" s="48">
        <v>268.19842733799976</v>
      </c>
      <c r="BC75" s="48">
        <f>SUM(BB75,AD75)</f>
        <v>360.52752138799985</v>
      </c>
    </row>
    <row r="76" spans="1:55" s="65" customFormat="1" outlineLevel="1">
      <c r="A76" s="80" t="s">
        <v>197</v>
      </c>
      <c r="B76" s="80" t="s">
        <v>198</v>
      </c>
      <c r="C76" s="79" t="s">
        <v>55</v>
      </c>
      <c r="D76" s="79" t="s">
        <v>55</v>
      </c>
      <c r="E76" s="79" t="s">
        <v>55</v>
      </c>
      <c r="F76" s="79" t="s">
        <v>55</v>
      </c>
      <c r="G76" s="79">
        <v>0.11412757498392131</v>
      </c>
      <c r="H76" s="79">
        <v>0.12312380393542759</v>
      </c>
      <c r="I76" s="79">
        <v>0.18953781857087051</v>
      </c>
      <c r="J76" s="79">
        <v>0.12356572298088202</v>
      </c>
      <c r="K76" s="79">
        <v>9.7407076065125164E-2</v>
      </c>
      <c r="L76" s="79">
        <v>9.5431684828164318E-2</v>
      </c>
      <c r="M76" s="79">
        <v>7.4092578101486728E-2</v>
      </c>
      <c r="N76" s="79">
        <v>-2.5588459754290999E-2</v>
      </c>
      <c r="O76" s="79">
        <v>-1.4790672713826607E-2</v>
      </c>
      <c r="P76" s="79">
        <v>6.3331891350379088E-2</v>
      </c>
      <c r="Q76" s="79">
        <v>8.9333138003959117E-2</v>
      </c>
      <c r="R76" s="79">
        <v>7.2705165524598492E-2</v>
      </c>
      <c r="S76" s="79">
        <v>8.2101422370127936E-2</v>
      </c>
      <c r="T76" s="79">
        <v>0.14222821560306198</v>
      </c>
      <c r="U76" s="79">
        <v>0.12918658792888613</v>
      </c>
      <c r="V76" s="79">
        <v>7.5765124555159588E-2</v>
      </c>
      <c r="W76" s="79">
        <v>0.12091393859906471</v>
      </c>
      <c r="X76" s="79">
        <v>0.14891595994697734</v>
      </c>
      <c r="Y76" s="111">
        <v>0.16280742817407753</v>
      </c>
      <c r="Z76" s="111">
        <v>0.1737366912790391</v>
      </c>
      <c r="AA76" s="79">
        <v>0.1478696951355451</v>
      </c>
      <c r="AB76" s="79">
        <v>0.14610639473236506</v>
      </c>
      <c r="AC76" s="79">
        <v>0.16364673290636556</v>
      </c>
      <c r="AD76" s="79">
        <v>0.15946031528403753</v>
      </c>
      <c r="AE76" s="154"/>
      <c r="AG76" s="79" t="s">
        <v>55</v>
      </c>
      <c r="AH76" s="79" t="s">
        <v>55</v>
      </c>
      <c r="AI76" s="79" t="s">
        <v>55</v>
      </c>
      <c r="AJ76" s="79" t="s">
        <v>55</v>
      </c>
      <c r="AK76" s="79" t="s">
        <v>55</v>
      </c>
      <c r="AL76" s="79">
        <v>0.11946886889185361</v>
      </c>
      <c r="AM76" s="79">
        <v>0.15260653466073815</v>
      </c>
      <c r="AN76" s="79">
        <v>0.1438813628569211</v>
      </c>
      <c r="AO76" s="79">
        <v>9.6318449345256352E-2</v>
      </c>
      <c r="AP76" s="79">
        <v>8.8448919464560904E-2</v>
      </c>
      <c r="AQ76" s="79">
        <v>6.3161265382171317E-2</v>
      </c>
      <c r="AR76" s="79">
        <v>3.128054478469619E-2</v>
      </c>
      <c r="AS76" s="79">
        <v>5.5483612345976666E-2</v>
      </c>
      <c r="AT76" s="79">
        <v>5.9914613709023748E-2</v>
      </c>
      <c r="AU76" s="79">
        <v>0.11820283335104032</v>
      </c>
      <c r="AV76" s="79">
        <v>0.12225320240837276</v>
      </c>
      <c r="AW76" s="79">
        <v>0.1100272709094698</v>
      </c>
      <c r="AX76" s="79">
        <v>0.13821559612457704</v>
      </c>
      <c r="AY76" s="111">
        <v>0.14797098071717807</v>
      </c>
      <c r="AZ76" s="111">
        <v>0.15459589453905151</v>
      </c>
      <c r="BA76" s="79">
        <v>0.14680013153718666</v>
      </c>
      <c r="BB76" s="79">
        <f>BB75/BB65</f>
        <v>0.15406461043896136</v>
      </c>
      <c r="BC76" s="79">
        <f>BC75/BC65</f>
        <v>0.15541133383730579</v>
      </c>
    </row>
    <row r="77" spans="1:55" s="74" customFormat="1" outlineLevel="1">
      <c r="A77" s="78"/>
      <c r="B77" s="78"/>
      <c r="C77" s="77"/>
      <c r="D77" s="77"/>
      <c r="E77" s="77"/>
      <c r="F77" s="77"/>
      <c r="G77" s="52"/>
      <c r="H77" s="75"/>
      <c r="I77" s="75"/>
      <c r="J77" s="75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G77" s="77"/>
      <c r="AH77" s="77"/>
      <c r="AI77" s="77"/>
      <c r="AJ77" s="77"/>
      <c r="AK77" s="76"/>
      <c r="AL77" s="75"/>
      <c r="AM77" s="75"/>
      <c r="AN77" s="75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5">
      <c r="X78" s="38"/>
      <c r="Y78" s="38"/>
      <c r="Z78" s="38"/>
      <c r="AA78" s="38"/>
      <c r="AB78" s="38"/>
      <c r="AX78" s="38"/>
      <c r="AY78" s="38"/>
      <c r="AZ78" s="38"/>
      <c r="BA78" s="38"/>
    </row>
  </sheetData>
  <dataConsolidate/>
  <phoneticPr fontId="41" type="noConversion"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ignoredErrors>
    <ignoredError sqref="BC30" formula="1"/>
    <ignoredError sqref="BB14:BB16 BB17:BB22 BB7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0F117-4DBB-4F16-BE5D-19CFA806F548}">
  <sheetPr>
    <pageSetUpPr fitToPage="1"/>
  </sheetPr>
  <dimension ref="A1:BC24"/>
  <sheetViews>
    <sheetView showGridLines="0" topLeftCell="A3" zoomScaleNormal="100" zoomScaleSheetLayoutView="100" workbookViewId="0">
      <pane xSplit="2" topLeftCell="O1" activePane="topRight" state="frozen"/>
      <selection pane="topRight" activeCell="BF32" sqref="BF32"/>
    </sheetView>
  </sheetViews>
  <sheetFormatPr defaultColWidth="8.7109375" defaultRowHeight="14.25" customHeight="1" outlineLevelRow="1"/>
  <cols>
    <col min="1" max="1" width="3.42578125" style="1" customWidth="1"/>
    <col min="2" max="2" width="35.28515625" style="4" bestFit="1" customWidth="1"/>
    <col min="3" max="3" width="36.28515625" style="4" bestFit="1" customWidth="1"/>
    <col min="4" max="30" width="10.5703125" style="4" customWidth="1"/>
    <col min="31" max="31" width="10.42578125" style="4" bestFit="1" customWidth="1"/>
    <col min="32" max="34" width="8.7109375" style="4"/>
    <col min="35" max="35" width="10.28515625" style="4" bestFit="1" customWidth="1"/>
    <col min="36" max="52" width="8.7109375" style="4"/>
    <col min="53" max="54" width="10.5703125" style="4" customWidth="1"/>
    <col min="55" max="16384" width="8.7109375" style="4"/>
  </cols>
  <sheetData>
    <row r="1" spans="1:55" ht="12.75" customHeight="1">
      <c r="B1" s="2"/>
      <c r="C1" s="2"/>
      <c r="D1" s="3"/>
      <c r="E1" s="3"/>
      <c r="F1" s="3"/>
      <c r="G1" s="3"/>
      <c r="H1" s="2"/>
      <c r="AG1" s="3">
        <v>2017</v>
      </c>
      <c r="AH1" s="3">
        <v>2018</v>
      </c>
      <c r="AI1" s="3"/>
      <c r="AJ1" s="3"/>
      <c r="AK1" s="3">
        <v>2019</v>
      </c>
    </row>
    <row r="2" spans="1:55" ht="12.75" customHeight="1">
      <c r="B2" s="2"/>
      <c r="C2" s="2"/>
      <c r="D2" s="3"/>
      <c r="E2" s="3"/>
      <c r="F2" s="3"/>
      <c r="G2" s="3"/>
      <c r="H2" s="2"/>
      <c r="AG2" s="3"/>
      <c r="AH2" s="3"/>
      <c r="AI2" s="3"/>
      <c r="AJ2" s="3"/>
      <c r="AK2" s="3"/>
    </row>
    <row r="3" spans="1:55">
      <c r="C3" s="2"/>
      <c r="D3" s="6"/>
      <c r="E3" s="6"/>
      <c r="F3" s="6"/>
      <c r="G3" s="6"/>
      <c r="H3" s="2"/>
      <c r="AG3" s="6">
        <v>2017</v>
      </c>
      <c r="AH3" s="6">
        <v>2018</v>
      </c>
      <c r="AI3" s="6"/>
      <c r="AJ3" s="6"/>
      <c r="AK3" s="6">
        <v>2019</v>
      </c>
    </row>
    <row r="4" spans="1:55" ht="14.45" customHeight="1">
      <c r="A4" s="41"/>
      <c r="B4" s="5" t="s">
        <v>91</v>
      </c>
      <c r="C4" s="2"/>
      <c r="D4" s="43"/>
      <c r="E4" s="43"/>
      <c r="F4" s="43"/>
      <c r="G4" s="43"/>
      <c r="H4" s="44"/>
      <c r="I4" s="43"/>
      <c r="J4" s="43"/>
      <c r="K4" s="45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G4" s="43"/>
      <c r="AH4" s="43"/>
      <c r="AI4" s="43"/>
      <c r="AJ4" s="43"/>
      <c r="AK4" s="43"/>
      <c r="AL4" s="43"/>
      <c r="AM4" s="43"/>
      <c r="AN4" s="45"/>
      <c r="AO4" s="44"/>
      <c r="AP4" s="44"/>
      <c r="AQ4" s="44"/>
      <c r="AR4" s="44"/>
      <c r="AS4" s="44"/>
      <c r="AT4" s="44"/>
      <c r="AU4" s="44"/>
      <c r="AV4" s="44"/>
      <c r="AW4" s="44"/>
      <c r="AX4" s="44"/>
      <c r="BA4" s="44"/>
    </row>
    <row r="5" spans="1:55" ht="14.45" customHeight="1" thickBot="1">
      <c r="A5" s="41"/>
      <c r="B5" s="42"/>
      <c r="C5" s="42"/>
      <c r="D5" s="43"/>
      <c r="E5" s="43"/>
      <c r="F5" s="43"/>
      <c r="G5" s="43"/>
      <c r="H5" s="44"/>
      <c r="I5" s="43"/>
      <c r="J5" s="43"/>
      <c r="K5" s="45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G5" s="43"/>
      <c r="AH5" s="43"/>
      <c r="AI5" s="43"/>
      <c r="AJ5" s="43"/>
      <c r="AK5" s="43"/>
      <c r="AL5" s="43"/>
      <c r="AM5" s="43"/>
      <c r="AN5" s="45"/>
      <c r="AO5" s="44"/>
      <c r="AP5" s="44"/>
      <c r="AQ5" s="44"/>
      <c r="AR5" s="44"/>
      <c r="AS5" s="44"/>
      <c r="AT5" s="44"/>
      <c r="AU5" s="44"/>
      <c r="AV5" s="44"/>
      <c r="AW5" s="44"/>
      <c r="AX5" s="44"/>
      <c r="BA5" s="44"/>
    </row>
    <row r="6" spans="1:55" ht="15" thickBot="1">
      <c r="A6" s="41"/>
      <c r="B6" s="46" t="s">
        <v>92</v>
      </c>
      <c r="C6" s="116" t="s">
        <v>93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300</v>
      </c>
      <c r="AG6" s="12">
        <v>2017</v>
      </c>
      <c r="AH6" s="12">
        <v>2018</v>
      </c>
      <c r="AI6" s="12" t="s">
        <v>31</v>
      </c>
      <c r="AJ6" s="12" t="s">
        <v>32</v>
      </c>
      <c r="AK6" s="12">
        <v>2019</v>
      </c>
      <c r="AL6" s="12" t="s">
        <v>33</v>
      </c>
      <c r="AM6" s="12" t="s">
        <v>34</v>
      </c>
      <c r="AN6" s="12">
        <v>2020</v>
      </c>
      <c r="AO6" s="12" t="s">
        <v>35</v>
      </c>
      <c r="AP6" s="12" t="s">
        <v>36</v>
      </c>
      <c r="AQ6" s="12">
        <v>2021</v>
      </c>
      <c r="AR6" s="12" t="s">
        <v>37</v>
      </c>
      <c r="AS6" s="12" t="s">
        <v>38</v>
      </c>
      <c r="AT6" s="12">
        <v>2022</v>
      </c>
      <c r="AU6" s="12" t="s">
        <v>39</v>
      </c>
      <c r="AV6" s="12" t="s">
        <v>40</v>
      </c>
      <c r="AW6" s="12">
        <v>2023</v>
      </c>
      <c r="AX6" s="12" t="s">
        <v>41</v>
      </c>
      <c r="AY6" s="12" t="s">
        <v>42</v>
      </c>
      <c r="AZ6" s="12">
        <v>2024</v>
      </c>
      <c r="BA6" s="12" t="s">
        <v>43</v>
      </c>
      <c r="BB6" s="12" t="s">
        <v>44</v>
      </c>
      <c r="BC6" s="12">
        <v>2025</v>
      </c>
    </row>
    <row r="7" spans="1:55" ht="15" outlineLevel="1">
      <c r="A7" s="41"/>
      <c r="B7" s="50" t="s">
        <v>94</v>
      </c>
      <c r="C7" s="118" t="s">
        <v>95</v>
      </c>
      <c r="D7" s="19" t="s">
        <v>55</v>
      </c>
      <c r="E7" s="19" t="s">
        <v>55</v>
      </c>
      <c r="F7" s="19" t="s">
        <v>55</v>
      </c>
      <c r="G7" s="19" t="s">
        <v>55</v>
      </c>
      <c r="H7" s="19" t="s">
        <v>55</v>
      </c>
      <c r="I7" s="19" t="s">
        <v>55</v>
      </c>
      <c r="J7" s="19" t="s">
        <v>55</v>
      </c>
      <c r="K7" s="19" t="s">
        <v>55</v>
      </c>
      <c r="L7" s="19" t="s">
        <v>55</v>
      </c>
      <c r="M7" s="19" t="s">
        <v>55</v>
      </c>
      <c r="N7" s="19" t="s">
        <v>55</v>
      </c>
      <c r="O7" s="19" t="s">
        <v>55</v>
      </c>
      <c r="P7" s="19">
        <v>250.939637</v>
      </c>
      <c r="Q7" s="19">
        <v>250.11319899999998</v>
      </c>
      <c r="R7" s="19">
        <v>296.91005699999999</v>
      </c>
      <c r="S7" s="19">
        <v>584.43152710000004</v>
      </c>
      <c r="T7" s="19">
        <v>116.24077800000001</v>
      </c>
      <c r="U7" s="19">
        <v>275.84944300000001</v>
      </c>
      <c r="V7" s="19">
        <v>531.68007299999999</v>
      </c>
      <c r="W7" s="19">
        <v>735.12826999999993</v>
      </c>
      <c r="X7" s="19">
        <v>458.029338</v>
      </c>
      <c r="Y7" s="19">
        <v>645.46041556097566</v>
      </c>
      <c r="Z7" s="103">
        <v>552.28099999999995</v>
      </c>
      <c r="AA7" s="103">
        <v>515.70074899999565</v>
      </c>
      <c r="AB7" s="19">
        <v>443.9481450000003</v>
      </c>
      <c r="AC7" s="103">
        <v>986.24799999698996</v>
      </c>
      <c r="AD7" s="103">
        <v>1106.2</v>
      </c>
      <c r="AE7" s="103">
        <f>[1]Lançamentos!$C$7</f>
        <v>864.29234299999939</v>
      </c>
      <c r="AF7" s="144"/>
      <c r="AG7" s="19" t="s">
        <v>55</v>
      </c>
      <c r="AH7" s="19" t="s">
        <v>55</v>
      </c>
      <c r="AI7" s="19" t="s">
        <v>55</v>
      </c>
      <c r="AJ7" s="19" t="s">
        <v>55</v>
      </c>
      <c r="AK7" s="19" t="s">
        <v>55</v>
      </c>
      <c r="AL7" s="19" t="s">
        <v>55</v>
      </c>
      <c r="AM7" s="19" t="s">
        <v>55</v>
      </c>
      <c r="AN7" s="19" t="s">
        <v>55</v>
      </c>
      <c r="AO7" s="19" t="s">
        <v>55</v>
      </c>
      <c r="AP7" s="19" t="s">
        <v>55</v>
      </c>
      <c r="AQ7" s="19" t="s">
        <v>55</v>
      </c>
      <c r="AR7" s="19">
        <v>501.05283599999996</v>
      </c>
      <c r="AS7" s="19">
        <v>797.96289299999989</v>
      </c>
      <c r="AT7" s="19">
        <v>1382.3944200999999</v>
      </c>
      <c r="AU7" s="19">
        <v>392.09022100000004</v>
      </c>
      <c r="AV7" s="19">
        <v>923.77029400000004</v>
      </c>
      <c r="AW7" s="19">
        <v>1658.8985640000001</v>
      </c>
      <c r="AX7" s="19">
        <v>1103.4897535609757</v>
      </c>
      <c r="AY7" s="103">
        <v>1655.7707535609754</v>
      </c>
      <c r="AZ7" s="103">
        <v>2171.4715025609717</v>
      </c>
      <c r="BA7" s="103">
        <v>1430.1961449969904</v>
      </c>
      <c r="BB7" s="103">
        <v>2536.4</v>
      </c>
      <c r="BC7" s="103">
        <f>[1]Lançamentos!H7</f>
        <v>3400.6635159826346</v>
      </c>
    </row>
    <row r="8" spans="1:55" ht="15" outlineLevel="1">
      <c r="A8" s="41"/>
      <c r="B8" s="47" t="s">
        <v>96</v>
      </c>
      <c r="C8" s="117" t="s">
        <v>97</v>
      </c>
      <c r="D8" s="48">
        <v>81.719534820527073</v>
      </c>
      <c r="E8" s="48">
        <v>244.10000000000002</v>
      </c>
      <c r="F8" s="48">
        <v>22.487000000000002</v>
      </c>
      <c r="G8" s="49">
        <v>386.49346517947282</v>
      </c>
      <c r="H8" s="48">
        <v>21.1</v>
      </c>
      <c r="I8" s="48">
        <v>158.30000000000001</v>
      </c>
      <c r="J8" s="48">
        <v>228.35875499999997</v>
      </c>
      <c r="K8" s="48">
        <v>132.07237300000003</v>
      </c>
      <c r="L8" s="48">
        <v>214.24968399999997</v>
      </c>
      <c r="M8" s="48">
        <v>90.120911000000007</v>
      </c>
      <c r="N8" s="48">
        <v>165.59656899999999</v>
      </c>
      <c r="O8" s="48">
        <v>277.42692221999999</v>
      </c>
      <c r="P8" s="48">
        <v>216.89166648</v>
      </c>
      <c r="Q8" s="48">
        <v>225.995473</v>
      </c>
      <c r="R8" s="48">
        <v>267.00353699999999</v>
      </c>
      <c r="S8" s="48">
        <v>521.95424700000001</v>
      </c>
      <c r="T8" s="48">
        <v>107.420856</v>
      </c>
      <c r="U8" s="48">
        <v>248.04146897999996</v>
      </c>
      <c r="V8" s="48">
        <v>479.40059199999996</v>
      </c>
      <c r="W8" s="48">
        <v>656.49326700000006</v>
      </c>
      <c r="X8" s="48">
        <v>408.00888700000007</v>
      </c>
      <c r="Y8" s="48">
        <v>560.95798149825782</v>
      </c>
      <c r="Z8" s="109">
        <v>491.72457200000002</v>
      </c>
      <c r="AA8" s="109">
        <v>460.01936418505841</v>
      </c>
      <c r="AB8" s="48">
        <v>390.41870400000005</v>
      </c>
      <c r="AC8" s="109">
        <v>876.79593350698838</v>
      </c>
      <c r="AD8" s="48">
        <v>979.7</v>
      </c>
      <c r="AE8" s="48">
        <f>[1]Lançamentos!$C$8</f>
        <v>763.01469299999985</v>
      </c>
      <c r="AF8" s="144"/>
      <c r="AG8" s="48">
        <v>778.3</v>
      </c>
      <c r="AH8" s="48">
        <v>676.7</v>
      </c>
      <c r="AI8" s="48">
        <v>325.81953482052711</v>
      </c>
      <c r="AJ8" s="48">
        <v>348.30653482052713</v>
      </c>
      <c r="AK8" s="48">
        <v>734.8</v>
      </c>
      <c r="AL8" s="48">
        <v>179.4</v>
      </c>
      <c r="AM8" s="48">
        <v>407.80841900000001</v>
      </c>
      <c r="AN8" s="48">
        <v>539.88099999999997</v>
      </c>
      <c r="AO8" s="48">
        <v>304.37059499999998</v>
      </c>
      <c r="AP8" s="48">
        <v>469.96716400000003</v>
      </c>
      <c r="AQ8" s="48">
        <v>747.39408622000008</v>
      </c>
      <c r="AR8" s="48">
        <v>442.88713947999997</v>
      </c>
      <c r="AS8" s="48">
        <v>709.89067648000014</v>
      </c>
      <c r="AT8" s="48">
        <v>1231.84492348</v>
      </c>
      <c r="AU8" s="48">
        <v>355.46232497999995</v>
      </c>
      <c r="AV8" s="48">
        <v>834.86291697999991</v>
      </c>
      <c r="AW8" s="48">
        <v>1491.3561839799997</v>
      </c>
      <c r="AX8" s="48">
        <v>968.96686849825778</v>
      </c>
      <c r="AY8" s="109">
        <v>1460.6914404982583</v>
      </c>
      <c r="AZ8" s="109">
        <v>1920.7108046833166</v>
      </c>
      <c r="BA8" s="48">
        <v>1267.2146375069883</v>
      </c>
      <c r="BB8" s="48">
        <v>2246.9</v>
      </c>
      <c r="BC8" s="48">
        <f>[1]Lançamentos!H8</f>
        <v>3009.9603074126303</v>
      </c>
    </row>
    <row r="9" spans="1:55" s="65" customFormat="1" ht="15" outlineLevel="1">
      <c r="A9" s="63"/>
      <c r="B9" s="47" t="s">
        <v>98</v>
      </c>
      <c r="C9" s="117" t="s">
        <v>99</v>
      </c>
      <c r="D9" s="126">
        <v>774</v>
      </c>
      <c r="E9" s="126">
        <v>2229</v>
      </c>
      <c r="F9" s="126">
        <v>530</v>
      </c>
      <c r="G9" s="127">
        <v>3451</v>
      </c>
      <c r="H9" s="126">
        <v>213</v>
      </c>
      <c r="I9" s="126">
        <v>1505</v>
      </c>
      <c r="J9" s="126">
        <v>1921</v>
      </c>
      <c r="K9" s="126">
        <v>1153</v>
      </c>
      <c r="L9" s="126">
        <v>1493</v>
      </c>
      <c r="M9" s="126">
        <v>836</v>
      </c>
      <c r="N9" s="126">
        <v>1287</v>
      </c>
      <c r="O9" s="126">
        <v>2155</v>
      </c>
      <c r="P9" s="126">
        <v>1727</v>
      </c>
      <c r="Q9" s="126">
        <v>1269</v>
      </c>
      <c r="R9" s="126">
        <v>1742</v>
      </c>
      <c r="S9" s="126">
        <v>3439</v>
      </c>
      <c r="T9" s="126">
        <v>717</v>
      </c>
      <c r="U9" s="126">
        <v>1538</v>
      </c>
      <c r="V9" s="126">
        <v>2933</v>
      </c>
      <c r="W9" s="126">
        <v>4070</v>
      </c>
      <c r="X9" s="126">
        <v>2389</v>
      </c>
      <c r="Y9" s="126">
        <v>3377</v>
      </c>
      <c r="Z9" s="128">
        <v>2984</v>
      </c>
      <c r="AA9" s="128">
        <v>2749</v>
      </c>
      <c r="AB9" s="126">
        <v>2311</v>
      </c>
      <c r="AC9" s="128">
        <v>5181</v>
      </c>
      <c r="AD9" s="126">
        <v>5484</v>
      </c>
      <c r="AE9" s="126">
        <f>[1]Lançamentos!$C$6</f>
        <v>4350</v>
      </c>
      <c r="AF9" s="145"/>
      <c r="AG9" s="126">
        <v>7772</v>
      </c>
      <c r="AH9" s="126">
        <v>6709</v>
      </c>
      <c r="AI9" s="126">
        <v>3003</v>
      </c>
      <c r="AJ9" s="126">
        <v>3533</v>
      </c>
      <c r="AK9" s="126">
        <v>6984</v>
      </c>
      <c r="AL9" s="126">
        <v>1718</v>
      </c>
      <c r="AM9" s="126">
        <v>3639</v>
      </c>
      <c r="AN9" s="126">
        <v>4792</v>
      </c>
      <c r="AO9" s="126">
        <v>2329</v>
      </c>
      <c r="AP9" s="126">
        <v>3616</v>
      </c>
      <c r="AQ9" s="126">
        <v>5771</v>
      </c>
      <c r="AR9" s="126">
        <v>2996</v>
      </c>
      <c r="AS9" s="126">
        <v>4738</v>
      </c>
      <c r="AT9" s="126">
        <v>8177</v>
      </c>
      <c r="AU9" s="126">
        <v>2255</v>
      </c>
      <c r="AV9" s="126">
        <v>5188</v>
      </c>
      <c r="AW9" s="126">
        <v>9258</v>
      </c>
      <c r="AX9" s="126">
        <v>5766</v>
      </c>
      <c r="AY9" s="128">
        <v>8750</v>
      </c>
      <c r="AZ9" s="128">
        <v>11499</v>
      </c>
      <c r="BA9" s="126">
        <v>7492</v>
      </c>
      <c r="BB9" s="126">
        <v>12976</v>
      </c>
      <c r="BC9" s="126">
        <f>[1]Lançamentos!$H$6</f>
        <v>17326</v>
      </c>
    </row>
    <row r="10" spans="1:55" ht="15" outlineLevel="1">
      <c r="A10" s="41"/>
      <c r="B10" s="50" t="s">
        <v>100</v>
      </c>
      <c r="C10" s="118" t="s">
        <v>101</v>
      </c>
      <c r="D10" s="19" t="s">
        <v>55</v>
      </c>
      <c r="E10" s="19" t="s">
        <v>55</v>
      </c>
      <c r="F10" s="19" t="s">
        <v>55</v>
      </c>
      <c r="G10" s="19" t="s">
        <v>55</v>
      </c>
      <c r="H10" s="19" t="s">
        <v>55</v>
      </c>
      <c r="I10" s="19" t="s">
        <v>55</v>
      </c>
      <c r="J10" s="19" t="s">
        <v>55</v>
      </c>
      <c r="K10" s="19" t="s">
        <v>55</v>
      </c>
      <c r="L10" s="19">
        <v>164.87664032150033</v>
      </c>
      <c r="M10" s="19">
        <v>130.49391267942588</v>
      </c>
      <c r="N10" s="19">
        <v>142.67280497280498</v>
      </c>
      <c r="O10" s="19">
        <v>144.67861634338743</v>
      </c>
      <c r="P10" s="19">
        <v>145.30378517660682</v>
      </c>
      <c r="Q10" s="19">
        <v>197.09471946414499</v>
      </c>
      <c r="R10" s="19">
        <v>170.4420533869116</v>
      </c>
      <c r="S10" s="19">
        <v>169.94228761267811</v>
      </c>
      <c r="T10" s="19">
        <v>162.12102928870294</v>
      </c>
      <c r="U10" s="19">
        <v>179.35594473342005</v>
      </c>
      <c r="V10" s="19">
        <v>181.27516979202181</v>
      </c>
      <c r="W10" s="19">
        <v>180.62119656019655</v>
      </c>
      <c r="X10" s="19">
        <v>191.72429384679782</v>
      </c>
      <c r="Y10" s="19">
        <v>191.13426578648966</v>
      </c>
      <c r="Z10" s="103">
        <v>185.08076407506701</v>
      </c>
      <c r="AA10" s="103">
        <v>187.59576173153715</v>
      </c>
      <c r="AB10" s="19">
        <v>192.10218303764617</v>
      </c>
      <c r="AC10" s="103">
        <v>190.35861802682686</v>
      </c>
      <c r="AD10" s="19">
        <v>201.7</v>
      </c>
      <c r="AE10" s="19">
        <f>[1]Lançamentos!$C$9</f>
        <v>198.6878949425286</v>
      </c>
      <c r="AG10" s="19" t="s">
        <v>55</v>
      </c>
      <c r="AH10" s="19" t="s">
        <v>55</v>
      </c>
      <c r="AI10" s="19" t="s">
        <v>55</v>
      </c>
      <c r="AJ10" s="19" t="s">
        <v>55</v>
      </c>
      <c r="AK10" s="19" t="s">
        <v>55</v>
      </c>
      <c r="AL10" s="19" t="s">
        <v>55</v>
      </c>
      <c r="AM10" s="19" t="s">
        <v>55</v>
      </c>
      <c r="AN10" s="19" t="s">
        <v>55</v>
      </c>
      <c r="AO10" s="19">
        <v>152.53487977672822</v>
      </c>
      <c r="AP10" s="19">
        <v>149.0247884402655</v>
      </c>
      <c r="AQ10" s="19">
        <v>147.40184599202911</v>
      </c>
      <c r="AR10" s="19">
        <v>167.2405994659546</v>
      </c>
      <c r="AS10" s="19">
        <v>168.41766420430559</v>
      </c>
      <c r="AT10" s="19">
        <v>169.05887490522196</v>
      </c>
      <c r="AU10" s="19">
        <v>173.8759294900222</v>
      </c>
      <c r="AV10" s="19">
        <v>178.05903893600617</v>
      </c>
      <c r="AW10" s="19">
        <v>179.18541412832144</v>
      </c>
      <c r="AX10" s="19">
        <v>191.37872937235099</v>
      </c>
      <c r="AY10" s="103">
        <v>189.23094326411146</v>
      </c>
      <c r="AZ10" s="103">
        <v>188.84002979050103</v>
      </c>
      <c r="BA10" s="19">
        <v>190.89644220461696</v>
      </c>
      <c r="BB10" s="19">
        <v>195.5</v>
      </c>
      <c r="BC10" s="19">
        <f>[1]Lançamentos!$H$9</f>
        <v>196.27516541513535</v>
      </c>
    </row>
    <row r="11" spans="1:55" s="65" customFormat="1" ht="15" outlineLevel="1">
      <c r="A11" s="63"/>
      <c r="B11" s="47" t="s">
        <v>102</v>
      </c>
      <c r="C11" s="117" t="s">
        <v>103</v>
      </c>
      <c r="D11" s="48">
        <v>105.58079434176624</v>
      </c>
      <c r="E11" s="48">
        <v>109.51099147599822</v>
      </c>
      <c r="F11" s="48">
        <v>42.428301886792461</v>
      </c>
      <c r="G11" s="49">
        <v>111.99462914502254</v>
      </c>
      <c r="H11" s="48">
        <v>99.061032863849761</v>
      </c>
      <c r="I11" s="48">
        <v>105.1827242524917</v>
      </c>
      <c r="J11" s="48">
        <v>118.87493753253513</v>
      </c>
      <c r="K11" s="48">
        <v>114.54672419774504</v>
      </c>
      <c r="L11" s="48">
        <v>143.5028024112525</v>
      </c>
      <c r="M11" s="48">
        <v>107.80013277511962</v>
      </c>
      <c r="N11" s="48">
        <v>128.66866278166279</v>
      </c>
      <c r="O11" s="48">
        <v>128.73639082134568</v>
      </c>
      <c r="P11" s="48">
        <v>125.58868933410538</v>
      </c>
      <c r="Q11" s="48">
        <v>178.08941922773838</v>
      </c>
      <c r="R11" s="48">
        <v>153.27413145809416</v>
      </c>
      <c r="S11" s="48">
        <v>151.7750063972085</v>
      </c>
      <c r="T11" s="48">
        <v>149.81988284518829</v>
      </c>
      <c r="U11" s="48">
        <v>179.35594473342005</v>
      </c>
      <c r="V11" s="48">
        <v>163.45059393112851</v>
      </c>
      <c r="W11" s="48">
        <v>161.30055700245703</v>
      </c>
      <c r="X11" s="48">
        <v>170.78647425701132</v>
      </c>
      <c r="Y11" s="48">
        <v>166.11133594855133</v>
      </c>
      <c r="Z11" s="109">
        <v>164.78705495978551</v>
      </c>
      <c r="AA11" s="109">
        <v>167.34061992908636</v>
      </c>
      <c r="AB11" s="48">
        <v>168.93929208135009</v>
      </c>
      <c r="AC11" s="109">
        <v>169.23295377475168</v>
      </c>
      <c r="AD11" s="48">
        <v>180.3</v>
      </c>
      <c r="AE11" s="48">
        <f>[1]Lançamentos!$C$10</f>
        <v>175.4056765517241</v>
      </c>
      <c r="AG11" s="48">
        <v>100.14153371075656</v>
      </c>
      <c r="AH11" s="48">
        <v>100.86451035921895</v>
      </c>
      <c r="AI11" s="48">
        <v>108.49801359324913</v>
      </c>
      <c r="AJ11" s="48">
        <v>98.586621800319023</v>
      </c>
      <c r="AK11" s="48">
        <v>105.21191294387171</v>
      </c>
      <c r="AL11" s="48">
        <v>104.42374854481956</v>
      </c>
      <c r="AM11" s="48">
        <v>112.06606732618852</v>
      </c>
      <c r="AN11" s="48">
        <v>112.66293656093487</v>
      </c>
      <c r="AO11" s="48">
        <v>130.6872455989695</v>
      </c>
      <c r="AP11" s="48">
        <v>129.9687953539823</v>
      </c>
      <c r="AQ11" s="48">
        <v>129.50859230982499</v>
      </c>
      <c r="AR11" s="48">
        <v>147.82614802403205</v>
      </c>
      <c r="AS11" s="48">
        <v>149.82918456732801</v>
      </c>
      <c r="AT11" s="48">
        <v>150.64753864253393</v>
      </c>
      <c r="AU11" s="48">
        <v>157.6329600798226</v>
      </c>
      <c r="AV11" s="48">
        <v>160.92191923284503</v>
      </c>
      <c r="AW11" s="48">
        <v>161.08837588896088</v>
      </c>
      <c r="AX11" s="48">
        <v>168.04836429036729</v>
      </c>
      <c r="AY11" s="109">
        <v>166.93616462837238</v>
      </c>
      <c r="AZ11" s="109">
        <v>167.03285543815258</v>
      </c>
      <c r="BA11" s="48">
        <v>169.1423701958073</v>
      </c>
      <c r="BB11" s="48">
        <v>173.2</v>
      </c>
      <c r="BC11" s="48">
        <f>[1]Lançamentos!$H$10</f>
        <v>173.72505525872276</v>
      </c>
    </row>
    <row r="12" spans="1:55" ht="15" outlineLevel="1">
      <c r="A12" s="41"/>
      <c r="B12" s="34" t="s">
        <v>104</v>
      </c>
      <c r="C12" s="119" t="s">
        <v>105</v>
      </c>
      <c r="D12" s="45"/>
      <c r="E12" s="45"/>
      <c r="F12" s="45"/>
      <c r="G12" s="51"/>
      <c r="H12" s="52"/>
      <c r="I12" s="45"/>
      <c r="J12" s="45"/>
      <c r="K12" s="45"/>
      <c r="L12" s="52"/>
      <c r="M12" s="52"/>
      <c r="N12" s="52"/>
      <c r="O12" s="52"/>
      <c r="P12" s="53"/>
      <c r="Q12" s="53"/>
      <c r="R12" s="53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G12" s="45"/>
      <c r="AH12" s="45"/>
      <c r="AI12" s="45"/>
      <c r="AJ12" s="45"/>
      <c r="AK12" s="45"/>
      <c r="AL12" s="45"/>
      <c r="AM12" s="45"/>
      <c r="AN12" s="45"/>
      <c r="AO12" s="52"/>
      <c r="AP12" s="52"/>
      <c r="AQ12" s="53"/>
      <c r="AR12" s="53"/>
      <c r="AS12" s="53"/>
      <c r="AT12" s="54"/>
      <c r="AU12" s="54"/>
      <c r="AV12" s="54"/>
      <c r="AW12" s="54"/>
      <c r="AX12" s="54"/>
      <c r="AY12" s="54"/>
      <c r="AZ12" s="54"/>
      <c r="BA12" s="54"/>
    </row>
    <row r="13" spans="1:55" ht="15.75" thickBot="1">
      <c r="A13" s="41"/>
      <c r="B13" s="42"/>
      <c r="C13" s="42"/>
      <c r="D13" s="43"/>
      <c r="E13" s="43"/>
      <c r="F13" s="43"/>
      <c r="G13" s="43"/>
      <c r="H13" s="44"/>
      <c r="I13" s="43"/>
      <c r="J13" s="43"/>
      <c r="K13" s="45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G13" s="43"/>
      <c r="AH13" s="43"/>
      <c r="AI13" s="43"/>
      <c r="AJ13" s="43"/>
      <c r="AK13" s="43"/>
      <c r="AL13" s="43"/>
      <c r="AM13" s="43"/>
      <c r="AN13" s="45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</row>
    <row r="14" spans="1:55" ht="15" thickBot="1">
      <c r="A14" s="41"/>
      <c r="B14" s="46" t="s">
        <v>106</v>
      </c>
      <c r="C14" s="116" t="s">
        <v>107</v>
      </c>
      <c r="D14" s="12" t="s">
        <v>4</v>
      </c>
      <c r="E14" s="12" t="s">
        <v>5</v>
      </c>
      <c r="F14" s="12" t="s">
        <v>6</v>
      </c>
      <c r="G14" s="12" t="s">
        <v>7</v>
      </c>
      <c r="H14" s="12" t="s">
        <v>8</v>
      </c>
      <c r="I14" s="12" t="s">
        <v>9</v>
      </c>
      <c r="J14" s="12" t="s">
        <v>10</v>
      </c>
      <c r="K14" s="12" t="s">
        <v>11</v>
      </c>
      <c r="L14" s="12" t="s">
        <v>12</v>
      </c>
      <c r="M14" s="12" t="s">
        <v>13</v>
      </c>
      <c r="N14" s="12" t="s">
        <v>14</v>
      </c>
      <c r="O14" s="12" t="s">
        <v>15</v>
      </c>
      <c r="P14" s="12" t="s">
        <v>16</v>
      </c>
      <c r="Q14" s="12" t="s">
        <v>17</v>
      </c>
      <c r="R14" s="12" t="s">
        <v>18</v>
      </c>
      <c r="S14" s="12" t="s">
        <v>19</v>
      </c>
      <c r="T14" s="12" t="s">
        <v>20</v>
      </c>
      <c r="U14" s="12" t="s">
        <v>21</v>
      </c>
      <c r="V14" s="12" t="s">
        <v>22</v>
      </c>
      <c r="W14" s="12" t="s">
        <v>23</v>
      </c>
      <c r="X14" s="12" t="s">
        <v>24</v>
      </c>
      <c r="Y14" s="12" t="s">
        <v>25</v>
      </c>
      <c r="Z14" s="12" t="s">
        <v>26</v>
      </c>
      <c r="AA14" s="12" t="s">
        <v>27</v>
      </c>
      <c r="AB14" s="12" t="s">
        <v>28</v>
      </c>
      <c r="AC14" s="12" t="s">
        <v>29</v>
      </c>
      <c r="AD14" s="12" t="s">
        <v>30</v>
      </c>
      <c r="AE14" s="12" t="s">
        <v>300</v>
      </c>
      <c r="AG14" s="12">
        <v>2017</v>
      </c>
      <c r="AH14" s="12">
        <v>2018</v>
      </c>
      <c r="AI14" s="12" t="s">
        <v>31</v>
      </c>
      <c r="AJ14" s="12" t="s">
        <v>32</v>
      </c>
      <c r="AK14" s="12">
        <v>2019</v>
      </c>
      <c r="AL14" s="12" t="s">
        <v>33</v>
      </c>
      <c r="AM14" s="12" t="s">
        <v>34</v>
      </c>
      <c r="AN14" s="12">
        <v>2020</v>
      </c>
      <c r="AO14" s="12" t="s">
        <v>35</v>
      </c>
      <c r="AP14" s="12" t="s">
        <v>36</v>
      </c>
      <c r="AQ14" s="12">
        <v>2021</v>
      </c>
      <c r="AR14" s="12" t="s">
        <v>37</v>
      </c>
      <c r="AS14" s="12" t="s">
        <v>38</v>
      </c>
      <c r="AT14" s="12">
        <v>2022</v>
      </c>
      <c r="AU14" s="12" t="s">
        <v>39</v>
      </c>
      <c r="AV14" s="12" t="s">
        <v>40</v>
      </c>
      <c r="AW14" s="12">
        <v>2023</v>
      </c>
      <c r="AX14" s="12" t="s">
        <v>41</v>
      </c>
      <c r="AY14" s="12" t="s">
        <v>42</v>
      </c>
      <c r="AZ14" s="12">
        <v>2024</v>
      </c>
      <c r="BA14" s="12" t="s">
        <v>43</v>
      </c>
      <c r="BB14" s="12" t="s">
        <v>44</v>
      </c>
      <c r="BC14" s="12">
        <v>2025</v>
      </c>
    </row>
    <row r="15" spans="1:55" ht="15" outlineLevel="1">
      <c r="A15" s="41"/>
      <c r="B15" s="50" t="s">
        <v>94</v>
      </c>
      <c r="C15" s="118" t="s">
        <v>95</v>
      </c>
      <c r="D15" s="19" t="s">
        <v>55</v>
      </c>
      <c r="E15" s="19" t="s">
        <v>55</v>
      </c>
      <c r="F15" s="19" t="s">
        <v>55</v>
      </c>
      <c r="G15" s="19" t="s">
        <v>55</v>
      </c>
      <c r="H15" s="19" t="s">
        <v>55</v>
      </c>
      <c r="I15" s="19" t="s">
        <v>55</v>
      </c>
      <c r="J15" s="19" t="s">
        <v>55</v>
      </c>
      <c r="K15" s="19" t="s">
        <v>55</v>
      </c>
      <c r="L15" s="19" t="s">
        <v>55</v>
      </c>
      <c r="M15" s="19" t="s">
        <v>55</v>
      </c>
      <c r="N15" s="19" t="s">
        <v>55</v>
      </c>
      <c r="O15" s="19" t="s">
        <v>55</v>
      </c>
      <c r="P15" s="20">
        <v>297.5</v>
      </c>
      <c r="Q15" s="20">
        <v>278</v>
      </c>
      <c r="R15" s="20">
        <v>283.2</v>
      </c>
      <c r="S15" s="20">
        <v>376.2</v>
      </c>
      <c r="T15" s="20">
        <v>318.48129862000002</v>
      </c>
      <c r="U15" s="20">
        <v>300.00093482000005</v>
      </c>
      <c r="V15" s="20">
        <v>379.32647913</v>
      </c>
      <c r="W15" s="20">
        <v>433.67958299999998</v>
      </c>
      <c r="X15" s="20">
        <v>455.7191039999999</v>
      </c>
      <c r="Y15" s="20">
        <v>529.15180307999981</v>
      </c>
      <c r="Z15" s="103">
        <v>496.87513865742847</v>
      </c>
      <c r="AA15" s="103">
        <v>617.39797969000006</v>
      </c>
      <c r="AB15" s="20">
        <v>528.22244764000004</v>
      </c>
      <c r="AC15" s="103">
        <v>701.2</v>
      </c>
      <c r="AD15" s="103">
        <v>1012.9</v>
      </c>
      <c r="AE15" s="103">
        <f>[1]Vendas!C6</f>
        <v>784.42390269000009</v>
      </c>
      <c r="AF15" s="144"/>
      <c r="AG15" s="19" t="s">
        <v>55</v>
      </c>
      <c r="AH15" s="19" t="s">
        <v>55</v>
      </c>
      <c r="AI15" s="19" t="s">
        <v>55</v>
      </c>
      <c r="AJ15" s="19" t="s">
        <v>55</v>
      </c>
      <c r="AK15" s="19" t="s">
        <v>55</v>
      </c>
      <c r="AL15" s="19" t="s">
        <v>55</v>
      </c>
      <c r="AM15" s="19" t="s">
        <v>55</v>
      </c>
      <c r="AN15" s="19" t="s">
        <v>55</v>
      </c>
      <c r="AO15" s="19" t="s">
        <v>55</v>
      </c>
      <c r="AP15" s="19" t="s">
        <v>55</v>
      </c>
      <c r="AQ15" s="19" t="s">
        <v>55</v>
      </c>
      <c r="AR15" s="20">
        <v>575.5</v>
      </c>
      <c r="AS15" s="20">
        <v>858.7</v>
      </c>
      <c r="AT15" s="20">
        <v>1234.9000000000001</v>
      </c>
      <c r="AU15" s="20">
        <v>618.48223344000007</v>
      </c>
      <c r="AV15" s="20">
        <v>997.80871257000013</v>
      </c>
      <c r="AW15" s="20">
        <v>1431.4882951499999</v>
      </c>
      <c r="AX15" s="20">
        <v>984.87090707999994</v>
      </c>
      <c r="AY15" s="103">
        <v>1481.7460457374286</v>
      </c>
      <c r="AZ15" s="103">
        <v>2099.1440254274285</v>
      </c>
      <c r="BA15" s="103">
        <v>1229.4000000000001</v>
      </c>
      <c r="BB15" s="103">
        <v>2242.3000000000002</v>
      </c>
      <c r="BC15" s="103">
        <f>[1]Vendas!$H$6</f>
        <v>3026.6906344600002</v>
      </c>
    </row>
    <row r="16" spans="1:55" ht="15" outlineLevel="1">
      <c r="A16" s="41"/>
      <c r="B16" s="47" t="s">
        <v>108</v>
      </c>
      <c r="C16" s="117" t="s">
        <v>97</v>
      </c>
      <c r="D16" s="48">
        <v>98.640859269999993</v>
      </c>
      <c r="E16" s="48">
        <v>104.59999999999998</v>
      </c>
      <c r="F16" s="48">
        <v>90.892185240000003</v>
      </c>
      <c r="G16" s="49">
        <v>246.06695549000005</v>
      </c>
      <c r="H16" s="48">
        <v>136.19999999999999</v>
      </c>
      <c r="I16" s="48">
        <v>191.1</v>
      </c>
      <c r="J16" s="48">
        <v>238.79774262000004</v>
      </c>
      <c r="K16" s="49">
        <v>184.96419383000011</v>
      </c>
      <c r="L16" s="49">
        <v>112.96550432000001</v>
      </c>
      <c r="M16" s="49">
        <v>142.05135921999999</v>
      </c>
      <c r="N16" s="49">
        <v>127.93820381999998</v>
      </c>
      <c r="O16" s="49">
        <v>177.59076835800002</v>
      </c>
      <c r="P16" s="49">
        <v>241.88626538999998</v>
      </c>
      <c r="Q16" s="49">
        <v>227.93650615000001</v>
      </c>
      <c r="R16" s="49">
        <v>255.95720284999999</v>
      </c>
      <c r="S16" s="49">
        <v>334.2562151599999</v>
      </c>
      <c r="T16" s="49">
        <v>286.61604086000011</v>
      </c>
      <c r="U16" s="49">
        <v>271.82820786000008</v>
      </c>
      <c r="V16" s="49">
        <v>343.95098888999996</v>
      </c>
      <c r="W16" s="49">
        <v>392.62628100000006</v>
      </c>
      <c r="X16" s="49">
        <v>407.05554999999998</v>
      </c>
      <c r="Y16" s="49">
        <v>466.32197399999995</v>
      </c>
      <c r="Z16" s="109">
        <v>438.62370500000003</v>
      </c>
      <c r="AA16" s="109">
        <v>542.54588014000012</v>
      </c>
      <c r="AB16" s="49">
        <v>462.37992311000016</v>
      </c>
      <c r="AC16" s="109">
        <v>620.59313384000018</v>
      </c>
      <c r="AD16" s="49">
        <v>892.5</v>
      </c>
      <c r="AE16" s="49">
        <f>[1]Vendas!C7</f>
        <v>693.44087132000038</v>
      </c>
      <c r="AF16" s="144"/>
      <c r="AG16" s="48">
        <v>863.8</v>
      </c>
      <c r="AH16" s="48">
        <v>657.4</v>
      </c>
      <c r="AI16" s="48">
        <v>203.24085926999999</v>
      </c>
      <c r="AJ16" s="48">
        <v>294.13304450999999</v>
      </c>
      <c r="AK16" s="48">
        <v>540.23739666999995</v>
      </c>
      <c r="AL16" s="48">
        <v>327.29999999999995</v>
      </c>
      <c r="AM16" s="48">
        <v>566.12310657409694</v>
      </c>
      <c r="AN16" s="49">
        <v>751.06219883000006</v>
      </c>
      <c r="AO16" s="49">
        <v>255.01686353999997</v>
      </c>
      <c r="AP16" s="49">
        <v>382.95506736000004</v>
      </c>
      <c r="AQ16" s="49">
        <v>560.54583571799992</v>
      </c>
      <c r="AR16" s="49">
        <v>469.82277153999996</v>
      </c>
      <c r="AS16" s="49">
        <v>725.77997438999989</v>
      </c>
      <c r="AT16" s="49">
        <v>1060.0361895499998</v>
      </c>
      <c r="AU16" s="49">
        <v>558.44424871999991</v>
      </c>
      <c r="AV16" s="49">
        <v>902.39523760999987</v>
      </c>
      <c r="AW16" s="49">
        <v>1295.0215186099999</v>
      </c>
      <c r="AX16" s="49">
        <v>873.37752399999999</v>
      </c>
      <c r="AY16" s="109">
        <v>1312.001229</v>
      </c>
      <c r="AZ16" s="109">
        <v>1854.54710914</v>
      </c>
      <c r="BA16" s="49">
        <v>1082.9730569500002</v>
      </c>
      <c r="BB16" s="49">
        <v>1975.5</v>
      </c>
      <c r="BC16" s="49">
        <f>[1]Vendas!$H$7</f>
        <v>2668.9329624800012</v>
      </c>
    </row>
    <row r="17" spans="1:55" s="65" customFormat="1" ht="15" outlineLevel="1">
      <c r="A17" s="63"/>
      <c r="B17" s="47" t="s">
        <v>98</v>
      </c>
      <c r="C17" s="117" t="s">
        <v>99</v>
      </c>
      <c r="D17" s="126">
        <v>963</v>
      </c>
      <c r="E17" s="126">
        <v>974</v>
      </c>
      <c r="F17" s="126">
        <v>1205</v>
      </c>
      <c r="G17" s="127">
        <v>2046</v>
      </c>
      <c r="H17" s="126">
        <v>1214</v>
      </c>
      <c r="I17" s="126">
        <v>1706</v>
      </c>
      <c r="J17" s="126">
        <v>2103</v>
      </c>
      <c r="K17" s="127">
        <v>1601</v>
      </c>
      <c r="L17" s="127">
        <v>954</v>
      </c>
      <c r="M17" s="127">
        <v>1125</v>
      </c>
      <c r="N17" s="127">
        <v>989</v>
      </c>
      <c r="O17" s="127">
        <v>1399</v>
      </c>
      <c r="P17" s="127">
        <v>1843</v>
      </c>
      <c r="Q17" s="127">
        <v>1625</v>
      </c>
      <c r="R17" s="127">
        <v>1660</v>
      </c>
      <c r="S17" s="127">
        <v>2185</v>
      </c>
      <c r="T17" s="127">
        <v>1834</v>
      </c>
      <c r="U17" s="127">
        <v>1699</v>
      </c>
      <c r="V17" s="127">
        <v>2130</v>
      </c>
      <c r="W17" s="127">
        <v>2372</v>
      </c>
      <c r="X17" s="127">
        <v>2451</v>
      </c>
      <c r="Y17" s="127">
        <v>2767</v>
      </c>
      <c r="Z17" s="128">
        <v>2602</v>
      </c>
      <c r="AA17" s="128">
        <v>3217</v>
      </c>
      <c r="AB17" s="127">
        <v>2751</v>
      </c>
      <c r="AC17" s="128">
        <v>3596</v>
      </c>
      <c r="AD17" s="127">
        <v>5132</v>
      </c>
      <c r="AE17" s="127">
        <f>[1]Vendas!$C$5</f>
        <v>3855</v>
      </c>
      <c r="AF17" s="145"/>
      <c r="AG17" s="126">
        <v>8931</v>
      </c>
      <c r="AH17" s="126">
        <v>6595</v>
      </c>
      <c r="AI17" s="126">
        <v>1937</v>
      </c>
      <c r="AJ17" s="126">
        <v>3142</v>
      </c>
      <c r="AK17" s="126">
        <v>5188</v>
      </c>
      <c r="AL17" s="126">
        <v>2920</v>
      </c>
      <c r="AM17" s="126">
        <v>5023</v>
      </c>
      <c r="AN17" s="127">
        <v>6624</v>
      </c>
      <c r="AO17" s="127">
        <v>2079</v>
      </c>
      <c r="AP17" s="127">
        <v>3068</v>
      </c>
      <c r="AQ17" s="127">
        <v>4467</v>
      </c>
      <c r="AR17" s="127">
        <v>3468</v>
      </c>
      <c r="AS17" s="127">
        <v>5128</v>
      </c>
      <c r="AT17" s="127">
        <v>7313</v>
      </c>
      <c r="AU17" s="127">
        <v>3533</v>
      </c>
      <c r="AV17" s="127">
        <v>5663</v>
      </c>
      <c r="AW17" s="127">
        <v>8035</v>
      </c>
      <c r="AX17" s="127">
        <v>5218</v>
      </c>
      <c r="AY17" s="128">
        <v>7820</v>
      </c>
      <c r="AZ17" s="128">
        <v>11037</v>
      </c>
      <c r="BA17" s="127">
        <v>6347</v>
      </c>
      <c r="BB17" s="127">
        <v>11479</v>
      </c>
      <c r="BC17" s="127">
        <f>[1]Vendas!$H$5</f>
        <v>15334</v>
      </c>
    </row>
    <row r="18" spans="1:55" ht="15" outlineLevel="1">
      <c r="A18" s="41"/>
      <c r="B18" s="50" t="s">
        <v>100</v>
      </c>
      <c r="C18" s="118" t="s">
        <v>101</v>
      </c>
      <c r="D18" s="19" t="s">
        <v>55</v>
      </c>
      <c r="E18" s="19" t="s">
        <v>55</v>
      </c>
      <c r="F18" s="19" t="s">
        <v>55</v>
      </c>
      <c r="G18" s="19" t="s">
        <v>55</v>
      </c>
      <c r="H18" s="19" t="s">
        <v>55</v>
      </c>
      <c r="I18" s="19" t="s">
        <v>55</v>
      </c>
      <c r="J18" s="19" t="s">
        <v>55</v>
      </c>
      <c r="K18" s="19" t="s">
        <v>55</v>
      </c>
      <c r="L18" s="19" t="s">
        <v>55</v>
      </c>
      <c r="M18" s="19" t="s">
        <v>55</v>
      </c>
      <c r="N18" s="19" t="s">
        <v>55</v>
      </c>
      <c r="O18" s="19" t="s">
        <v>55</v>
      </c>
      <c r="P18" s="20">
        <v>161.42159522517636</v>
      </c>
      <c r="Q18" s="20">
        <v>171.07692307692307</v>
      </c>
      <c r="R18" s="20">
        <v>170.60240963855421</v>
      </c>
      <c r="S18" s="20">
        <v>172.17391304347825</v>
      </c>
      <c r="T18" s="20">
        <v>173.65392509269358</v>
      </c>
      <c r="U18" s="20">
        <v>176.57500577987054</v>
      </c>
      <c r="V18" s="20">
        <v>178.08754888732395</v>
      </c>
      <c r="W18" s="20">
        <v>182.83287647554806</v>
      </c>
      <c r="X18" s="20">
        <v>185.76740269277843</v>
      </c>
      <c r="Y18" s="20">
        <v>191.23664730032519</v>
      </c>
      <c r="Z18" s="103">
        <v>190.95893107510702</v>
      </c>
      <c r="AA18" s="103">
        <v>191.91730795461612</v>
      </c>
      <c r="AB18" s="20">
        <v>192.01106784442024</v>
      </c>
      <c r="AC18" s="103">
        <v>195</v>
      </c>
      <c r="AD18" s="20">
        <v>197.8</v>
      </c>
      <c r="AE18" s="20">
        <f>[1]Vendas!C8</f>
        <v>203.48220562645915</v>
      </c>
      <c r="AG18" s="19" t="s">
        <v>55</v>
      </c>
      <c r="AH18" s="19" t="s">
        <v>55</v>
      </c>
      <c r="AI18" s="19" t="s">
        <v>55</v>
      </c>
      <c r="AJ18" s="19" t="s">
        <v>55</v>
      </c>
      <c r="AK18" s="19" t="s">
        <v>55</v>
      </c>
      <c r="AL18" s="19" t="s">
        <v>55</v>
      </c>
      <c r="AM18" s="19" t="s">
        <v>55</v>
      </c>
      <c r="AN18" s="19" t="s">
        <v>55</v>
      </c>
      <c r="AO18" s="19" t="s">
        <v>55</v>
      </c>
      <c r="AP18" s="19" t="s">
        <v>55</v>
      </c>
      <c r="AQ18" s="19" t="s">
        <v>55</v>
      </c>
      <c r="AR18" s="20">
        <v>165.94579008073816</v>
      </c>
      <c r="AS18" s="20">
        <v>167.45319812792511</v>
      </c>
      <c r="AT18" s="20">
        <v>168.86366744154247</v>
      </c>
      <c r="AU18" s="20">
        <v>175.05865650721771</v>
      </c>
      <c r="AV18" s="20">
        <v>176.19790085996823</v>
      </c>
      <c r="AW18" s="20">
        <v>178.15660176104541</v>
      </c>
      <c r="AX18" s="20">
        <v>188.74490361824454</v>
      </c>
      <c r="AY18" s="103">
        <v>189.48159152652542</v>
      </c>
      <c r="AZ18" s="103">
        <v>189.22587908194512</v>
      </c>
      <c r="BA18" s="20">
        <v>191.13082088230666</v>
      </c>
      <c r="BB18" s="20">
        <v>195.5</v>
      </c>
      <c r="BC18" s="20">
        <f>[1]Vendas!$H$8</f>
        <v>197.3842855393244</v>
      </c>
    </row>
    <row r="19" spans="1:55" s="65" customFormat="1" ht="15" outlineLevel="1">
      <c r="A19" s="63"/>
      <c r="B19" s="47" t="s">
        <v>102</v>
      </c>
      <c r="C19" s="117" t="s">
        <v>109</v>
      </c>
      <c r="D19" s="48">
        <v>102.43079882658358</v>
      </c>
      <c r="E19" s="48">
        <v>107.39219712525666</v>
      </c>
      <c r="F19" s="48">
        <v>75.429199369294608</v>
      </c>
      <c r="G19" s="49">
        <v>120.26732917399808</v>
      </c>
      <c r="H19" s="48">
        <v>112.4690338563171</v>
      </c>
      <c r="I19" s="48">
        <v>112.01641266119577</v>
      </c>
      <c r="J19" s="48">
        <v>113.55099506419403</v>
      </c>
      <c r="K19" s="49">
        <v>115.53041463460343</v>
      </c>
      <c r="L19" s="49">
        <v>118.41247832285116</v>
      </c>
      <c r="M19" s="49">
        <v>126.26787486222221</v>
      </c>
      <c r="N19" s="49">
        <v>129.36117676440847</v>
      </c>
      <c r="O19" s="49">
        <v>126.94122112794857</v>
      </c>
      <c r="P19" s="49">
        <v>131.24593889853497</v>
      </c>
      <c r="Q19" s="49">
        <v>140.26861916923079</v>
      </c>
      <c r="R19" s="49">
        <v>154.19108605421687</v>
      </c>
      <c r="S19" s="49">
        <v>152.97767284210522</v>
      </c>
      <c r="T19" s="49">
        <v>156.27919348964019</v>
      </c>
      <c r="U19" s="49">
        <v>176.57500577987054</v>
      </c>
      <c r="V19" s="49">
        <v>161.47933750704223</v>
      </c>
      <c r="W19" s="49">
        <v>165.52541357504219</v>
      </c>
      <c r="X19" s="49">
        <v>166.07733578131374</v>
      </c>
      <c r="Y19" s="49">
        <v>168.52980628839899</v>
      </c>
      <c r="Z19" s="109">
        <v>168.57175441967718</v>
      </c>
      <c r="AA19" s="109">
        <v>168.64963635063728</v>
      </c>
      <c r="AB19" s="49">
        <v>168.07703493638681</v>
      </c>
      <c r="AC19" s="109">
        <v>172.57873577308123</v>
      </c>
      <c r="AD19" s="49">
        <v>174.3</v>
      </c>
      <c r="AE19" s="49">
        <f>[1]Vendas!C9</f>
        <v>179.88090047211423</v>
      </c>
      <c r="AG19" s="48">
        <v>96.719292352480124</v>
      </c>
      <c r="AH19" s="48">
        <v>99.68157695223654</v>
      </c>
      <c r="AI19" s="48">
        <v>104.92558558079503</v>
      </c>
      <c r="AJ19" s="48">
        <v>93.613317794398469</v>
      </c>
      <c r="AK19" s="48">
        <v>103.84467512495195</v>
      </c>
      <c r="AL19" s="48">
        <v>112.1917808219178</v>
      </c>
      <c r="AM19" s="48">
        <v>112.7061729193902</v>
      </c>
      <c r="AN19" s="49">
        <v>113.38499378472224</v>
      </c>
      <c r="AO19" s="49">
        <v>122.66323402597401</v>
      </c>
      <c r="AP19" s="49">
        <v>124.82238179921774</v>
      </c>
      <c r="AQ19" s="49">
        <v>125.48597173002013</v>
      </c>
      <c r="AR19" s="49">
        <v>135.47369421568627</v>
      </c>
      <c r="AS19" s="49">
        <v>141.53275631630262</v>
      </c>
      <c r="AT19" s="49">
        <v>144.95230268699575</v>
      </c>
      <c r="AU19" s="49">
        <v>158.06517088027169</v>
      </c>
      <c r="AV19" s="49">
        <v>159.34932678968741</v>
      </c>
      <c r="AW19" s="49">
        <v>161.17255987678905</v>
      </c>
      <c r="AX19" s="49">
        <v>167.37783135300882</v>
      </c>
      <c r="AY19" s="109">
        <v>167.7750932225064</v>
      </c>
      <c r="AZ19" s="109">
        <v>168.02999992208029</v>
      </c>
      <c r="BA19" s="49">
        <v>170.62754954309125</v>
      </c>
      <c r="BB19" s="49">
        <v>172.3</v>
      </c>
      <c r="BC19" s="49">
        <f>[1]Vendas!$H$9</f>
        <v>174.05327784531116</v>
      </c>
    </row>
    <row r="20" spans="1:55" ht="15" outlineLevel="1">
      <c r="B20" s="47" t="s">
        <v>110</v>
      </c>
      <c r="C20" s="117" t="s">
        <v>111</v>
      </c>
      <c r="D20" s="55">
        <v>0.57899999999999996</v>
      </c>
      <c r="E20" s="55">
        <v>0.33100000000000002</v>
      </c>
      <c r="F20" s="55">
        <v>0.38900000000000001</v>
      </c>
      <c r="G20" s="56">
        <v>0.46500000000000002</v>
      </c>
      <c r="H20" s="57">
        <v>0.44800000000000001</v>
      </c>
      <c r="I20" s="57">
        <v>0.58599999999999997</v>
      </c>
      <c r="J20" s="57">
        <v>0.65665335795366753</v>
      </c>
      <c r="K20" s="56">
        <v>0.72074071806730367</v>
      </c>
      <c r="L20" s="56">
        <v>0.39468223022841187</v>
      </c>
      <c r="M20" s="56">
        <v>0.53935167004604878</v>
      </c>
      <c r="N20" s="56">
        <v>0.44583034217507034</v>
      </c>
      <c r="O20" s="56">
        <v>0.40689338286155913</v>
      </c>
      <c r="P20" s="56">
        <v>0.50850879416380179</v>
      </c>
      <c r="Q20" s="56">
        <v>0.49570993132847563</v>
      </c>
      <c r="R20" s="56">
        <v>0.47309527254768868</v>
      </c>
      <c r="S20" s="56">
        <v>0.414468356116314</v>
      </c>
      <c r="T20" s="56">
        <v>0.49328051916346416</v>
      </c>
      <c r="U20" s="56">
        <v>0.498</v>
      </c>
      <c r="V20" s="56">
        <v>0.44600000000000001</v>
      </c>
      <c r="W20" s="56">
        <v>0.36040327904128783</v>
      </c>
      <c r="X20" s="56">
        <v>0.36338792575434831</v>
      </c>
      <c r="Y20" s="56">
        <v>0.36168919924270698</v>
      </c>
      <c r="Z20" s="110">
        <v>0.33322557498261623</v>
      </c>
      <c r="AA20" s="110">
        <v>0.40501789262919935</v>
      </c>
      <c r="AB20" s="56">
        <v>0.38094514579711025</v>
      </c>
      <c r="AC20" s="110">
        <v>0.37566279591899143</v>
      </c>
      <c r="AD20" s="56">
        <v>0.441</v>
      </c>
      <c r="AE20" s="56">
        <v>0.32900000000000001</v>
      </c>
      <c r="AG20" s="55">
        <v>0.91800000000000004</v>
      </c>
      <c r="AH20" s="55">
        <v>0.873</v>
      </c>
      <c r="AI20" s="55">
        <v>0.49</v>
      </c>
      <c r="AJ20" s="55">
        <v>0.67300000000000004</v>
      </c>
      <c r="AK20" s="57">
        <v>0.65600000000000003</v>
      </c>
      <c r="AL20" s="55">
        <v>0.70799999999999996</v>
      </c>
      <c r="AM20" s="55">
        <v>0.81927092493803166</v>
      </c>
      <c r="AN20" s="56">
        <v>0.91283914417841494</v>
      </c>
      <c r="AO20" s="56">
        <v>0.67762397795117535</v>
      </c>
      <c r="AP20" s="56">
        <v>0.70664214184540597</v>
      </c>
      <c r="AQ20" s="56">
        <v>0.68412369776183435</v>
      </c>
      <c r="AR20" s="56">
        <v>0.66954496748665948</v>
      </c>
      <c r="AS20" s="56">
        <v>0.71797875303893655</v>
      </c>
      <c r="AT20" s="56">
        <v>0.69181683197648858</v>
      </c>
      <c r="AU20" s="56">
        <v>0.67100000000000004</v>
      </c>
      <c r="AV20" s="56">
        <v>0.67900000000000005</v>
      </c>
      <c r="AW20" s="56">
        <v>0.64907592470578712</v>
      </c>
      <c r="AX20" s="56">
        <v>0.51485850985084369</v>
      </c>
      <c r="AY20" s="110">
        <v>0.5991764665501067</v>
      </c>
      <c r="AZ20" s="110">
        <v>0.69941696825139676</v>
      </c>
      <c r="BA20" s="56">
        <v>0.51233291335063813</v>
      </c>
      <c r="BB20" s="56">
        <v>0.63600000000000001</v>
      </c>
      <c r="BC20" s="56">
        <f>[1]VSO!$H$5</f>
        <v>0.68974087514996962</v>
      </c>
    </row>
    <row r="21" spans="1:55" ht="15" outlineLevel="1">
      <c r="A21" s="41"/>
      <c r="B21" s="34" t="s">
        <v>104</v>
      </c>
      <c r="C21" s="119" t="s">
        <v>105</v>
      </c>
      <c r="D21" s="45"/>
      <c r="E21" s="45"/>
      <c r="F21" s="45"/>
      <c r="G21" s="45"/>
      <c r="H21" s="52"/>
      <c r="I21" s="45"/>
      <c r="J21" s="45"/>
      <c r="K21" s="45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G21" s="45"/>
      <c r="AH21" s="45"/>
      <c r="AI21" s="45"/>
      <c r="AJ21" s="45"/>
      <c r="AK21" s="45"/>
      <c r="AL21" s="45"/>
      <c r="AM21" s="45"/>
      <c r="AN21" s="45"/>
      <c r="AO21" s="45"/>
      <c r="AP21" s="52"/>
      <c r="AQ21" s="52"/>
      <c r="AR21" s="45"/>
      <c r="AS21" s="52"/>
      <c r="AT21" s="52"/>
      <c r="AU21" s="52"/>
      <c r="AV21" s="52"/>
      <c r="AW21" s="52"/>
      <c r="AX21" s="52"/>
      <c r="BA21" s="143"/>
    </row>
    <row r="22" spans="1:55" ht="15">
      <c r="A22" s="41"/>
      <c r="B22" s="42"/>
      <c r="C22" s="42"/>
      <c r="D22" s="43"/>
      <c r="E22" s="43"/>
      <c r="F22" s="43"/>
      <c r="G22" s="43"/>
      <c r="H22" s="44"/>
      <c r="I22" s="43"/>
      <c r="J22" s="43"/>
      <c r="K22" s="45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G22" s="43"/>
      <c r="AH22" s="43"/>
      <c r="AI22" s="43"/>
      <c r="AJ22" s="43"/>
      <c r="AK22" s="43"/>
      <c r="AL22" s="43"/>
      <c r="AM22" s="43"/>
      <c r="AN22" s="45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BA22" s="44"/>
    </row>
    <row r="23" spans="1:55">
      <c r="Y23" s="58"/>
      <c r="AX23" s="58"/>
    </row>
    <row r="24" spans="1:55">
      <c r="Y24" s="58"/>
      <c r="AN24" s="38"/>
      <c r="AQ24" s="38"/>
      <c r="AT24" s="38"/>
      <c r="AW24" s="38"/>
    </row>
  </sheetData>
  <dataConsolidate/>
  <pageMargins left="0.511811024" right="0.511811024" top="0.78740157499999996" bottom="0.78740157499999996" header="0.31496062000000002" footer="0.31496062000000002"/>
  <pageSetup paperSize="9" scale="65" fitToHeight="0" orientation="portrait" verticalDpi="59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E2BB0EA786094D8F51EB707802D7E6" ma:contentTypeVersion="19" ma:contentTypeDescription="Crie um novo documento." ma:contentTypeScope="" ma:versionID="e1df8a7179af06ff077aee383ab81342">
  <xsd:schema xmlns:xsd="http://www.w3.org/2001/XMLSchema" xmlns:xs="http://www.w3.org/2001/XMLSchema" xmlns:p="http://schemas.microsoft.com/office/2006/metadata/properties" xmlns:ns2="ba67397d-d585-4677-9aa4-0f15e841b6eb" xmlns:ns3="352bcaa3-cb80-4300-98c0-d71b3ff8080a" targetNamespace="http://schemas.microsoft.com/office/2006/metadata/properties" ma:root="true" ma:fieldsID="60d013d57e0d58a3fdf0ce14548a4b9a" ns2:_="" ns3:_="">
    <xsd:import namespace="ba67397d-d585-4677-9aa4-0f15e841b6eb"/>
    <xsd:import namespace="352bcaa3-cb80-4300-98c0-d71b3ff80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7397d-d585-4677-9aa4-0f15e841b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5bd85caa-6fd0-4f6d-b26c-cff04c3010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bcaa3-cb80-4300-98c0-d71b3ff80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09e2190-9b9b-4d74-8434-9ab601d3892b}" ma:internalName="TaxCatchAll" ma:showField="CatchAllData" ma:web="352bcaa3-cb80-4300-98c0-d71b3ff80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67397d-d585-4677-9aa4-0f15e841b6eb">
      <Terms xmlns="http://schemas.microsoft.com/office/infopath/2007/PartnerControls"/>
    </lcf76f155ced4ddcb4097134ff3c332f>
    <TaxCatchAll xmlns="352bcaa3-cb80-4300-98c0-d71b3ff808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72C24E-A455-4564-B2B7-5028A5B91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67397d-d585-4677-9aa4-0f15e841b6eb"/>
    <ds:schemaRef ds:uri="352bcaa3-cb80-4300-98c0-d71b3ff808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124792-C0C0-49BA-9400-FEC713AD86D8}">
  <ds:schemaRefs>
    <ds:schemaRef ds:uri="http://schemas.microsoft.com/office/2006/metadata/properties"/>
    <ds:schemaRef ds:uri="http://schemas.microsoft.com/office/infopath/2007/PartnerControls"/>
    <ds:schemaRef ds:uri="ba67397d-d585-4677-9aa4-0f15e841b6eb"/>
    <ds:schemaRef ds:uri="352bcaa3-cb80-4300-98c0-d71b3ff8080a"/>
  </ds:schemaRefs>
</ds:datastoreItem>
</file>

<file path=customXml/itemProps3.xml><?xml version="1.0" encoding="utf-8"?>
<ds:datastoreItem xmlns:ds="http://schemas.openxmlformats.org/officeDocument/2006/customXml" ds:itemID="{6541F61A-4312-41DA-8D47-980F63FCD7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Índice (Home)</vt:lpstr>
      <vt:lpstr>Destaques (Highlights)</vt:lpstr>
      <vt:lpstr>Balanço (Balance Sheet)</vt:lpstr>
      <vt:lpstr>DRE (Income Statement)</vt:lpstr>
      <vt:lpstr>Operac. (Operational Database)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Tsuyoshi Yamashita</dc:creator>
  <cp:keywords/>
  <dc:description/>
  <cp:lastModifiedBy>Matheus Dominguez Cordeiro Calado</cp:lastModifiedBy>
  <cp:revision/>
  <dcterms:created xsi:type="dcterms:W3CDTF">2024-10-03T17:54:42Z</dcterms:created>
  <dcterms:modified xsi:type="dcterms:W3CDTF">2026-04-28T17:36:56Z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0x010100DBE2BB0EA786094D8F51EB707802D7E6</vt:lpwstr>
  </property>
  <property fmtid="{D5CDD505-2E9C-101B-9397-08002B2CF9AE}" pid="3" name="MediaServiceImageTags">
    <vt:lpwstr/>
  </property>
</Properties>
</file>