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atriainvest.sharepoint.com/sites/RI.RE/Documents/Recorrente/Planilha de Fundamentos/LVBI/2025/08. Ago 25/"/>
    </mc:Choice>
  </mc:AlternateContent>
  <xr:revisionPtr revIDLastSave="2535" documentId="13_ncr:1_{428080BE-B8F4-4CF3-9E85-8CB4305BD854}" xr6:coauthVersionLast="47" xr6:coauthVersionMax="47" xr10:uidLastSave="{55418ACE-E119-4B86-B879-FC6597D161EF}"/>
  <bookViews>
    <workbookView xWindow="28692" yWindow="-108" windowWidth="29016" windowHeight="15816" activeTab="1" xr2:uid="{00000000-000D-0000-FFFF-FFFF00000000}"/>
  </bookViews>
  <sheets>
    <sheet name="Infos Gerais" sheetId="15" r:id="rId1"/>
    <sheet name="Resumo" sheetId="14" r:id="rId2"/>
    <sheet name="Portfólio (1.1)" sheetId="12" r:id="rId3"/>
    <sheet name="Portfólio (1.2)" sheetId="19" r:id="rId4"/>
    <sheet name="BP" sheetId="20" r:id="rId5"/>
    <sheet name="DRE" sheetId="22" r:id="rId6"/>
    <sheet name="Performance" sheetId="6" r:id="rId7"/>
    <sheet name="Rentabilidade" sheetId="17" r:id="rId8"/>
  </sheets>
  <definedNames>
    <definedName name="_BQ4.1" localSheetId="2" hidden="1">#REF!</definedName>
    <definedName name="_BQ4.1" localSheetId="3" hidden="1">#REF!</definedName>
    <definedName name="_BQ4.1" hidden="1">#REF!</definedName>
    <definedName name="_Regression_Int" hidden="1">1</definedName>
    <definedName name="Actual" localSheetId="4">(PeriodInActual*(#REF!&gt;0))*PeriodInPlan</definedName>
    <definedName name="Actual" localSheetId="5">(PeriodInActual*(#REF!&gt;0))*PeriodInPlan</definedName>
    <definedName name="Actual" localSheetId="2">('Portfólio (1.1)'!PeriodInActual*(#REF!&gt;0))*'Portfólio (1.1)'!PeriodInPlan</definedName>
    <definedName name="Actual" localSheetId="3">('Portfólio (1.2)'!PeriodInActual*(#REF!&gt;0))*'Portfólio (1.2)'!PeriodInPlan</definedName>
    <definedName name="Actual">(PeriodInActual*(#REF!&gt;0))*PeriodInPlan</definedName>
    <definedName name="ActualBeyond" localSheetId="4">PeriodInActual*(#REF!&gt;0)</definedName>
    <definedName name="ActualBeyond" localSheetId="5">PeriodInActual*(#REF!&gt;0)</definedName>
    <definedName name="ActualBeyond" localSheetId="2">'Portfólio (1.1)'!PeriodInActual*(#REF!&gt;0)</definedName>
    <definedName name="ActualBeyond" localSheetId="3">'Portfólio (1.2)'!PeriodInActual*(#REF!&gt;0)</definedName>
    <definedName name="ActualBeyond">PeriodInActual*(#REF!&gt;0)</definedName>
    <definedName name="ano_anterior" localSheetId="2">#REF!</definedName>
    <definedName name="ano_anterior" localSheetId="3">#REF!</definedName>
    <definedName name="ano_anterior">#REF!</definedName>
    <definedName name="AS2DocOpenMode" hidden="1">"AS2DocumentEdit"</definedName>
    <definedName name="Calendar10Month" localSheetId="2">#REF!</definedName>
    <definedName name="Calendar10Month" localSheetId="3">#REF!</definedName>
    <definedName name="Calendar10Month">#REF!</definedName>
    <definedName name="Calendar10MonthOption" localSheetId="4">MATCH(Calendar10Month,BP!Months,0)</definedName>
    <definedName name="Calendar10MonthOption" localSheetId="5">MATCH(Calendar10Month,DRE!Months,0)</definedName>
    <definedName name="Calendar10MonthOption" localSheetId="2">MATCH('Portfólio (1.1)'!Calendar10Month,[0]!Months,0)</definedName>
    <definedName name="Calendar10MonthOption" localSheetId="3">MATCH('Portfólio (1.2)'!Calendar10Month,[0]!Months,0)</definedName>
    <definedName name="Calendar10MonthOption">MATCH(Calendar10Month,Months,0)</definedName>
    <definedName name="Calendar10Year" localSheetId="2">#REF!</definedName>
    <definedName name="Calendar10Year" localSheetId="3">#REF!</definedName>
    <definedName name="Calendar10Year">#REF!</definedName>
    <definedName name="Calendar11Month" localSheetId="2">#REF!</definedName>
    <definedName name="Calendar11Month" localSheetId="3">#REF!</definedName>
    <definedName name="Calendar11Month">#REF!</definedName>
    <definedName name="Calendar11MonthOption" localSheetId="4">MATCH(Calendar11Month,BP!Months,0)</definedName>
    <definedName name="Calendar11MonthOption" localSheetId="5">MATCH(Calendar11Month,DRE!Months,0)</definedName>
    <definedName name="Calendar11MonthOption" localSheetId="2">MATCH('Portfólio (1.1)'!Calendar11Month,[0]!Months,0)</definedName>
    <definedName name="Calendar11MonthOption" localSheetId="3">MATCH('Portfólio (1.2)'!Calendar11Month,[0]!Months,0)</definedName>
    <definedName name="Calendar11MonthOption">MATCH(Calendar11Month,Months,0)</definedName>
    <definedName name="Calendar11Year" localSheetId="2">#REF!</definedName>
    <definedName name="Calendar11Year" localSheetId="3">#REF!</definedName>
    <definedName name="Calendar11Year">#REF!</definedName>
    <definedName name="Calendar12Month" localSheetId="2">#REF!</definedName>
    <definedName name="Calendar12Month" localSheetId="3">#REF!</definedName>
    <definedName name="Calendar12Month">#REF!</definedName>
    <definedName name="Calendar12MonthOption" localSheetId="4">MATCH(Calendar12Month,BP!Months,0)</definedName>
    <definedName name="Calendar12MonthOption" localSheetId="5">MATCH(Calendar12Month,DRE!Months,0)</definedName>
    <definedName name="Calendar12MonthOption" localSheetId="2">MATCH('Portfólio (1.1)'!Calendar12Month,[0]!Months,0)</definedName>
    <definedName name="Calendar12MonthOption" localSheetId="3">MATCH('Portfólio (1.2)'!Calendar12Month,[0]!Months,0)</definedName>
    <definedName name="Calendar12MonthOption">MATCH(Calendar12Month,Months,0)</definedName>
    <definedName name="Calendar12Year" localSheetId="2">#REF!</definedName>
    <definedName name="Calendar12Year" localSheetId="3">#REF!</definedName>
    <definedName name="Calendar12Year">#REF!</definedName>
    <definedName name="Calendar1Month" localSheetId="2">#REF!</definedName>
    <definedName name="Calendar1Month" localSheetId="3">#REF!</definedName>
    <definedName name="Calendar1Month">#REF!</definedName>
    <definedName name="Calendar1MonthOption" localSheetId="4">MATCH(Calendar1Month,BP!Months,0)</definedName>
    <definedName name="Calendar1MonthOption" localSheetId="5">MATCH(Calendar1Month,DRE!Months,0)</definedName>
    <definedName name="Calendar1MonthOption" localSheetId="2">MATCH('Portfólio (1.1)'!Calendar1Month,[0]!Months,0)</definedName>
    <definedName name="Calendar1MonthOption" localSheetId="3">MATCH('Portfólio (1.2)'!Calendar1Month,[0]!Months,0)</definedName>
    <definedName name="Calendar1MonthOption">MATCH(Calendar1Month,Months,0)</definedName>
    <definedName name="Calendar1Year" localSheetId="2">#REF!</definedName>
    <definedName name="Calendar1Year" localSheetId="3">#REF!</definedName>
    <definedName name="Calendar1Year">#REF!</definedName>
    <definedName name="Calendar2Month" localSheetId="2">#REF!</definedName>
    <definedName name="Calendar2Month" localSheetId="3">#REF!</definedName>
    <definedName name="Calendar2Month">#REF!</definedName>
    <definedName name="Calendar2MonthOption" localSheetId="4">MATCH(Calendar2Month,BP!Months,0)</definedName>
    <definedName name="Calendar2MonthOption" localSheetId="5">MATCH(Calendar2Month,DRE!Months,0)</definedName>
    <definedName name="Calendar2MonthOption" localSheetId="2">MATCH('Portfólio (1.1)'!Calendar2Month,[0]!Months,0)</definedName>
    <definedName name="Calendar2MonthOption" localSheetId="3">MATCH('Portfólio (1.2)'!Calendar2Month,[0]!Months,0)</definedName>
    <definedName name="Calendar2MonthOption">MATCH(Calendar2Month,Months,0)</definedName>
    <definedName name="Calendar2Year" localSheetId="2">#REF!</definedName>
    <definedName name="Calendar2Year" localSheetId="3">#REF!</definedName>
    <definedName name="Calendar2Year">#REF!</definedName>
    <definedName name="Calendar3Month" localSheetId="2">#REF!</definedName>
    <definedName name="Calendar3Month" localSheetId="3">#REF!</definedName>
    <definedName name="Calendar3Month">#REF!</definedName>
    <definedName name="Calendar3MonthOption" localSheetId="4">MATCH(Calendar3Month,BP!Months,0)</definedName>
    <definedName name="Calendar3MonthOption" localSheetId="5">MATCH(Calendar3Month,DRE!Months,0)</definedName>
    <definedName name="Calendar3MonthOption" localSheetId="2">MATCH('Portfólio (1.1)'!Calendar3Month,[0]!Months,0)</definedName>
    <definedName name="Calendar3MonthOption" localSheetId="3">MATCH('Portfólio (1.2)'!Calendar3Month,[0]!Months,0)</definedName>
    <definedName name="Calendar3MonthOption">MATCH(Calendar3Month,Months,0)</definedName>
    <definedName name="Calendar3Year" localSheetId="2">#REF!</definedName>
    <definedName name="Calendar3Year" localSheetId="3">#REF!</definedName>
    <definedName name="Calendar3Year">#REF!</definedName>
    <definedName name="Calendar4Month" localSheetId="2">#REF!</definedName>
    <definedName name="Calendar4Month" localSheetId="3">#REF!</definedName>
    <definedName name="Calendar4Month">#REF!</definedName>
    <definedName name="Calendar4MonthOption" localSheetId="4">MATCH(Calendar4Month,BP!Months,0)</definedName>
    <definedName name="Calendar4MonthOption" localSheetId="5">MATCH(Calendar4Month,DRE!Months,0)</definedName>
    <definedName name="Calendar4MonthOption" localSheetId="2">MATCH('Portfólio (1.1)'!Calendar4Month,[0]!Months,0)</definedName>
    <definedName name="Calendar4MonthOption" localSheetId="3">MATCH('Portfólio (1.2)'!Calendar4Month,[0]!Months,0)</definedName>
    <definedName name="Calendar4MonthOption">MATCH(Calendar4Month,Months,0)</definedName>
    <definedName name="Calendar4Year" localSheetId="2">#REF!</definedName>
    <definedName name="Calendar4Year" localSheetId="3">#REF!</definedName>
    <definedName name="Calendar4Year">#REF!</definedName>
    <definedName name="Calendar5Month" localSheetId="2">#REF!</definedName>
    <definedName name="Calendar5Month" localSheetId="3">#REF!</definedName>
    <definedName name="Calendar5Month">#REF!</definedName>
    <definedName name="Calendar5MonthOption" localSheetId="4">MATCH(Calendar5Month,BP!Months,0)</definedName>
    <definedName name="Calendar5MonthOption" localSheetId="5">MATCH(Calendar5Month,DRE!Months,0)</definedName>
    <definedName name="Calendar5MonthOption" localSheetId="2">MATCH('Portfólio (1.1)'!Calendar5Month,[0]!Months,0)</definedName>
    <definedName name="Calendar5MonthOption" localSheetId="3">MATCH('Portfólio (1.2)'!Calendar5Month,[0]!Months,0)</definedName>
    <definedName name="Calendar5MonthOption">MATCH(Calendar5Month,Months,0)</definedName>
    <definedName name="Calendar5Year" localSheetId="2">#REF!</definedName>
    <definedName name="Calendar5Year" localSheetId="3">#REF!</definedName>
    <definedName name="Calendar5Year">#REF!</definedName>
    <definedName name="Calendar6Month" localSheetId="2">#REF!</definedName>
    <definedName name="Calendar6Month" localSheetId="3">#REF!</definedName>
    <definedName name="Calendar6Month">#REF!</definedName>
    <definedName name="Calendar6MonthOption" localSheetId="4">MATCH(Calendar6Month,BP!Months,0)</definedName>
    <definedName name="Calendar6MonthOption" localSheetId="5">MATCH(Calendar6Month,DRE!Months,0)</definedName>
    <definedName name="Calendar6MonthOption" localSheetId="2">MATCH('Portfólio (1.1)'!Calendar6Month,[0]!Months,0)</definedName>
    <definedName name="Calendar6MonthOption" localSheetId="3">MATCH('Portfólio (1.2)'!Calendar6Month,[0]!Months,0)</definedName>
    <definedName name="Calendar6MonthOption">MATCH(Calendar6Month,Months,0)</definedName>
    <definedName name="Calendar6Year" localSheetId="2">#REF!</definedName>
    <definedName name="Calendar6Year" localSheetId="3">#REF!</definedName>
    <definedName name="Calendar6Year">#REF!</definedName>
    <definedName name="Calendar7Month" localSheetId="2">#REF!</definedName>
    <definedName name="Calendar7Month" localSheetId="3">#REF!</definedName>
    <definedName name="Calendar7Month">#REF!</definedName>
    <definedName name="Calendar7MonthOption" localSheetId="4">MATCH(Calendar7Month,BP!Months,0)</definedName>
    <definedName name="Calendar7MonthOption" localSheetId="5">MATCH(Calendar7Month,DRE!Months,0)</definedName>
    <definedName name="Calendar7MonthOption" localSheetId="2">MATCH('Portfólio (1.1)'!Calendar7Month,[0]!Months,0)</definedName>
    <definedName name="Calendar7MonthOption" localSheetId="3">MATCH('Portfólio (1.2)'!Calendar7Month,[0]!Months,0)</definedName>
    <definedName name="Calendar7MonthOption">MATCH(Calendar7Month,Months,0)</definedName>
    <definedName name="Calendar7Year" localSheetId="2">#REF!</definedName>
    <definedName name="Calendar7Year" localSheetId="3">#REF!</definedName>
    <definedName name="Calendar7Year">#REF!</definedName>
    <definedName name="Calendar8Month" localSheetId="2">#REF!</definedName>
    <definedName name="Calendar8Month" localSheetId="3">#REF!</definedName>
    <definedName name="Calendar8Month">#REF!</definedName>
    <definedName name="Calendar8MonthOption" localSheetId="4">MATCH(Calendar8Month,BP!Months,0)</definedName>
    <definedName name="Calendar8MonthOption" localSheetId="5">MATCH(Calendar8Month,DRE!Months,0)</definedName>
    <definedName name="Calendar8MonthOption" localSheetId="2">MATCH('Portfólio (1.1)'!Calendar8Month,[0]!Months,0)</definedName>
    <definedName name="Calendar8MonthOption" localSheetId="3">MATCH('Portfólio (1.2)'!Calendar8Month,[0]!Months,0)</definedName>
    <definedName name="Calendar8MonthOption">MATCH(Calendar8Month,Months,0)</definedName>
    <definedName name="Calendar8Year" localSheetId="2">#REF!</definedName>
    <definedName name="Calendar8Year" localSheetId="3">#REF!</definedName>
    <definedName name="Calendar8Year">#REF!</definedName>
    <definedName name="Calendar9Month" localSheetId="2">#REF!</definedName>
    <definedName name="Calendar9Month" localSheetId="3">#REF!</definedName>
    <definedName name="Calendar9Month">#REF!</definedName>
    <definedName name="Calendar9MonthOption" localSheetId="4">MATCH(Calendar9Month,BP!Months,0)</definedName>
    <definedName name="Calendar9MonthOption" localSheetId="5">MATCH(Calendar9Month,DRE!Months,0)</definedName>
    <definedName name="Calendar9MonthOption" localSheetId="2">MATCH('Portfólio (1.1)'!Calendar9Month,[0]!Months,0)</definedName>
    <definedName name="Calendar9MonthOption" localSheetId="3">MATCH('Portfólio (1.2)'!Calendar9Month,[0]!Months,0)</definedName>
    <definedName name="Calendar9MonthOption">MATCH(Calendar9Month,Months,0)</definedName>
    <definedName name="Calendar9Year" localSheetId="2">#REF!</definedName>
    <definedName name="Calendar9Year" localSheetId="3">#REF!</definedName>
    <definedName name="Calendar9Year">#REF!</definedName>
    <definedName name="CIQWBGuid" hidden="1">"f21cbaa1-9147-4f87-a771-8140be45a2cb"</definedName>
    <definedName name="data_relatorio">#REF!</definedName>
    <definedName name="data_tri">#REF!</definedName>
    <definedName name="date" localSheetId="2">#REF!</definedName>
    <definedName name="date" localSheetId="3">#REF!</definedName>
    <definedName name="date">#REF!</definedName>
    <definedName name="dates" localSheetId="2">#REF!</definedName>
    <definedName name="dates" localSheetId="3">#REF!</definedName>
    <definedName name="dates">#REF!</definedName>
    <definedName name="Days" localSheetId="4">{0,1,2,3,4,5,6}</definedName>
    <definedName name="Days" localSheetId="5">{0,1,2,3,4,5,6}</definedName>
    <definedName name="Days">{0,1,2,3,4,5,6}</definedName>
    <definedName name="idioma" localSheetId="2">#REF!</definedName>
    <definedName name="idioma" localSheetId="3">#REF!</definedName>
    <definedName name="idioma">#REF!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40814.0655671296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guage">#REF!</definedName>
    <definedName name="lista_cias" localSheetId="2">#REF!</definedName>
    <definedName name="lista_cias" localSheetId="3">#REF!</definedName>
    <definedName name="lista_cias">#REF!</definedName>
    <definedName name="Months" localSheetId="4">{"January","February","March","April","May","June","July","August","September","October","November","December"}</definedName>
    <definedName name="Months" localSheetId="5">{"January","February","March","April","May","June","July","August","September","October","November","December"}</definedName>
    <definedName name="Months">{"January","February","March","April","May","June","July","August","September","October","November","December"}</definedName>
    <definedName name="NOI" localSheetId="2">#REF!</definedName>
    <definedName name="NOI" localSheetId="3">#REF!</definedName>
    <definedName name="NOI">#REF!</definedName>
    <definedName name="occ" localSheetId="2">#REF!</definedName>
    <definedName name="occ" localSheetId="3">#REF!</definedName>
    <definedName name="occ">#REF!</definedName>
    <definedName name="PercentComplete" localSheetId="4">PercentCompleteBeyond*PeriodInPlan</definedName>
    <definedName name="PercentComplete" localSheetId="5">PercentCompleteBeyond*PeriodInPlan</definedName>
    <definedName name="PercentComplete" localSheetId="2">'Portfólio (1.1)'!PercentCompleteBeyond*'Portfólio (1.1)'!PeriodInPlan</definedName>
    <definedName name="PercentComplete" localSheetId="3">'Portfólio (1.2)'!PercentCompleteBeyond*'Portfólio (1.2)'!PeriodInPlan</definedName>
    <definedName name="PercentComplete">PercentCompleteBeyond*PeriodInPlan</definedName>
    <definedName name="PercentCompleteBeyond" localSheetId="2">(#REF!=MEDIAN(#REF!,#REF!,#REF!+#REF!)*(#REF!&gt;0))*((#REF!&lt;(INT(#REF!+#REF!*#REF!)))+(#REF!=#REF!))*(#REF!&gt;0)</definedName>
    <definedName name="PercentCompleteBeyond" localSheetId="3">(#REF!=MEDIAN(#REF!,#REF!,#REF!+#REF!)*(#REF!&gt;0))*((#REF!&lt;(INT(#REF!+#REF!*#REF!)))+(#REF!=#REF!))*(#REF!&gt;0)</definedName>
    <definedName name="PercentCompleteBeyond">(#REF!=MEDIAN(#REF!,#REF!,#REF!+#REF!)*(#REF!&gt;0))*((#REF!&lt;(INT(#REF!+#REF!*#REF!)))+(#REF!=#REF!))*(#REF!&gt;0)</definedName>
    <definedName name="period_selected" localSheetId="2">#REF!</definedName>
    <definedName name="period_selected" localSheetId="3">#REF!</definedName>
    <definedName name="period_selected">#REF!</definedName>
    <definedName name="PeriodInActual" localSheetId="2">#REF!=MEDIAN(#REF!,#REF!,#REF!+#REF!-1)</definedName>
    <definedName name="PeriodInActual" localSheetId="3">#REF!=MEDIAN(#REF!,#REF!,#REF!+#REF!-1)</definedName>
    <definedName name="PeriodInActual">#REF!=MEDIAN(#REF!,#REF!,#REF!+#REF!-1)</definedName>
    <definedName name="PeriodInPlan" localSheetId="2">#REF!=MEDIAN(#REF!,#REF!,#REF!+#REF!-1)</definedName>
    <definedName name="PeriodInPlan" localSheetId="3">#REF!=MEDIAN(#REF!,#REF!,#REF!+#REF!-1)</definedName>
    <definedName name="PeriodInPlan">#REF!=MEDIAN(#REF!,#REF!,#REF!+#REF!-1)</definedName>
    <definedName name="Plan" localSheetId="4">PeriodInPlan*(#REF!&gt;0)</definedName>
    <definedName name="Plan" localSheetId="5">PeriodInPlan*(#REF!&gt;0)</definedName>
    <definedName name="Plan" localSheetId="2">'Portfólio (1.1)'!PeriodInPlan*(#REF!&gt;0)</definedName>
    <definedName name="Plan" localSheetId="3">'Portfólio (1.2)'!PeriodInPlan*(#REF!&gt;0)</definedName>
    <definedName name="Plan">PeriodInPlan*(#REF!&gt;0)</definedName>
    <definedName name="Portfolio" localSheetId="2">#REF!</definedName>
    <definedName name="Portfolio" localSheetId="3">#REF!</definedName>
    <definedName name="Portfolio">#REF!</definedName>
    <definedName name="Savassi1T07" localSheetId="2">#REF!</definedName>
    <definedName name="Savassi1T07" localSheetId="3">#REF!</definedName>
    <definedName name="Savassi1T07">#REF!</definedName>
    <definedName name="tri">#REF!</definedName>
    <definedName name="Unidade">#REF!</definedName>
    <definedName name="WeekdayOption" localSheetId="4">MATCH(WeekStart,BP!Weekdays,0)+10</definedName>
    <definedName name="WeekdayOption" localSheetId="5">MATCH(WeekStart,DRE!Weekdays,0)+10</definedName>
    <definedName name="WeekdayOption" localSheetId="2">MATCH('Portfólio (1.1)'!WeekStart,[0]!Weekdays,0)+10</definedName>
    <definedName name="WeekdayOption" localSheetId="3">MATCH('Portfólio (1.2)'!WeekStart,[0]!Weekdays,0)+10</definedName>
    <definedName name="WeekdayOption">MATCH(WeekStart,Weekdays,0)+10</definedName>
    <definedName name="Weekdays" localSheetId="4">{"Monday","Tuesday","Wednesday","Thursday","Friday","Saturday","Sunday"}</definedName>
    <definedName name="Weekdays" localSheetId="5">{"Monday","Tuesday","Wednesday","Thursday","Friday","Saturday","Sunday"}</definedName>
    <definedName name="Weekdays">{"Monday","Tuesday","Wednesday","Thursday","Friday","Saturday","Sunday"}</definedName>
    <definedName name="WeekStart" localSheetId="2">#REF!</definedName>
    <definedName name="WeekStart" localSheetId="3">#REF!</definedName>
    <definedName name="WeekStart">#REF!</definedName>
    <definedName name="WeekStartValue" localSheetId="4">IF(WeekStart="Monday",2,1)</definedName>
    <definedName name="WeekStartValue" localSheetId="5">IF(WeekStart="Monday",2,1)</definedName>
    <definedName name="WeekStartValue" localSheetId="2">IF('Portfólio (1.1)'!WeekStart="Monday",2,1)</definedName>
    <definedName name="WeekStartValue" localSheetId="3">IF('Portfólio (1.2)'!WeekStart="Monday",2,1)</definedName>
    <definedName name="WeekStartValue">IF(WeekStart="Monday",2,1)</definedName>
    <definedName name="x" localSheetId="2" hidden="1">#REF!</definedName>
    <definedName name="x" localSheetId="3" hidden="1">#REF!</definedName>
    <definedName name="x" hidden="1">#REF!</definedName>
    <definedName name="yellow_key" localSheetId="2">#REF!</definedName>
    <definedName name="yellow_key" localSheetId="3">#REF!</definedName>
    <definedName name="yellow_ke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22" l="1"/>
  <c r="K29" i="22"/>
  <c r="K25" i="22"/>
  <c r="K17" i="22"/>
  <c r="K13" i="22"/>
  <c r="K7" i="22"/>
  <c r="K21" i="20"/>
  <c r="K14" i="20"/>
  <c r="M8" i="19"/>
  <c r="K33" i="22" l="1"/>
  <c r="K24" i="22"/>
  <c r="K23" i="20"/>
  <c r="K26" i="20" s="1"/>
  <c r="K34" i="22" l="1"/>
  <c r="J39" i="22" l="1"/>
  <c r="J29" i="22"/>
  <c r="J25" i="22"/>
  <c r="J33" i="22" s="1"/>
  <c r="J17" i="22"/>
  <c r="J13" i="22"/>
  <c r="J24" i="22" s="1"/>
  <c r="J7" i="22"/>
  <c r="J21" i="20"/>
  <c r="J14" i="20"/>
  <c r="M9" i="19"/>
  <c r="J34" i="22" l="1"/>
  <c r="J23" i="20"/>
  <c r="J26" i="20" s="1"/>
  <c r="I21" i="20" l="1"/>
  <c r="I14" i="20"/>
  <c r="I39" i="22"/>
  <c r="I29" i="22"/>
  <c r="I25" i="22"/>
  <c r="I33" i="22" s="1"/>
  <c r="I17" i="22"/>
  <c r="I13" i="22"/>
  <c r="I7" i="22"/>
  <c r="M10" i="19"/>
  <c r="G39" i="22"/>
  <c r="F39" i="22"/>
  <c r="E39" i="22"/>
  <c r="D39" i="22"/>
  <c r="H29" i="22"/>
  <c r="G29" i="22"/>
  <c r="F29" i="22"/>
  <c r="F33" i="22" s="1"/>
  <c r="E29" i="22"/>
  <c r="D29" i="22"/>
  <c r="H25" i="22"/>
  <c r="G25" i="22"/>
  <c r="F25" i="22"/>
  <c r="E25" i="22"/>
  <c r="E33" i="22" s="1"/>
  <c r="D25" i="22"/>
  <c r="D33" i="22" s="1"/>
  <c r="H17" i="22"/>
  <c r="G17" i="22"/>
  <c r="F17" i="22"/>
  <c r="E17" i="22"/>
  <c r="D17" i="22"/>
  <c r="H13" i="22"/>
  <c r="G13" i="22"/>
  <c r="F13" i="22"/>
  <c r="E13" i="22"/>
  <c r="D13" i="22"/>
  <c r="H7" i="22"/>
  <c r="G7" i="22"/>
  <c r="F7" i="22"/>
  <c r="E7" i="22"/>
  <c r="D7" i="22"/>
  <c r="I24" i="22" l="1"/>
  <c r="I23" i="20"/>
  <c r="I26" i="20" s="1"/>
  <c r="H39" i="22"/>
  <c r="I34" i="22"/>
  <c r="H24" i="22"/>
  <c r="G33" i="22"/>
  <c r="H33" i="22"/>
  <c r="D24" i="22"/>
  <c r="D34" i="22" s="1"/>
  <c r="F24" i="22"/>
  <c r="F34" i="22" s="1"/>
  <c r="E24" i="22"/>
  <c r="E34" i="22" s="1"/>
  <c r="G24" i="22"/>
  <c r="H34" i="22" l="1"/>
  <c r="G34" i="22"/>
  <c r="I42" i="12" l="1"/>
  <c r="C30" i="12" l="1"/>
  <c r="F40" i="12" l="1"/>
  <c r="C47" i="12"/>
  <c r="F30" i="12"/>
  <c r="J17" i="12" l="1"/>
  <c r="H17" i="12" s="1"/>
  <c r="M13" i="19" l="1"/>
  <c r="M14" i="19"/>
  <c r="M12" i="19"/>
  <c r="H21" i="20"/>
  <c r="G21" i="20" l="1"/>
  <c r="F21" i="20"/>
  <c r="E21" i="20"/>
  <c r="D21" i="20"/>
  <c r="G14" i="20"/>
  <c r="F14" i="20"/>
  <c r="E14" i="20"/>
  <c r="D14" i="20"/>
  <c r="M11" i="19"/>
  <c r="F23" i="20" l="1"/>
  <c r="F26" i="20" s="1"/>
  <c r="D23" i="20"/>
  <c r="D26" i="20" s="1"/>
  <c r="G23" i="20"/>
  <c r="G26" i="20" s="1"/>
  <c r="E23" i="20"/>
  <c r="E26" i="20" s="1"/>
  <c r="I17" i="12" l="1"/>
  <c r="F17" i="12" l="1"/>
  <c r="G17" i="12" s="1"/>
  <c r="U139" i="12" l="1"/>
  <c r="U140" i="12" s="1"/>
  <c r="U141" i="12" s="1"/>
  <c r="U142" i="12" s="1"/>
  <c r="U143" i="12" s="1"/>
  <c r="U144" i="12" s="1"/>
  <c r="H14" i="20"/>
  <c r="H23" i="20" l="1"/>
  <c r="H26" i="20" s="1"/>
</calcChain>
</file>

<file path=xl/sharedStrings.xml><?xml version="1.0" encoding="utf-8"?>
<sst xmlns="http://schemas.openxmlformats.org/spreadsheetml/2006/main" count="218" uniqueCount="186">
  <si>
    <t>Portfólio</t>
  </si>
  <si>
    <t>Total</t>
  </si>
  <si>
    <t>Ativo</t>
  </si>
  <si>
    <t>Típico</t>
  </si>
  <si>
    <t>Vacância Física</t>
  </si>
  <si>
    <t>Balanço Patrimonial</t>
  </si>
  <si>
    <t>Passivo</t>
  </si>
  <si>
    <t>Patrimônio Liquido</t>
  </si>
  <si>
    <t>Despesas Imobiliárias</t>
  </si>
  <si>
    <t>Despesas Operacionais</t>
  </si>
  <si>
    <t>Despesas - Total</t>
  </si>
  <si>
    <t>Mês caixa</t>
  </si>
  <si>
    <t>IPCA</t>
  </si>
  <si>
    <t>IGP-M</t>
  </si>
  <si>
    <t>Preço (R$)</t>
  </si>
  <si>
    <t>Mês</t>
  </si>
  <si>
    <t>R$/cota</t>
  </si>
  <si>
    <t>% Fundo</t>
  </si>
  <si>
    <t>Localização</t>
  </si>
  <si>
    <t>Vacância Financeira</t>
  </si>
  <si>
    <t>Despesas Financeiras</t>
  </si>
  <si>
    <t>Dividend Yield anualizado (sobre a cota de fechamento)</t>
  </si>
  <si>
    <t>Dividend Yield anualizado (sobre a cota patrimonial)</t>
  </si>
  <si>
    <t>Quantidade de Cotas</t>
  </si>
  <si>
    <t>Cota Patrimonial</t>
  </si>
  <si>
    <t xml:space="preserve"> </t>
  </si>
  <si>
    <t>Número de Cotas (#)</t>
  </si>
  <si>
    <t>ABL detido pelo Fundo (m²)</t>
  </si>
  <si>
    <t>VP 
(% imóveis)</t>
  </si>
  <si>
    <t>SP</t>
  </si>
  <si>
    <t>MG</t>
  </si>
  <si>
    <t>Alocação por Região 
(% receita contratada)</t>
  </si>
  <si>
    <t>Alocação por Classe 
(% receita contratada)</t>
  </si>
  <si>
    <t>A</t>
  </si>
  <si>
    <t>B</t>
  </si>
  <si>
    <t>Diversificação por indexador 
(% receita contratada)</t>
  </si>
  <si>
    <t>Diversificação por tipo de contrato 
(% receita contratada)</t>
  </si>
  <si>
    <t>Jan</t>
  </si>
  <si>
    <t>Fev</t>
  </si>
  <si>
    <t>Mar</t>
  </si>
  <si>
    <t>Abr</t>
  </si>
  <si>
    <t>Mai</t>
  </si>
  <si>
    <t>Jun</t>
  </si>
  <si>
    <t>Jul</t>
  </si>
  <si>
    <t>Ago</t>
  </si>
  <si>
    <t>Set</t>
  </si>
  <si>
    <t>Out</t>
  </si>
  <si>
    <t>Nov</t>
  </si>
  <si>
    <t>Dez</t>
  </si>
  <si>
    <t>2029+</t>
  </si>
  <si>
    <t>CDI Acumulado (base 100)</t>
  </si>
  <si>
    <t>Volume Diário (R$)</t>
  </si>
  <si>
    <t>Indicadores Financeiros</t>
  </si>
  <si>
    <t>Patrimônio líquido</t>
  </si>
  <si>
    <t>Valor de Mercado</t>
  </si>
  <si>
    <t>Cota de Fechamento</t>
  </si>
  <si>
    <t>P/VP</t>
  </si>
  <si>
    <t>ADTV</t>
  </si>
  <si>
    <t>DY (mercado)</t>
  </si>
  <si>
    <t>DY (patrimonial)</t>
  </si>
  <si>
    <t>Objetivo do Fundo</t>
  </si>
  <si>
    <t>Início das Atividades</t>
  </si>
  <si>
    <t>Código de Negociação</t>
  </si>
  <si>
    <t>CNPJ</t>
  </si>
  <si>
    <t>Cotas Emitidas</t>
  </si>
  <si>
    <t>Prazo</t>
  </si>
  <si>
    <t>Tipo Anbima</t>
  </si>
  <si>
    <t>Público Alvo</t>
  </si>
  <si>
    <t>Investidores em geral</t>
  </si>
  <si>
    <r>
      <t>Gestor</t>
    </r>
    <r>
      <rPr>
        <b/>
        <vertAlign val="superscript"/>
        <sz val="14"/>
        <color rgb="FF2044DC"/>
        <rFont val="TG Haido Grotesk"/>
        <family val="3"/>
      </rPr>
      <t>*</t>
    </r>
  </si>
  <si>
    <r>
      <t>Taxa de Administração Total</t>
    </r>
    <r>
      <rPr>
        <b/>
        <vertAlign val="superscript"/>
        <sz val="14"/>
        <color rgb="FF2044DC"/>
        <rFont val="TG Haido Grotesk"/>
        <family val="3"/>
      </rPr>
      <t>*</t>
    </r>
  </si>
  <si>
    <r>
      <t>Administrador e Escriturador</t>
    </r>
    <r>
      <rPr>
        <b/>
        <vertAlign val="superscript"/>
        <sz val="14"/>
        <color rgb="FF2044DC"/>
        <rFont val="TG Haido Grotesk"/>
        <family val="3"/>
      </rPr>
      <t>*</t>
    </r>
  </si>
  <si>
    <t>Indeterminado</t>
  </si>
  <si>
    <t>Patria – VBI Asset Management Ltda.</t>
  </si>
  <si>
    <t>IFIX 
(base 100)</t>
  </si>
  <si>
    <t>¹Considera o reinvestimento de rendimentos.</t>
  </si>
  <si>
    <t>Liquidez</t>
  </si>
  <si>
    <t>Performance</t>
  </si>
  <si>
    <t>Rendimentos</t>
  </si>
  <si>
    <t>Número de Cotistas</t>
  </si>
  <si>
    <t>Mês de Reajuste dos Contratos 
(% receita contratada)</t>
  </si>
  <si>
    <t>Vencimento dos Contratos 
(% receita contratada)</t>
  </si>
  <si>
    <t>Data</t>
  </si>
  <si>
    <t>Nº de ativos</t>
  </si>
  <si>
    <t>Nº de locatários</t>
  </si>
  <si>
    <t>WALE</t>
  </si>
  <si>
    <t>Indicadores Mobiliários</t>
  </si>
  <si>
    <t xml:space="preserve">Atípico </t>
  </si>
  <si>
    <t>Vacância</t>
  </si>
  <si>
    <t>Física</t>
  </si>
  <si>
    <t>Financeira</t>
  </si>
  <si>
    <t>CRI</t>
  </si>
  <si>
    <t>Imóveis</t>
  </si>
  <si>
    <t>FII</t>
  </si>
  <si>
    <t>LCI</t>
  </si>
  <si>
    <t>Renda Fixa</t>
  </si>
  <si>
    <t>Demonstração de Resultado (R$)</t>
  </si>
  <si>
    <t>Receitas - Total</t>
  </si>
  <si>
    <t>Resultado Distribuível</t>
  </si>
  <si>
    <t>Resultado Distribuído</t>
  </si>
  <si>
    <t>Reserva Acumulada</t>
  </si>
  <si>
    <t>Reserva Acumulada por Cota</t>
  </si>
  <si>
    <t>Receita Potencial</t>
  </si>
  <si>
    <t>Carência e Desconto</t>
  </si>
  <si>
    <t>Adiantamento/Atrasos</t>
  </si>
  <si>
    <t>Receita de Áreas Comuns</t>
  </si>
  <si>
    <t>Rendimento Caixa</t>
  </si>
  <si>
    <t>Receita de Locação</t>
  </si>
  <si>
    <t>Receitas Mobiliárias</t>
  </si>
  <si>
    <t>Receitas Extraordinárias</t>
  </si>
  <si>
    <t>Receita SPE</t>
  </si>
  <si>
    <t>Venda de Ativos Imobiliários</t>
  </si>
  <si>
    <t>Venda de FII</t>
  </si>
  <si>
    <t>Venda de CRI</t>
  </si>
  <si>
    <t>Multa e Juros</t>
  </si>
  <si>
    <t>Outros</t>
  </si>
  <si>
    <t>Condomínio</t>
  </si>
  <si>
    <t>IPTU</t>
  </si>
  <si>
    <t>*Termos e definições no glossário</t>
  </si>
  <si>
    <t>(clique aqui)</t>
  </si>
  <si>
    <t>FII¹</t>
  </si>
  <si>
    <t>Mês
(competência)</t>
  </si>
  <si>
    <t>Preço Médio do Portfólio (mercado)</t>
  </si>
  <si>
    <t>Aluguel Médio 
do Portfólio</t>
  </si>
  <si>
    <t>ABL (m²)</t>
  </si>
  <si>
    <t>Classe</t>
  </si>
  <si>
    <t>% Receita 
Contratada</t>
  </si>
  <si>
    <t>WALE
(anos)</t>
  </si>
  <si>
    <t>Logística</t>
  </si>
  <si>
    <t>Alocação por Segmento
(% receita contratada)</t>
  </si>
  <si>
    <t>Alocação por Locatário 
(% receita contratada)</t>
  </si>
  <si>
    <t>Vacância 
Física</t>
  </si>
  <si>
    <t>Revisionais dos Contratos
(% receita contratada)</t>
  </si>
  <si>
    <t>Outras Despesas</t>
  </si>
  <si>
    <t>Taxa de Administração Total</t>
  </si>
  <si>
    <t>LVBI11¹</t>
  </si>
  <si>
    <t>VBI Logístico (LVBI11)</t>
  </si>
  <si>
    <t>Extrema</t>
  </si>
  <si>
    <t>SBC</t>
  </si>
  <si>
    <t>Aratu</t>
  </si>
  <si>
    <t>Jandira</t>
  </si>
  <si>
    <t>Betim</t>
  </si>
  <si>
    <t>Araucária</t>
  </si>
  <si>
    <t>Cajamar</t>
  </si>
  <si>
    <t>Mauá</t>
  </si>
  <si>
    <t>Itapevi</t>
  </si>
  <si>
    <t>Pirituba</t>
  </si>
  <si>
    <t>Extrema - MG</t>
  </si>
  <si>
    <t>Betim - MG</t>
  </si>
  <si>
    <t>Cajamar - SP</t>
  </si>
  <si>
    <t>Mauá - SP</t>
  </si>
  <si>
    <t>Itapevi - SP</t>
  </si>
  <si>
    <t>Pirituba - SP</t>
  </si>
  <si>
    <t>Araucária - PR</t>
  </si>
  <si>
    <t>Jandira - SP</t>
  </si>
  <si>
    <t>Aratu - BA</t>
  </si>
  <si>
    <t>São Bernardo - SP</t>
  </si>
  <si>
    <t>Scania</t>
  </si>
  <si>
    <t>DHL</t>
  </si>
  <si>
    <t>AMBEV</t>
  </si>
  <si>
    <t>Amazon</t>
  </si>
  <si>
    <t>Magazine Luiza</t>
  </si>
  <si>
    <t>Americanas</t>
  </si>
  <si>
    <t>E-commerce</t>
  </si>
  <si>
    <t>Automobilística</t>
  </si>
  <si>
    <t>Bebidas</t>
  </si>
  <si>
    <t>Varejo</t>
  </si>
  <si>
    <t>Bens de Capital</t>
  </si>
  <si>
    <t>RMG</t>
  </si>
  <si>
    <t>BA</t>
  </si>
  <si>
    <t>PR</t>
  </si>
  <si>
    <t>¹O Fundo detém o ativo SBC através de um FII</t>
  </si>
  <si>
    <t>Parcelas a Receber</t>
  </si>
  <si>
    <t>Rendimentos a distribuir</t>
  </si>
  <si>
    <t>Taxa de adm a pagar</t>
  </si>
  <si>
    <t>Parcelas a pagar (Aquisições)</t>
  </si>
  <si>
    <t>Outros valores a pagar</t>
  </si>
  <si>
    <t>Informações Gerais LVBI11</t>
  </si>
  <si>
    <t>O Fundo tem como objetivo a obtenção de renda e ganho de capital, através do investimento de, no mínimo, dois terços do seu patrimônio líquido diretamente em imóveis ou direitos reais sobre imóveis do segmento logístico ou industrial (“Imóveis Alvo”), bem como indiretamente, através de ações ou cotas de sociedades de propósito específico, cotas de Fundos de Investimento Imobiliário e cotas de Fundos de Investimento em Participações.</t>
  </si>
  <si>
    <t>Novembro 2018</t>
  </si>
  <si>
    <t>LVBI11</t>
  </si>
  <si>
    <t>30.629.603/0001-18</t>
  </si>
  <si>
    <t>Tijolo Renda Gestão Ativa</t>
  </si>
  <si>
    <t>BTG Pactual Serviços Financeiros S.A. DTVM</t>
  </si>
  <si>
    <t>Taxa efetiva (competência): 0,8% do patrimônio líquido</t>
  </si>
  <si>
    <t>Interbrands Foods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</si>
</sst>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7" formatCode="&quot;R$&quot;\ #,##0.00;\-&quot;R$&quot;\ #,##0.00"/>
    <numFmt numFmtId="43" formatCode="_-* #,##0.00_-;\-* #,##0.00_-;_-* &quot;-&quot;??_-;_-@_-"/>
    <numFmt numFmtId="164" formatCode="0.0%"/>
    <numFmt numFmtId="165" formatCode="_-* #,##0_-;\-* #,##0_-;_-* &quot;-&quot;??_-;_-@_-"/>
    <numFmt numFmtId="166" formatCode="mmm"/>
    <numFmt numFmtId="167" formatCode="[$-416]mmm\-yy;@"/>
    <numFmt numFmtId="168" formatCode="#,##0;\(#,##0\)"/>
    <numFmt numFmtId="169" formatCode="#,##0.00;\(#,##0.00\)"/>
    <numFmt numFmtId="170" formatCode="mmmm\,\ yyyy;@"/>
    <numFmt numFmtId="171" formatCode="[$-416]d\-mmm;@"/>
    <numFmt numFmtId="172" formatCode="0.000%"/>
    <numFmt numFmtId="173" formatCode="#,##0.0"/>
    <numFmt numFmtId="174" formatCode="0.00\x"/>
    <numFmt numFmtId="175" formatCode="[$-416]d\-mmm\-yy;@"/>
    <numFmt numFmtId="176" formatCode="&quot;R$&quot;\ #,##0.0&quot; milhões&quot;"/>
    <numFmt numFmtId="177" formatCode="&quot;R$&quot;\ #,##0.0&quot; milhão&quot;"/>
    <numFmt numFmtId="178" formatCode="[$-416]mmmm\-yy;@"/>
    <numFmt numFmtId="179" formatCode="0.0%\ &quot;a.a.&quot;"/>
    <numFmt numFmtId="180" formatCode="0.0\ &quot;anos&quot;"/>
    <numFmt numFmtId="181" formatCode="&quot;R$ &quot;#,##0.00&quot;/m²&quot;"/>
    <numFmt numFmtId="182" formatCode="0.0"/>
    <numFmt numFmtId="183" formatCode="&quot;R$ &quot;#,##0&quot;/m²&quot;"/>
  </numFmts>
  <fonts count="54" x14ac:knownFonts="1">
    <font>
      <sz val="10"/>
      <color theme="1"/>
      <name val="Calibri"/>
      <family val="2"/>
    </font>
    <font>
      <sz val="11"/>
      <color theme="1"/>
      <name val="Calibri"/>
      <family val="2"/>
      <scheme val="minor"/>
    </font>
    <font>
      <sz val="10"/>
      <color theme="1"/>
      <name val="Calibri"/>
      <family val="2"/>
    </font>
    <font>
      <sz val="11"/>
      <color theme="1"/>
      <name val="Arial Narrow"/>
      <family val="2"/>
    </font>
    <font>
      <sz val="11"/>
      <color theme="1"/>
      <name val="Calibri"/>
      <family val="2"/>
      <scheme val="minor"/>
    </font>
    <font>
      <sz val="10"/>
      <color theme="1"/>
      <name val="Inter"/>
      <family val="3"/>
    </font>
    <font>
      <b/>
      <sz val="12"/>
      <color theme="1"/>
      <name val="Inter"/>
      <family val="3"/>
    </font>
    <font>
      <b/>
      <sz val="10"/>
      <color theme="0"/>
      <name val="Inter"/>
      <family val="3"/>
    </font>
    <font>
      <b/>
      <sz val="14"/>
      <color rgb="FF0D0D38"/>
      <name val="Inter"/>
      <family val="3"/>
    </font>
    <font>
      <b/>
      <sz val="12"/>
      <color rgb="FF0D0D38"/>
      <name val="Inter"/>
      <family val="3"/>
    </font>
    <font>
      <b/>
      <sz val="12"/>
      <color rgb="FF00B3F0"/>
      <name val="Inter"/>
      <family val="3"/>
    </font>
    <font>
      <sz val="10"/>
      <name val="Inter"/>
      <family val="3"/>
    </font>
    <font>
      <sz val="11"/>
      <color theme="1"/>
      <name val="Inter"/>
      <family val="3"/>
    </font>
    <font>
      <sz val="11"/>
      <name val="Inter"/>
      <family val="3"/>
    </font>
    <font>
      <sz val="8"/>
      <color theme="1"/>
      <name val="Inter"/>
      <family val="3"/>
    </font>
    <font>
      <sz val="7.5"/>
      <color rgb="FF636464"/>
      <name val="Inter"/>
      <family val="3"/>
    </font>
    <font>
      <b/>
      <sz val="14"/>
      <color rgb="FF00B3F0"/>
      <name val="Inter"/>
      <family val="3"/>
    </font>
    <font>
      <sz val="11"/>
      <color rgb="FF0D0D38"/>
      <name val="Inter"/>
      <family val="3"/>
    </font>
    <font>
      <sz val="11"/>
      <color rgb="FF00B0F0"/>
      <name val="Inter"/>
      <family val="3"/>
    </font>
    <font>
      <b/>
      <sz val="16"/>
      <color rgb="FF0D0D38"/>
      <name val="TG Haido Grotesk"/>
      <family val="3"/>
    </font>
    <font>
      <sz val="12"/>
      <color theme="1"/>
      <name val="Calibri"/>
      <family val="2"/>
      <scheme val="minor"/>
    </font>
    <font>
      <b/>
      <sz val="12"/>
      <color theme="0"/>
      <name val="TG Haido Grotesk"/>
      <family val="3"/>
    </font>
    <font>
      <b/>
      <sz val="12"/>
      <name val="TG Haido Grotesk"/>
      <family val="3"/>
    </font>
    <font>
      <b/>
      <sz val="12"/>
      <color rgb="FF88AAFF"/>
      <name val="TG Haido Grotesk"/>
      <family val="3"/>
    </font>
    <font>
      <b/>
      <sz val="12"/>
      <color rgb="FF0D0D38"/>
      <name val="TG Haido Grotesk"/>
      <family val="3"/>
    </font>
    <font>
      <b/>
      <sz val="14"/>
      <color rgb="FF0D0D38"/>
      <name val="Arial"/>
      <family val="2"/>
    </font>
    <font>
      <sz val="11"/>
      <color rgb="FF0D0D38"/>
      <name val="Inter"/>
      <family val="3"/>
    </font>
    <font>
      <b/>
      <sz val="14"/>
      <color rgb="FF2044DC"/>
      <name val="TG Haido Grotesk"/>
      <family val="3"/>
    </font>
    <font>
      <b/>
      <vertAlign val="superscript"/>
      <sz val="14"/>
      <color rgb="FF2044DC"/>
      <name val="TG Haido Grotesk"/>
      <family val="3"/>
    </font>
    <font>
      <sz val="11"/>
      <color rgb="FF0D0D38"/>
      <name val="Arial"/>
      <family val="2"/>
    </font>
    <font>
      <b/>
      <sz val="16"/>
      <color theme="1"/>
      <name val="TG Haido Grotesk"/>
      <family val="3"/>
    </font>
    <font>
      <sz val="11.5"/>
      <color theme="1"/>
      <name val="Arial"/>
      <family val="2"/>
    </font>
    <font>
      <sz val="8"/>
      <color rgb="FF0D0D38"/>
      <name val="Arial"/>
      <family val="2"/>
    </font>
    <font>
      <b/>
      <sz val="10"/>
      <color rgb="FF0D0D38"/>
      <name val="TG Haido Grotesk"/>
      <family val="3"/>
    </font>
    <font>
      <sz val="9"/>
      <color theme="1"/>
      <name val="Arial"/>
      <family val="2"/>
    </font>
    <font>
      <sz val="10"/>
      <color theme="1"/>
      <name val="Arial"/>
      <family val="2"/>
    </font>
    <font>
      <b/>
      <sz val="12"/>
      <color theme="1"/>
      <name val="Arial"/>
      <family val="2"/>
    </font>
    <font>
      <b/>
      <sz val="12"/>
      <color rgb="FF0D0D38"/>
      <name val="Arial"/>
      <family val="2"/>
    </font>
    <font>
      <b/>
      <sz val="12"/>
      <color rgb="FF00B3F0"/>
      <name val="Arial"/>
      <family val="2"/>
    </font>
    <font>
      <sz val="11"/>
      <color theme="1"/>
      <name val="Arial"/>
      <family val="2"/>
    </font>
    <font>
      <b/>
      <sz val="11"/>
      <color theme="0"/>
      <name val="Arial"/>
      <family val="2"/>
    </font>
    <font>
      <sz val="8"/>
      <color rgb="FF636464"/>
      <name val="Arial"/>
      <family val="2"/>
    </font>
    <font>
      <sz val="10"/>
      <name val="Arial"/>
      <family val="2"/>
    </font>
    <font>
      <b/>
      <sz val="10"/>
      <color theme="1"/>
      <name val="Arial"/>
      <family val="2"/>
    </font>
    <font>
      <b/>
      <sz val="10"/>
      <color theme="0"/>
      <name val="Arial"/>
      <family val="2"/>
    </font>
    <font>
      <sz val="10"/>
      <color theme="0"/>
      <name val="Arial"/>
      <family val="2"/>
    </font>
    <font>
      <b/>
      <sz val="10"/>
      <color rgb="FF0D0D38"/>
      <name val="Arial"/>
      <family val="2"/>
    </font>
    <font>
      <sz val="10"/>
      <color rgb="FF636464"/>
      <name val="Arial"/>
      <family val="2"/>
    </font>
    <font>
      <b/>
      <sz val="11"/>
      <color rgb="FF0D0D38"/>
      <name val="Arial"/>
      <family val="2"/>
    </font>
    <font>
      <b/>
      <sz val="14"/>
      <color rgb="FF0D0D38"/>
      <name val="TG Haido Grotesk"/>
      <family val="3"/>
    </font>
    <font>
      <sz val="10"/>
      <color rgb="FF0D0D38"/>
      <name val="Arial"/>
      <family val="2"/>
    </font>
    <font>
      <u/>
      <sz val="10"/>
      <color theme="10"/>
      <name val="Calibri"/>
      <family val="2"/>
    </font>
    <font>
      <sz val="7.5"/>
      <color rgb="FFA6A6A6"/>
      <name val="Arial"/>
      <family val="2"/>
    </font>
    <font>
      <u/>
      <sz val="7.5"/>
      <color rgb="FFA6A6A6"/>
      <name val="Arial"/>
      <family val="2"/>
    </font>
  </fonts>
  <fills count="5">
    <fill>
      <patternFill patternType="none"/>
    </fill>
    <fill>
      <patternFill patternType="gray125"/>
    </fill>
    <fill>
      <patternFill patternType="solid">
        <fgColor theme="0"/>
        <bgColor indexed="64"/>
      </patternFill>
    </fill>
    <fill>
      <patternFill patternType="solid">
        <fgColor rgb="FF001EAF"/>
        <bgColor indexed="64"/>
      </patternFill>
    </fill>
    <fill>
      <patternFill patternType="solid">
        <fgColor theme="0" tint="-4.9989318521683403E-2"/>
        <bgColor indexed="64"/>
      </patternFill>
    </fill>
  </fills>
  <borders count="20">
    <border>
      <left/>
      <right/>
      <top/>
      <bottom/>
      <diagonal/>
    </border>
    <border>
      <left/>
      <right/>
      <top/>
      <bottom style="thin">
        <color indexed="64"/>
      </bottom>
      <diagonal/>
    </border>
    <border>
      <left/>
      <right/>
      <top style="thin">
        <color rgb="FF77787B"/>
      </top>
      <bottom style="medium">
        <color rgb="FF001EAF"/>
      </bottom>
      <diagonal/>
    </border>
    <border>
      <left/>
      <right/>
      <top style="thin">
        <color indexed="64"/>
      </top>
      <bottom style="thin">
        <color indexed="64"/>
      </bottom>
      <diagonal/>
    </border>
    <border>
      <left style="thin">
        <color rgb="FF77787B"/>
      </left>
      <right/>
      <top/>
      <bottom/>
      <diagonal/>
    </border>
    <border>
      <left/>
      <right style="dotted">
        <color theme="0" tint="-0.34998626667073579"/>
      </right>
      <top/>
      <bottom/>
      <diagonal/>
    </border>
    <border>
      <left/>
      <right style="dotted">
        <color theme="0" tint="-0.34998626667073579"/>
      </right>
      <top/>
      <bottom style="dotted">
        <color theme="0" tint="-0.34998626667073579"/>
      </bottom>
      <diagonal/>
    </border>
    <border>
      <left/>
      <right style="dotted">
        <color theme="0" tint="-0.34998626667073579"/>
      </right>
      <top/>
      <bottom style="thin">
        <color theme="0"/>
      </bottom>
      <diagonal/>
    </border>
    <border>
      <left/>
      <right/>
      <top style="dotted">
        <color theme="0" tint="-0.34998626667073579"/>
      </top>
      <bottom style="thin">
        <color theme="0"/>
      </bottom>
      <diagonal/>
    </border>
    <border>
      <left/>
      <right style="dotted">
        <color theme="0" tint="-0.34998626667073579"/>
      </right>
      <top style="dotted">
        <color theme="0" tint="-0.34998626667073579"/>
      </top>
      <bottom style="thin">
        <color theme="0"/>
      </bottom>
      <diagonal/>
    </border>
    <border>
      <left style="dotted">
        <color theme="0" tint="-0.34998626667073579"/>
      </left>
      <right/>
      <top style="dotted">
        <color theme="0" tint="-0.34998626667073579"/>
      </top>
      <bottom style="thin">
        <color theme="0"/>
      </bottom>
      <diagonal/>
    </border>
    <border>
      <left/>
      <right style="dotted">
        <color theme="0" tint="-0.34998626667073579"/>
      </right>
      <top style="thin">
        <color theme="0"/>
      </top>
      <bottom/>
      <diagonal/>
    </border>
    <border>
      <left style="dotted">
        <color theme="0" tint="-0.34998626667073579"/>
      </left>
      <right/>
      <top style="thin">
        <color theme="0"/>
      </top>
      <bottom/>
      <diagonal/>
    </border>
    <border>
      <left/>
      <right/>
      <top/>
      <bottom style="thin">
        <color rgb="FF88AAFF"/>
      </bottom>
      <diagonal/>
    </border>
    <border>
      <left/>
      <right style="dotted">
        <color theme="0" tint="-0.34998626667073579"/>
      </right>
      <top style="thin">
        <color theme="0"/>
      </top>
      <bottom style="dotted">
        <color theme="0" tint="-0.34998626667073579"/>
      </bottom>
      <diagonal/>
    </border>
    <border>
      <left/>
      <right/>
      <top/>
      <bottom style="dotted">
        <color theme="0" tint="-0.34998626667073579"/>
      </bottom>
      <diagonal/>
    </border>
    <border>
      <left style="dotted">
        <color theme="0" tint="-0.34998626667073579"/>
      </left>
      <right style="dotted">
        <color theme="0" tint="-0.34998626667073579"/>
      </right>
      <top style="thin">
        <color theme="0"/>
      </top>
      <bottom style="dotted">
        <color theme="0" tint="-0.34998626667073579"/>
      </bottom>
      <diagonal/>
    </border>
    <border>
      <left style="dotted">
        <color theme="0" tint="-0.34998626667073579"/>
      </left>
      <right style="dotted">
        <color theme="0" tint="-0.34998626667073579"/>
      </right>
      <top style="thin">
        <color theme="0"/>
      </top>
      <bottom/>
      <diagonal/>
    </border>
    <border>
      <left style="dotted">
        <color theme="0" tint="-0.34998626667073579"/>
      </left>
      <right/>
      <top style="thin">
        <color theme="0"/>
      </top>
      <bottom style="dotted">
        <color theme="0" tint="-0.34998626667073579"/>
      </bottom>
      <diagonal/>
    </border>
    <border>
      <left/>
      <right/>
      <top style="thin">
        <color theme="0"/>
      </top>
      <bottom/>
      <diagonal/>
    </border>
  </borders>
  <cellStyleXfs count="9">
    <xf numFmtId="0" fontId="0" fillId="0" borderId="0"/>
    <xf numFmtId="43" fontId="2"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51" fillId="0" borderId="0" applyNumberFormat="0" applyFill="0" applyBorder="0" applyAlignment="0" applyProtection="0"/>
  </cellStyleXfs>
  <cellXfs count="186">
    <xf numFmtId="0" fontId="0" fillId="0" borderId="0" xfId="0"/>
    <xf numFmtId="0" fontId="5" fillId="0" borderId="0" xfId="0" applyFont="1"/>
    <xf numFmtId="0" fontId="5" fillId="2" borderId="0" xfId="0" applyFont="1" applyFill="1"/>
    <xf numFmtId="0" fontId="6" fillId="0" borderId="0" xfId="0" applyFont="1" applyAlignment="1">
      <alignment vertical="center"/>
    </xf>
    <xf numFmtId="0" fontId="8" fillId="0" borderId="0" xfId="0" applyFont="1" applyAlignment="1">
      <alignment horizontal="left" vertical="center"/>
    </xf>
    <xf numFmtId="0" fontId="12" fillId="0" borderId="0" xfId="0" applyFont="1"/>
    <xf numFmtId="4" fontId="14" fillId="0" borderId="0" xfId="0" applyNumberFormat="1" applyFont="1"/>
    <xf numFmtId="171" fontId="14" fillId="0" borderId="0" xfId="0" applyNumberFormat="1" applyFont="1" applyAlignment="1">
      <alignment horizontal="center"/>
    </xf>
    <xf numFmtId="0" fontId="16" fillId="0" borderId="0" xfId="0" applyFont="1" applyAlignment="1">
      <alignment horizontal="left" vertical="center"/>
    </xf>
    <xf numFmtId="0" fontId="10" fillId="0" borderId="0" xfId="0" applyFont="1" applyAlignment="1">
      <alignment vertical="center"/>
    </xf>
    <xf numFmtId="167" fontId="11" fillId="0" borderId="0" xfId="0" applyNumberFormat="1" applyFont="1" applyAlignment="1">
      <alignment horizontal="left"/>
    </xf>
    <xf numFmtId="10" fontId="5" fillId="0" borderId="0" xfId="6" applyNumberFormat="1" applyFont="1"/>
    <xf numFmtId="0" fontId="9" fillId="0" borderId="0" xfId="0" applyFont="1" applyAlignment="1">
      <alignment vertical="center"/>
    </xf>
    <xf numFmtId="0" fontId="12" fillId="2" borderId="0" xfId="0" applyFont="1" applyFill="1" applyAlignment="1">
      <alignment vertical="center"/>
    </xf>
    <xf numFmtId="3" fontId="12" fillId="0" borderId="0" xfId="0" applyNumberFormat="1" applyFont="1"/>
    <xf numFmtId="164" fontId="12" fillId="0" borderId="0" xfId="0" applyNumberFormat="1" applyFont="1"/>
    <xf numFmtId="172" fontId="12" fillId="0" borderId="0" xfId="0" applyNumberFormat="1" applyFont="1"/>
    <xf numFmtId="4" fontId="14" fillId="0" borderId="0" xfId="0" applyNumberFormat="1" applyFont="1" applyAlignment="1">
      <alignment horizontal="center"/>
    </xf>
    <xf numFmtId="170" fontId="13" fillId="0" borderId="0" xfId="0" quotePrefix="1" applyNumberFormat="1" applyFont="1" applyAlignment="1">
      <alignment horizontal="center" vertical="center"/>
    </xf>
    <xf numFmtId="0" fontId="19" fillId="0" borderId="0" xfId="0" applyFont="1" applyAlignment="1">
      <alignment horizontal="left" vertical="center"/>
    </xf>
    <xf numFmtId="0" fontId="20" fillId="0" borderId="0" xfId="0" applyFont="1"/>
    <xf numFmtId="0" fontId="22" fillId="2" borderId="3" xfId="0" applyFont="1" applyFill="1" applyBorder="1" applyAlignment="1">
      <alignment horizontal="center" vertical="center" wrapText="1"/>
    </xf>
    <xf numFmtId="178" fontId="23" fillId="0" borderId="3" xfId="1" applyNumberFormat="1" applyFont="1" applyFill="1" applyBorder="1" applyAlignment="1">
      <alignment horizontal="center" vertical="center" wrapText="1"/>
    </xf>
    <xf numFmtId="0" fontId="24" fillId="0" borderId="0" xfId="0" applyFont="1" applyAlignment="1">
      <alignment horizontal="center"/>
    </xf>
    <xf numFmtId="176" fontId="25" fillId="0" borderId="0" xfId="0" applyNumberFormat="1" applyFont="1" applyAlignment="1">
      <alignment horizontal="center" vertical="center"/>
    </xf>
    <xf numFmtId="7" fontId="25" fillId="0" borderId="0" xfId="0" applyNumberFormat="1" applyFont="1" applyAlignment="1">
      <alignment horizontal="center" vertical="center"/>
    </xf>
    <xf numFmtId="179" fontId="25" fillId="0" borderId="0" xfId="6" applyNumberFormat="1" applyFont="1" applyFill="1" applyAlignment="1">
      <alignment horizontal="center" vertical="center"/>
    </xf>
    <xf numFmtId="174" fontId="25" fillId="0" borderId="0" xfId="0" applyNumberFormat="1" applyFont="1" applyAlignment="1">
      <alignment horizontal="center" vertical="center"/>
    </xf>
    <xf numFmtId="177" fontId="25" fillId="0" borderId="0" xfId="0" applyNumberFormat="1" applyFont="1" applyAlignment="1">
      <alignment horizontal="center" vertical="center"/>
    </xf>
    <xf numFmtId="0" fontId="17" fillId="0" borderId="0" xfId="0" applyFont="1"/>
    <xf numFmtId="0" fontId="18" fillId="0" borderId="0" xfId="0" applyFont="1"/>
    <xf numFmtId="0" fontId="17" fillId="0" borderId="0" xfId="0" applyFont="1" applyAlignment="1">
      <alignment horizontal="center"/>
    </xf>
    <xf numFmtId="174" fontId="12" fillId="0" borderId="0" xfId="1" applyNumberFormat="1" applyFont="1" applyFill="1" applyBorder="1" applyAlignment="1">
      <alignment horizontal="left"/>
    </xf>
    <xf numFmtId="0" fontId="27" fillId="0" borderId="0" xfId="0" applyFont="1" applyAlignment="1">
      <alignment horizontal="left" vertical="center" wrapText="1" readingOrder="1"/>
    </xf>
    <xf numFmtId="17" fontId="0" fillId="0" borderId="0" xfId="0" applyNumberFormat="1"/>
    <xf numFmtId="17" fontId="29" fillId="0" borderId="0" xfId="0" quotePrefix="1" applyNumberFormat="1" applyFont="1" applyAlignment="1">
      <alignment horizontal="left" vertical="center" indent="1" readingOrder="1"/>
    </xf>
    <xf numFmtId="0" fontId="30" fillId="0" borderId="0" xfId="0" applyFont="1"/>
    <xf numFmtId="0" fontId="27" fillId="0" borderId="0" xfId="0" applyFont="1" applyAlignment="1">
      <alignment horizontal="left" vertical="center" readingOrder="1"/>
    </xf>
    <xf numFmtId="3" fontId="29" fillId="0" borderId="0" xfId="0" quotePrefix="1" applyNumberFormat="1" applyFont="1" applyAlignment="1">
      <alignment horizontal="left" vertical="center" indent="1" readingOrder="1"/>
    </xf>
    <xf numFmtId="0" fontId="26" fillId="0" borderId="0" xfId="0" applyFont="1"/>
    <xf numFmtId="172" fontId="12" fillId="0" borderId="0" xfId="0" applyNumberFormat="1" applyFont="1" applyAlignment="1">
      <alignment horizontal="left"/>
    </xf>
    <xf numFmtId="0" fontId="27" fillId="2" borderId="0" xfId="0" applyFont="1" applyFill="1" applyAlignment="1">
      <alignment horizontal="left" vertical="center" readingOrder="1"/>
    </xf>
    <xf numFmtId="0" fontId="9" fillId="2" borderId="0" xfId="0" applyFont="1" applyFill="1" applyAlignment="1">
      <alignment vertical="center"/>
    </xf>
    <xf numFmtId="0" fontId="15" fillId="0" borderId="0" xfId="0" applyFont="1" applyAlignment="1">
      <alignment horizontal="left" vertical="center" wrapText="1"/>
    </xf>
    <xf numFmtId="0" fontId="15" fillId="0" borderId="0" xfId="0" applyFont="1" applyAlignment="1">
      <alignment vertical="center" wrapText="1"/>
    </xf>
    <xf numFmtId="0" fontId="32" fillId="2" borderId="0" xfId="0" applyFont="1" applyFill="1" applyAlignment="1">
      <alignment vertical="center"/>
    </xf>
    <xf numFmtId="0" fontId="33" fillId="0" borderId="0" xfId="0" applyFont="1"/>
    <xf numFmtId="4" fontId="34" fillId="0" borderId="0" xfId="0" applyNumberFormat="1" applyFont="1" applyAlignment="1">
      <alignment horizontal="center"/>
    </xf>
    <xf numFmtId="3" fontId="34" fillId="0" borderId="0" xfId="0" applyNumberFormat="1" applyFont="1" applyAlignment="1">
      <alignment horizontal="center"/>
    </xf>
    <xf numFmtId="164" fontId="34" fillId="0" borderId="0" xfId="6" applyNumberFormat="1" applyFont="1" applyFill="1" applyAlignment="1">
      <alignment horizontal="center"/>
    </xf>
    <xf numFmtId="167" fontId="7" fillId="0" borderId="0" xfId="0" applyNumberFormat="1" applyFont="1" applyAlignment="1">
      <alignment horizontal="center" vertical="center"/>
    </xf>
    <xf numFmtId="165" fontId="7" fillId="0" borderId="0" xfId="1" applyNumberFormat="1" applyFont="1" applyFill="1" applyBorder="1"/>
    <xf numFmtId="0" fontId="25" fillId="0" borderId="0" xfId="0" applyFont="1" applyAlignment="1">
      <alignment horizontal="left" vertical="center"/>
    </xf>
    <xf numFmtId="0" fontId="35" fillId="0" borderId="0" xfId="0" applyFont="1"/>
    <xf numFmtId="0" fontId="36" fillId="0" borderId="0" xfId="0" applyFont="1" applyAlignment="1">
      <alignment vertical="center"/>
    </xf>
    <xf numFmtId="0" fontId="35" fillId="2" borderId="0" xfId="0" applyFont="1" applyFill="1"/>
    <xf numFmtId="0" fontId="35" fillId="0" borderId="1" xfId="0" applyFont="1" applyBorder="1"/>
    <xf numFmtId="0" fontId="39" fillId="0" borderId="0" xfId="0" applyFont="1"/>
    <xf numFmtId="0" fontId="41" fillId="2" borderId="0" xfId="0" applyFont="1" applyFill="1" applyAlignment="1">
      <alignment vertical="center"/>
    </xf>
    <xf numFmtId="0" fontId="41" fillId="0" borderId="0" xfId="0" applyFont="1"/>
    <xf numFmtId="43" fontId="41" fillId="0" borderId="0" xfId="1" applyFont="1"/>
    <xf numFmtId="0" fontId="41" fillId="2" borderId="0" xfId="0" applyFont="1" applyFill="1" applyAlignment="1">
      <alignment vertical="center" wrapText="1"/>
    </xf>
    <xf numFmtId="0" fontId="36" fillId="2" borderId="0" xfId="0" applyFont="1" applyFill="1" applyAlignment="1">
      <alignment vertical="center"/>
    </xf>
    <xf numFmtId="0" fontId="39" fillId="2" borderId="0" xfId="0" applyFont="1" applyFill="1" applyAlignment="1">
      <alignment vertical="center"/>
    </xf>
    <xf numFmtId="0" fontId="39" fillId="0" borderId="0" xfId="0" applyFont="1" applyAlignment="1">
      <alignment vertical="center"/>
    </xf>
    <xf numFmtId="0" fontId="35" fillId="0" borderId="0" xfId="0" applyFont="1" applyAlignment="1">
      <alignment horizontal="center"/>
    </xf>
    <xf numFmtId="9" fontId="35" fillId="0" borderId="0" xfId="0" applyNumberFormat="1" applyFont="1" applyAlignment="1">
      <alignment horizontal="center"/>
    </xf>
    <xf numFmtId="3" fontId="35" fillId="0" borderId="0" xfId="0" applyNumberFormat="1" applyFont="1" applyAlignment="1">
      <alignment horizontal="center"/>
    </xf>
    <xf numFmtId="0" fontId="45" fillId="0" borderId="0" xfId="0" applyFont="1" applyAlignment="1">
      <alignment vertical="center" wrapText="1"/>
    </xf>
    <xf numFmtId="0" fontId="42" fillId="0" borderId="0" xfId="0" applyFont="1" applyAlignment="1">
      <alignment horizontal="center" vertical="center"/>
    </xf>
    <xf numFmtId="9" fontId="35" fillId="0" borderId="0" xfId="6" applyFont="1" applyAlignment="1">
      <alignment horizontal="center" vertical="center"/>
    </xf>
    <xf numFmtId="0" fontId="42" fillId="0" borderId="0" xfId="0" applyFont="1"/>
    <xf numFmtId="167" fontId="35" fillId="0" borderId="0" xfId="0" applyNumberFormat="1" applyFont="1"/>
    <xf numFmtId="167" fontId="35" fillId="0" borderId="0" xfId="0" applyNumberFormat="1" applyFont="1" applyAlignment="1">
      <alignment horizontal="center"/>
    </xf>
    <xf numFmtId="0" fontId="46" fillId="0" borderId="0" xfId="0" applyFont="1" applyAlignment="1">
      <alignment horizontal="left" vertical="center"/>
    </xf>
    <xf numFmtId="0" fontId="43" fillId="0" borderId="0" xfId="0" applyFont="1" applyAlignment="1">
      <alignment vertical="center"/>
    </xf>
    <xf numFmtId="0" fontId="47" fillId="0" borderId="0" xfId="0" applyFont="1"/>
    <xf numFmtId="1" fontId="25" fillId="0" borderId="0" xfId="0" applyNumberFormat="1" applyFont="1" applyAlignment="1">
      <alignment horizontal="center" vertical="center"/>
    </xf>
    <xf numFmtId="3" fontId="25" fillId="0" borderId="0" xfId="0" applyNumberFormat="1" applyFont="1" applyAlignment="1">
      <alignment horizontal="center" vertical="center"/>
    </xf>
    <xf numFmtId="0" fontId="25" fillId="0" borderId="0" xfId="0" applyFont="1"/>
    <xf numFmtId="180" fontId="25" fillId="0" borderId="0" xfId="0" applyNumberFormat="1" applyFont="1" applyAlignment="1">
      <alignment horizontal="center" vertical="center"/>
    </xf>
    <xf numFmtId="164" fontId="25" fillId="0" borderId="0" xfId="0" applyNumberFormat="1" applyFont="1" applyAlignment="1">
      <alignment horizontal="center" vertical="center"/>
    </xf>
    <xf numFmtId="181" fontId="25" fillId="0" borderId="0" xfId="0" applyNumberFormat="1" applyFont="1" applyAlignment="1">
      <alignment horizontal="center" vertical="center"/>
    </xf>
    <xf numFmtId="0" fontId="37" fillId="2" borderId="1" xfId="0" applyFont="1" applyFill="1" applyBorder="1" applyAlignment="1">
      <alignment vertical="top"/>
    </xf>
    <xf numFmtId="0" fontId="40" fillId="3" borderId="4" xfId="0" applyFont="1" applyFill="1" applyBorder="1" applyAlignment="1">
      <alignment horizontal="left" vertical="center" indent="1"/>
    </xf>
    <xf numFmtId="0" fontId="29" fillId="0" borderId="0" xfId="0" applyFont="1" applyAlignment="1">
      <alignment horizontal="left" vertical="center" indent="1"/>
    </xf>
    <xf numFmtId="0" fontId="40" fillId="3" borderId="0" xfId="0" applyFont="1" applyFill="1" applyAlignment="1">
      <alignment horizontal="left" vertical="center" indent="1"/>
    </xf>
    <xf numFmtId="168" fontId="48" fillId="0" borderId="13" xfId="0" applyNumberFormat="1" applyFont="1" applyBorder="1" applyAlignment="1">
      <alignment horizontal="left" vertical="center" indent="1"/>
    </xf>
    <xf numFmtId="0" fontId="29" fillId="2" borderId="0" xfId="0" applyFont="1" applyFill="1"/>
    <xf numFmtId="168" fontId="29" fillId="0" borderId="13" xfId="0" applyNumberFormat="1" applyFont="1" applyBorder="1" applyAlignment="1">
      <alignment horizontal="center" vertical="center"/>
    </xf>
    <xf numFmtId="168" fontId="29" fillId="0" borderId="0" xfId="0" applyNumberFormat="1" applyFont="1" applyAlignment="1">
      <alignment horizontal="left" vertical="center" indent="1"/>
    </xf>
    <xf numFmtId="0" fontId="50" fillId="2" borderId="0" xfId="0" applyFont="1" applyFill="1"/>
    <xf numFmtId="168" fontId="29" fillId="0" borderId="0" xfId="0" applyNumberFormat="1" applyFont="1" applyAlignment="1">
      <alignment horizontal="center" vertical="center"/>
    </xf>
    <xf numFmtId="168" fontId="29" fillId="0" borderId="13" xfId="0" applyNumberFormat="1" applyFont="1" applyBorder="1" applyAlignment="1">
      <alignment horizontal="left" vertical="center" indent="1"/>
    </xf>
    <xf numFmtId="169" fontId="29" fillId="0" borderId="13" xfId="0" applyNumberFormat="1" applyFont="1" applyBorder="1" applyAlignment="1">
      <alignment horizontal="center" vertical="center"/>
    </xf>
    <xf numFmtId="0" fontId="37" fillId="2" borderId="0" xfId="0" applyFont="1" applyFill="1" applyAlignment="1">
      <alignment vertical="top"/>
    </xf>
    <xf numFmtId="4" fontId="35" fillId="0" borderId="0" xfId="0" applyNumberFormat="1" applyFont="1" applyAlignment="1">
      <alignment horizontal="center"/>
    </xf>
    <xf numFmtId="0" fontId="44" fillId="3" borderId="0" xfId="0" applyFont="1" applyFill="1" applyAlignment="1">
      <alignment horizontal="center" vertical="center" wrapText="1"/>
    </xf>
    <xf numFmtId="167" fontId="34" fillId="0" borderId="0" xfId="0" applyNumberFormat="1" applyFont="1" applyAlignment="1">
      <alignment horizontal="center"/>
    </xf>
    <xf numFmtId="164" fontId="35" fillId="0" borderId="0" xfId="6" applyNumberFormat="1" applyFont="1" applyFill="1" applyAlignment="1">
      <alignment horizontal="center"/>
    </xf>
    <xf numFmtId="175" fontId="35" fillId="0" borderId="0" xfId="0" applyNumberFormat="1" applyFont="1" applyAlignment="1">
      <alignment horizontal="center" vertical="center"/>
    </xf>
    <xf numFmtId="4" fontId="35" fillId="0" borderId="0" xfId="0" applyNumberFormat="1" applyFont="1" applyAlignment="1">
      <alignment horizontal="center" vertical="center"/>
    </xf>
    <xf numFmtId="2" fontId="50" fillId="0" borderId="0" xfId="6" applyNumberFormat="1" applyFont="1" applyBorder="1" applyAlignment="1">
      <alignment horizontal="center" vertical="center"/>
    </xf>
    <xf numFmtId="3" fontId="50" fillId="0" borderId="0" xfId="6" applyNumberFormat="1" applyFont="1" applyBorder="1" applyAlignment="1">
      <alignment horizontal="center" vertical="center"/>
    </xf>
    <xf numFmtId="0" fontId="38" fillId="2" borderId="0" xfId="0" applyFont="1" applyFill="1" applyAlignment="1">
      <alignment vertical="center"/>
    </xf>
    <xf numFmtId="167" fontId="40" fillId="3" borderId="0" xfId="0" applyNumberFormat="1" applyFont="1" applyFill="1" applyAlignment="1">
      <alignment horizontal="center" vertical="center"/>
    </xf>
    <xf numFmtId="168" fontId="29" fillId="2" borderId="0" xfId="1" applyNumberFormat="1" applyFont="1" applyFill="1" applyBorder="1" applyAlignment="1">
      <alignment horizontal="center" vertical="center"/>
    </xf>
    <xf numFmtId="0" fontId="29" fillId="2" borderId="0" xfId="0" applyFont="1" applyFill="1" applyAlignment="1">
      <alignment vertical="center"/>
    </xf>
    <xf numFmtId="168" fontId="48" fillId="0" borderId="13" xfId="0" applyNumberFormat="1" applyFont="1" applyBorder="1" applyAlignment="1">
      <alignment horizontal="center" vertical="center"/>
    </xf>
    <xf numFmtId="0" fontId="50" fillId="0" borderId="0" xfId="0" applyFont="1" applyAlignment="1">
      <alignment horizontal="left" vertical="center" indent="3"/>
    </xf>
    <xf numFmtId="168" fontId="50" fillId="2" borderId="0" xfId="1" applyNumberFormat="1" applyFont="1" applyFill="1" applyBorder="1" applyAlignment="1">
      <alignment horizontal="center" vertical="center"/>
    </xf>
    <xf numFmtId="0" fontId="48" fillId="0" borderId="0" xfId="0" applyFont="1" applyAlignment="1">
      <alignment horizontal="left" vertical="center" indent="1"/>
    </xf>
    <xf numFmtId="0" fontId="29" fillId="0" borderId="13" xfId="0" applyFont="1" applyBorder="1" applyAlignment="1">
      <alignment horizontal="left" vertical="center" indent="1"/>
    </xf>
    <xf numFmtId="0" fontId="52" fillId="0" borderId="0" xfId="0" applyFont="1" applyAlignment="1">
      <alignment horizontal="left" vertical="center" readingOrder="1"/>
    </xf>
    <xf numFmtId="0" fontId="53" fillId="0" borderId="0" xfId="8" applyFont="1" applyAlignment="1">
      <alignment horizontal="left" vertical="center" readingOrder="1"/>
    </xf>
    <xf numFmtId="0" fontId="31" fillId="0" borderId="0" xfId="0" applyFont="1" applyAlignment="1">
      <alignment vertical="top" wrapText="1"/>
    </xf>
    <xf numFmtId="167" fontId="44" fillId="3" borderId="2" xfId="0" applyNumberFormat="1" applyFont="1" applyFill="1" applyBorder="1" applyAlignment="1">
      <alignment horizontal="center" vertical="center"/>
    </xf>
    <xf numFmtId="0" fontId="35" fillId="0" borderId="0" xfId="0" applyFont="1" applyAlignment="1">
      <alignment vertical="center"/>
    </xf>
    <xf numFmtId="3" fontId="35" fillId="0" borderId="0" xfId="0" applyNumberFormat="1" applyFont="1"/>
    <xf numFmtId="43" fontId="35" fillId="0" borderId="0" xfId="1" applyFont="1"/>
    <xf numFmtId="167" fontId="40" fillId="3" borderId="2" xfId="0" applyNumberFormat="1" applyFont="1" applyFill="1" applyBorder="1" applyAlignment="1">
      <alignment horizontal="center" vertical="center"/>
    </xf>
    <xf numFmtId="165" fontId="35" fillId="0" borderId="1" xfId="1" applyNumberFormat="1" applyFont="1" applyBorder="1"/>
    <xf numFmtId="165" fontId="35" fillId="0" borderId="0" xfId="1" applyNumberFormat="1" applyFont="1" applyBorder="1"/>
    <xf numFmtId="3" fontId="39" fillId="0" borderId="0" xfId="0" applyNumberFormat="1" applyFont="1" applyAlignment="1">
      <alignment horizontal="center" vertical="center"/>
    </xf>
    <xf numFmtId="3" fontId="39" fillId="0" borderId="13" xfId="0" applyNumberFormat="1" applyFont="1" applyBorder="1" applyAlignment="1">
      <alignment horizontal="center" vertical="center"/>
    </xf>
    <xf numFmtId="3" fontId="48" fillId="0" borderId="0" xfId="0" applyNumberFormat="1" applyFont="1" applyAlignment="1">
      <alignment horizontal="center" vertical="center"/>
    </xf>
    <xf numFmtId="3" fontId="40" fillId="3" borderId="2" xfId="0" applyNumberFormat="1" applyFont="1" applyFill="1" applyBorder="1" applyAlignment="1">
      <alignment horizontal="center" vertical="center"/>
    </xf>
    <xf numFmtId="0" fontId="32" fillId="2" borderId="0" xfId="0" applyFont="1" applyFill="1"/>
    <xf numFmtId="0" fontId="32" fillId="2" borderId="0" xfId="0" applyFont="1" applyFill="1" applyAlignment="1">
      <alignment vertical="top"/>
    </xf>
    <xf numFmtId="0" fontId="49" fillId="2" borderId="0" xfId="0" applyFont="1" applyFill="1" applyAlignment="1">
      <alignment vertical="center"/>
    </xf>
    <xf numFmtId="0" fontId="25" fillId="2" borderId="0" xfId="0" applyFont="1" applyFill="1" applyAlignment="1">
      <alignment vertical="top"/>
    </xf>
    <xf numFmtId="17" fontId="48" fillId="0" borderId="0" xfId="0" applyNumberFormat="1" applyFont="1" applyAlignment="1">
      <alignment horizontal="center" vertical="center"/>
    </xf>
    <xf numFmtId="9" fontId="48" fillId="0" borderId="0" xfId="6" applyFont="1" applyBorder="1" applyAlignment="1">
      <alignment horizontal="center" vertical="center"/>
    </xf>
    <xf numFmtId="0" fontId="40" fillId="3" borderId="0" xfId="0" applyFont="1" applyFill="1" applyAlignment="1">
      <alignment horizontal="centerContinuous" vertical="center" wrapText="1"/>
    </xf>
    <xf numFmtId="0" fontId="40" fillId="3" borderId="5" xfId="0" applyFont="1" applyFill="1" applyBorder="1" applyAlignment="1">
      <alignment horizontal="centerContinuous" vertical="center"/>
    </xf>
    <xf numFmtId="0" fontId="40" fillId="3" borderId="6" xfId="0" applyFont="1" applyFill="1" applyBorder="1" applyAlignment="1">
      <alignment horizontal="centerContinuous" vertical="center"/>
    </xf>
    <xf numFmtId="0" fontId="40" fillId="3" borderId="6" xfId="0" applyFont="1" applyFill="1" applyBorder="1" applyAlignment="1">
      <alignment horizontal="centerContinuous" vertical="center" wrapText="1"/>
    </xf>
    <xf numFmtId="1" fontId="40" fillId="3" borderId="8" xfId="0" applyNumberFormat="1" applyFont="1" applyFill="1" applyBorder="1" applyAlignment="1">
      <alignment horizontal="center" vertical="center"/>
    </xf>
    <xf numFmtId="1" fontId="40" fillId="3" borderId="9" xfId="0" applyNumberFormat="1" applyFont="1" applyFill="1" applyBorder="1" applyAlignment="1">
      <alignment horizontal="center" vertical="center"/>
    </xf>
    <xf numFmtId="0" fontId="40" fillId="3" borderId="10" xfId="0" applyFont="1" applyFill="1" applyBorder="1" applyAlignment="1">
      <alignment horizontal="center" vertical="center"/>
    </xf>
    <xf numFmtId="0" fontId="40" fillId="3" borderId="8" xfId="0" applyFont="1" applyFill="1" applyBorder="1" applyAlignment="1">
      <alignment horizontal="center" vertical="center"/>
    </xf>
    <xf numFmtId="9" fontId="29" fillId="0" borderId="11" xfId="6" applyFont="1" applyBorder="1" applyAlignment="1">
      <alignment horizontal="center" vertical="center"/>
    </xf>
    <xf numFmtId="164" fontId="29" fillId="0" borderId="12" xfId="6" applyNumberFormat="1" applyFont="1" applyBorder="1" applyAlignment="1">
      <alignment horizontal="center" vertical="center"/>
    </xf>
    <xf numFmtId="164" fontId="29" fillId="0" borderId="11" xfId="6" applyNumberFormat="1" applyFont="1" applyBorder="1" applyAlignment="1">
      <alignment horizontal="center" vertical="center"/>
    </xf>
    <xf numFmtId="17" fontId="29" fillId="0" borderId="0" xfId="0" applyNumberFormat="1" applyFont="1" applyAlignment="1">
      <alignment horizontal="center" vertical="center"/>
    </xf>
    <xf numFmtId="9" fontId="29" fillId="0" borderId="0" xfId="6" applyFont="1" applyBorder="1" applyAlignment="1">
      <alignment horizontal="center" vertical="center"/>
    </xf>
    <xf numFmtId="9" fontId="29" fillId="0" borderId="0" xfId="6" applyFont="1" applyFill="1" applyBorder="1" applyAlignment="1">
      <alignment horizontal="center" vertical="center"/>
    </xf>
    <xf numFmtId="4" fontId="35" fillId="0" borderId="0" xfId="0" applyNumberFormat="1" applyFont="1"/>
    <xf numFmtId="0" fontId="35" fillId="0" borderId="0" xfId="0" applyFont="1" applyAlignment="1">
      <alignment horizontal="center" vertical="center"/>
    </xf>
    <xf numFmtId="0" fontId="46" fillId="2" borderId="0" xfId="0" applyFont="1" applyFill="1" applyAlignment="1">
      <alignment vertical="center"/>
    </xf>
    <xf numFmtId="0" fontId="45" fillId="0" borderId="0" xfId="0" applyFont="1" applyAlignment="1">
      <alignment vertical="center"/>
    </xf>
    <xf numFmtId="0" fontId="45" fillId="0" borderId="0" xfId="0" applyFont="1" applyAlignment="1">
      <alignment horizontal="center" vertical="center"/>
    </xf>
    <xf numFmtId="0" fontId="35" fillId="0" borderId="0" xfId="0" applyFont="1" applyAlignment="1">
      <alignment horizontal="left" vertical="center"/>
    </xf>
    <xf numFmtId="166" fontId="35" fillId="0" borderId="0" xfId="0" applyNumberFormat="1" applyFont="1" applyAlignment="1">
      <alignment horizontal="center"/>
    </xf>
    <xf numFmtId="0" fontId="21" fillId="3" borderId="0" xfId="0" applyFont="1" applyFill="1" applyAlignment="1">
      <alignment horizontal="center" vertical="center" wrapText="1" readingOrder="1"/>
    </xf>
    <xf numFmtId="0" fontId="40" fillId="3" borderId="0" xfId="0" applyFont="1" applyFill="1" applyAlignment="1">
      <alignment horizontal="center" vertical="center" wrapText="1"/>
    </xf>
    <xf numFmtId="164" fontId="48" fillId="0" borderId="0" xfId="6" applyNumberFormat="1" applyFont="1" applyAlignment="1">
      <alignment horizontal="center" vertical="center"/>
    </xf>
    <xf numFmtId="9" fontId="48" fillId="0" borderId="0" xfId="6" applyFont="1" applyAlignment="1">
      <alignment horizontal="center" vertical="center"/>
    </xf>
    <xf numFmtId="182" fontId="48" fillId="0" borderId="0" xfId="6" applyNumberFormat="1" applyFont="1" applyAlignment="1">
      <alignment horizontal="center" vertical="center"/>
    </xf>
    <xf numFmtId="0" fontId="39" fillId="0" borderId="0" xfId="0" applyFont="1" applyAlignment="1">
      <alignment horizontal="center" vertical="center"/>
    </xf>
    <xf numFmtId="9" fontId="39" fillId="0" borderId="0" xfId="0" applyNumberFormat="1" applyFont="1" applyAlignment="1">
      <alignment horizontal="center" vertical="center"/>
    </xf>
    <xf numFmtId="173" fontId="39" fillId="0" borderId="0" xfId="0" applyNumberFormat="1" applyFont="1" applyAlignment="1">
      <alignment horizontal="center" vertical="center"/>
    </xf>
    <xf numFmtId="0" fontId="39" fillId="0" borderId="13" xfId="0" applyFont="1" applyBorder="1" applyAlignment="1">
      <alignment vertical="center"/>
    </xf>
    <xf numFmtId="0" fontId="39" fillId="0" borderId="13" xfId="0" applyFont="1" applyBorder="1" applyAlignment="1">
      <alignment horizontal="center" vertical="center"/>
    </xf>
    <xf numFmtId="9" fontId="39" fillId="0" borderId="13" xfId="0" applyNumberFormat="1" applyFont="1" applyBorder="1" applyAlignment="1">
      <alignment horizontal="center" vertical="center"/>
    </xf>
    <xf numFmtId="173" fontId="39" fillId="0" borderId="13" xfId="0" applyNumberFormat="1" applyFont="1" applyBorder="1" applyAlignment="1">
      <alignment horizontal="center" vertical="center"/>
    </xf>
    <xf numFmtId="0" fontId="48" fillId="0" borderId="0" xfId="0" applyFont="1" applyAlignment="1">
      <alignment horizontal="center" vertical="center"/>
    </xf>
    <xf numFmtId="1" fontId="39" fillId="0" borderId="0" xfId="0" applyNumberFormat="1" applyFont="1" applyAlignment="1">
      <alignment horizontal="center" vertical="center"/>
    </xf>
    <xf numFmtId="0" fontId="39" fillId="0" borderId="0" xfId="0" applyFont="1" applyAlignment="1">
      <alignment horizontal="center"/>
    </xf>
    <xf numFmtId="9" fontId="29" fillId="0" borderId="15" xfId="6" applyFont="1" applyBorder="1" applyAlignment="1">
      <alignment horizontal="center" vertical="center"/>
    </xf>
    <xf numFmtId="9" fontId="29" fillId="0" borderId="14" xfId="6" applyFont="1" applyBorder="1" applyAlignment="1">
      <alignment horizontal="center" vertical="center"/>
    </xf>
    <xf numFmtId="17" fontId="29" fillId="0" borderId="17" xfId="0" applyNumberFormat="1" applyFont="1" applyBorder="1" applyAlignment="1">
      <alignment horizontal="center" vertical="center"/>
    </xf>
    <xf numFmtId="17" fontId="29" fillId="0" borderId="16" xfId="0" applyNumberFormat="1" applyFont="1" applyBorder="1" applyAlignment="1">
      <alignment horizontal="center" vertical="center"/>
    </xf>
    <xf numFmtId="164" fontId="29" fillId="0" borderId="18" xfId="6" applyNumberFormat="1" applyFont="1" applyBorder="1" applyAlignment="1">
      <alignment horizontal="center" vertical="center"/>
    </xf>
    <xf numFmtId="164" fontId="29" fillId="0" borderId="14" xfId="6" applyNumberFormat="1" applyFont="1" applyBorder="1" applyAlignment="1">
      <alignment horizontal="center" vertical="center"/>
    </xf>
    <xf numFmtId="9" fontId="29" fillId="0" borderId="19" xfId="6" applyFont="1" applyBorder="1" applyAlignment="1">
      <alignment horizontal="center" vertical="center"/>
    </xf>
    <xf numFmtId="165" fontId="35" fillId="0" borderId="0" xfId="1" applyNumberFormat="1" applyFont="1"/>
    <xf numFmtId="4" fontId="35" fillId="0" borderId="1" xfId="0" applyNumberFormat="1" applyFont="1" applyBorder="1"/>
    <xf numFmtId="183" fontId="25" fillId="0" borderId="0" xfId="0" applyNumberFormat="1" applyFont="1" applyAlignment="1">
      <alignment horizontal="center" vertical="center"/>
    </xf>
    <xf numFmtId="0" fontId="29" fillId="4" borderId="0" xfId="0" applyFont="1" applyFill="1" applyAlignment="1">
      <alignment horizontal="left" vertical="center" indent="1"/>
    </xf>
    <xf numFmtId="168" fontId="29" fillId="4" borderId="0" xfId="1" applyNumberFormat="1" applyFont="1" applyFill="1" applyBorder="1" applyAlignment="1">
      <alignment horizontal="center" vertical="center"/>
    </xf>
    <xf numFmtId="0" fontId="39" fillId="0" borderId="0" xfId="0" applyFont="1" applyAlignment="1">
      <alignment vertical="top" wrapText="1"/>
    </xf>
    <xf numFmtId="0" fontId="52" fillId="0" borderId="0" xfId="0" applyFont="1" applyAlignment="1">
      <alignment horizontal="left" vertical="center" wrapText="1" readingOrder="1"/>
    </xf>
    <xf numFmtId="0" fontId="39" fillId="0" borderId="0" xfId="0" applyFont="1" applyAlignment="1">
      <alignment horizontal="justify" vertical="top" wrapText="1"/>
    </xf>
    <xf numFmtId="0" fontId="40" fillId="3" borderId="5" xfId="0" applyFont="1" applyFill="1" applyBorder="1" applyAlignment="1">
      <alignment horizontal="center" vertical="center" wrapText="1"/>
    </xf>
    <xf numFmtId="0" fontId="40" fillId="3" borderId="7" xfId="0" applyFont="1" applyFill="1" applyBorder="1" applyAlignment="1">
      <alignment horizontal="center" vertical="center"/>
    </xf>
  </cellXfs>
  <cellStyles count="9">
    <cellStyle name="Comma" xfId="1" builtinId="3"/>
    <cellStyle name="Hyperlink" xfId="8" builtinId="8"/>
    <cellStyle name="Normal" xfId="0" builtinId="0"/>
    <cellStyle name="Normal 2" xfId="2" xr:uid="{00000000-0005-0000-0000-000001000000}"/>
    <cellStyle name="Normal 3" xfId="3" xr:uid="{00000000-0005-0000-0000-000002000000}"/>
    <cellStyle name="Percent" xfId="6" builtinId="5"/>
    <cellStyle name="Porcentagem 2" xfId="4" xr:uid="{00000000-0005-0000-0000-000004000000}"/>
    <cellStyle name="Vírgula 10" xfId="7" xr:uid="{E8D7A2C4-5C22-48D6-93D2-641650CB6E93}"/>
    <cellStyle name="Vírgula 2" xfId="5" xr:uid="{00000000-0005-0000-0000-000006000000}"/>
  </cellStyles>
  <dxfs count="7">
    <dxf>
      <numFmt numFmtId="184" formatCode="\-"/>
    </dxf>
    <dxf>
      <numFmt numFmtId="184" formatCode="\-"/>
    </dxf>
    <dxf>
      <numFmt numFmtId="184" formatCode="\-"/>
    </dxf>
    <dxf>
      <numFmt numFmtId="184" formatCode="\-"/>
    </dxf>
    <dxf>
      <numFmt numFmtId="184" formatCode="\-"/>
    </dxf>
    <dxf>
      <numFmt numFmtId="184" formatCode="\-"/>
    </dxf>
    <dxf>
      <numFmt numFmtId="184" formatCode="\-"/>
    </dxf>
  </dxfs>
  <tableStyles count="0" defaultTableStyle="TableStyleMedium2" defaultPivotStyle="PivotStyleLight16"/>
  <colors>
    <mruColors>
      <color rgb="FF88AAFF"/>
      <color rgb="FF001EAF"/>
      <color rgb="FF2044DC"/>
      <color rgb="FF4571FF"/>
      <color rgb="FF0D0D38"/>
      <color rgb="FF636464"/>
      <color rgb="FFFF6B06"/>
      <color rgb="FF46E8E0"/>
      <color rgb="FFFF99AF"/>
      <color rgb="FFF848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414422</xdr:colOff>
      <xdr:row>2</xdr:row>
      <xdr:rowOff>121572</xdr:rowOff>
    </xdr:from>
    <xdr:to>
      <xdr:col>14</xdr:col>
      <xdr:colOff>24848</xdr:colOff>
      <xdr:row>14</xdr:row>
      <xdr:rowOff>13854</xdr:rowOff>
    </xdr:to>
    <xdr:sp macro="" textlink="">
      <xdr:nvSpPr>
        <xdr:cNvPr id="3" name="Rectangle: Rounded Corners 2">
          <a:extLst>
            <a:ext uri="{FF2B5EF4-FFF2-40B4-BE49-F238E27FC236}">
              <a16:creationId xmlns:a16="http://schemas.microsoft.com/office/drawing/2014/main" id="{1015AB1C-3EE2-452B-8B41-A6E503856CBF}"/>
            </a:ext>
          </a:extLst>
        </xdr:cNvPr>
        <xdr:cNvSpPr/>
      </xdr:nvSpPr>
      <xdr:spPr>
        <a:xfrm>
          <a:off x="5135509" y="676507"/>
          <a:ext cx="6484991" cy="2874021"/>
        </a:xfrm>
        <a:prstGeom prst="roundRect">
          <a:avLst>
            <a:gd name="adj" fmla="val 7040"/>
          </a:avLst>
        </a:prstGeom>
        <a:noFill/>
        <a:ln>
          <a:solidFill>
            <a:srgbClr val="88AAFF"/>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422562</xdr:colOff>
      <xdr:row>2</xdr:row>
      <xdr:rowOff>122787</xdr:rowOff>
    </xdr:from>
    <xdr:to>
      <xdr:col>7</xdr:col>
      <xdr:colOff>155518</xdr:colOff>
      <xdr:row>9</xdr:row>
      <xdr:rowOff>248478</xdr:rowOff>
    </xdr:to>
    <xdr:sp macro="" textlink="">
      <xdr:nvSpPr>
        <xdr:cNvPr id="2" name="Rectangle: Rounded Corners 1">
          <a:extLst>
            <a:ext uri="{FF2B5EF4-FFF2-40B4-BE49-F238E27FC236}">
              <a16:creationId xmlns:a16="http://schemas.microsoft.com/office/drawing/2014/main" id="{10E53C9F-673C-1018-C148-654915201C96}"/>
            </a:ext>
          </a:extLst>
        </xdr:cNvPr>
        <xdr:cNvSpPr/>
      </xdr:nvSpPr>
      <xdr:spPr>
        <a:xfrm>
          <a:off x="422562" y="677722"/>
          <a:ext cx="4454043" cy="1898169"/>
        </a:xfrm>
        <a:prstGeom prst="roundRect">
          <a:avLst>
            <a:gd name="adj" fmla="val 7040"/>
          </a:avLst>
        </a:prstGeom>
        <a:noFill/>
        <a:ln>
          <a:solidFill>
            <a:srgbClr val="88AAFF"/>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574963</xdr:colOff>
      <xdr:row>1</xdr:row>
      <xdr:rowOff>339436</xdr:rowOff>
    </xdr:from>
    <xdr:to>
      <xdr:col>5</xdr:col>
      <xdr:colOff>339438</xdr:colOff>
      <xdr:row>1</xdr:row>
      <xdr:rowOff>385155</xdr:rowOff>
    </xdr:to>
    <xdr:sp macro="" textlink="">
      <xdr:nvSpPr>
        <xdr:cNvPr id="4" name="Trapezoid 3">
          <a:extLst>
            <a:ext uri="{FF2B5EF4-FFF2-40B4-BE49-F238E27FC236}">
              <a16:creationId xmlns:a16="http://schemas.microsoft.com/office/drawing/2014/main" id="{51C070F5-3C0D-4489-8AB6-89365B65D2AF}"/>
            </a:ext>
          </a:extLst>
        </xdr:cNvPr>
        <xdr:cNvSpPr/>
      </xdr:nvSpPr>
      <xdr:spPr>
        <a:xfrm rot="5400000">
          <a:off x="1958341" y="-884615"/>
          <a:ext cx="45719" cy="2812475"/>
        </a:xfrm>
        <a:prstGeom prst="trapezoid">
          <a:avLst>
            <a:gd name="adj" fmla="val 39408"/>
          </a:avLst>
        </a:prstGeom>
        <a:solidFill>
          <a:srgbClr val="88A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16429</xdr:colOff>
      <xdr:row>0</xdr:row>
      <xdr:rowOff>106680</xdr:rowOff>
    </xdr:from>
    <xdr:to>
      <xdr:col>3</xdr:col>
      <xdr:colOff>171200</xdr:colOff>
      <xdr:row>1</xdr:row>
      <xdr:rowOff>145516</xdr:rowOff>
    </xdr:to>
    <xdr:pic>
      <xdr:nvPicPr>
        <xdr:cNvPr id="2" name="Picture 1">
          <a:extLst>
            <a:ext uri="{FF2B5EF4-FFF2-40B4-BE49-F238E27FC236}">
              <a16:creationId xmlns:a16="http://schemas.microsoft.com/office/drawing/2014/main" id="{111C00FC-3CD6-4503-9B38-322352DB612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200" b="24811"/>
        <a:stretch/>
      </xdr:blipFill>
      <xdr:spPr>
        <a:xfrm>
          <a:off x="321229" y="106680"/>
          <a:ext cx="2267665" cy="6008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2</xdr:col>
      <xdr:colOff>592304</xdr:colOff>
      <xdr:row>3</xdr:row>
      <xdr:rowOff>60484</xdr:rowOff>
    </xdr:to>
    <xdr:pic>
      <xdr:nvPicPr>
        <xdr:cNvPr id="3" name="Picture 2">
          <a:extLst>
            <a:ext uri="{FF2B5EF4-FFF2-40B4-BE49-F238E27FC236}">
              <a16:creationId xmlns:a16="http://schemas.microsoft.com/office/drawing/2014/main" id="{C55FF1E1-02F6-44C2-A63C-DC0979385D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200" b="24811"/>
        <a:stretch/>
      </xdr:blipFill>
      <xdr:spPr>
        <a:xfrm>
          <a:off x="0" y="104775"/>
          <a:ext cx="2297279" cy="5843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121104</xdr:rowOff>
    </xdr:from>
    <xdr:to>
      <xdr:col>2</xdr:col>
      <xdr:colOff>572215</xdr:colOff>
      <xdr:row>3</xdr:row>
      <xdr:rowOff>75848</xdr:rowOff>
    </xdr:to>
    <xdr:pic>
      <xdr:nvPicPr>
        <xdr:cNvPr id="4" name="Picture 3">
          <a:extLst>
            <a:ext uri="{FF2B5EF4-FFF2-40B4-BE49-F238E27FC236}">
              <a16:creationId xmlns:a16="http://schemas.microsoft.com/office/drawing/2014/main" id="{A7D9EC46-7837-4527-B9F5-78F16ED3A5A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200" b="24811"/>
        <a:stretch/>
      </xdr:blipFill>
      <xdr:spPr>
        <a:xfrm>
          <a:off x="0" y="121104"/>
          <a:ext cx="2229565" cy="5833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118629</xdr:rowOff>
    </xdr:from>
    <xdr:to>
      <xdr:col>1</xdr:col>
      <xdr:colOff>2015339</xdr:colOff>
      <xdr:row>3</xdr:row>
      <xdr:rowOff>79533</xdr:rowOff>
    </xdr:to>
    <xdr:pic>
      <xdr:nvPicPr>
        <xdr:cNvPr id="2" name="Picture 1">
          <a:extLst>
            <a:ext uri="{FF2B5EF4-FFF2-40B4-BE49-F238E27FC236}">
              <a16:creationId xmlns:a16="http://schemas.microsoft.com/office/drawing/2014/main" id="{D876561D-55B7-49B4-9FBA-FAB038508B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200" b="24811"/>
        <a:stretch/>
      </xdr:blipFill>
      <xdr:spPr>
        <a:xfrm>
          <a:off x="0" y="118629"/>
          <a:ext cx="2291564" cy="5895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123825</xdr:rowOff>
    </xdr:from>
    <xdr:to>
      <xdr:col>1</xdr:col>
      <xdr:colOff>1924050</xdr:colOff>
      <xdr:row>3</xdr:row>
      <xdr:rowOff>87991</xdr:rowOff>
    </xdr:to>
    <xdr:pic>
      <xdr:nvPicPr>
        <xdr:cNvPr id="2" name="Picture 1">
          <a:extLst>
            <a:ext uri="{FF2B5EF4-FFF2-40B4-BE49-F238E27FC236}">
              <a16:creationId xmlns:a16="http://schemas.microsoft.com/office/drawing/2014/main" id="{3AFDE79F-988D-4743-8012-88FB6815F5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200" b="24811"/>
        <a:stretch/>
      </xdr:blipFill>
      <xdr:spPr>
        <a:xfrm>
          <a:off x="19050" y="123825"/>
          <a:ext cx="2171700" cy="5928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3</xdr:col>
      <xdr:colOff>267415</xdr:colOff>
      <xdr:row>3</xdr:row>
      <xdr:rowOff>73126</xdr:rowOff>
    </xdr:to>
    <xdr:pic>
      <xdr:nvPicPr>
        <xdr:cNvPr id="7" name="Picture 6">
          <a:extLst>
            <a:ext uri="{FF2B5EF4-FFF2-40B4-BE49-F238E27FC236}">
              <a16:creationId xmlns:a16="http://schemas.microsoft.com/office/drawing/2014/main" id="{86C1C21B-8850-4C7F-8178-F6920CCF105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200" b="24811"/>
        <a:stretch/>
      </xdr:blipFill>
      <xdr:spPr>
        <a:xfrm>
          <a:off x="0" y="114300"/>
          <a:ext cx="2277190" cy="5874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142875</xdr:rowOff>
    </xdr:from>
    <xdr:to>
      <xdr:col>3</xdr:col>
      <xdr:colOff>598885</xdr:colOff>
      <xdr:row>3</xdr:row>
      <xdr:rowOff>102971</xdr:rowOff>
    </xdr:to>
    <xdr:pic>
      <xdr:nvPicPr>
        <xdr:cNvPr id="2" name="Picture 1">
          <a:extLst>
            <a:ext uri="{FF2B5EF4-FFF2-40B4-BE49-F238E27FC236}">
              <a16:creationId xmlns:a16="http://schemas.microsoft.com/office/drawing/2014/main" id="{23DE8AC7-9217-4A5F-B2F6-F3D936A10F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200" b="24811"/>
        <a:stretch/>
      </xdr:blipFill>
      <xdr:spPr>
        <a:xfrm>
          <a:off x="9525" y="142875"/>
          <a:ext cx="2286715" cy="590651"/>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ealestate.patria.com/glossari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7487-D215-413C-A77C-77D945F5BF75}">
  <dimension ref="A1:P23"/>
  <sheetViews>
    <sheetView showGridLines="0" zoomScale="115" zoomScaleNormal="115" workbookViewId="0">
      <selection activeCell="O8" sqref="O8"/>
    </sheetView>
  </sheetViews>
  <sheetFormatPr defaultColWidth="0" defaultRowHeight="13.8" zeroHeight="1" x14ac:dyDescent="0.3"/>
  <cols>
    <col min="1" max="1" width="9.109375" customWidth="1"/>
    <col min="2" max="2" width="8.6640625" customWidth="1"/>
    <col min="3" max="4" width="7.6640625" customWidth="1"/>
    <col min="5" max="5" width="12.109375" customWidth="1"/>
    <col min="6" max="6" width="12.44140625" customWidth="1"/>
    <col min="7" max="7" width="12.88671875" customWidth="1"/>
    <col min="8" max="8" width="9.109375" customWidth="1"/>
    <col min="9" max="9" width="32.33203125" customWidth="1"/>
    <col min="10" max="10" width="8.88671875" hidden="1" customWidth="1"/>
    <col min="11" max="11" width="0.5546875" customWidth="1"/>
    <col min="12" max="12" width="0.44140625" customWidth="1"/>
    <col min="13" max="13" width="5.6640625" customWidth="1"/>
    <col min="14" max="14" width="54.88671875" customWidth="1"/>
    <col min="15" max="16" width="9.109375" customWidth="1"/>
    <col min="17" max="16384" width="9.109375" hidden="1"/>
  </cols>
  <sheetData>
    <row r="1" spans="2:15" x14ac:dyDescent="0.3"/>
    <row r="2" spans="2:15" ht="31.2" x14ac:dyDescent="0.85">
      <c r="B2" s="36" t="s">
        <v>177</v>
      </c>
    </row>
    <row r="3" spans="2:15" x14ac:dyDescent="0.3"/>
    <row r="4" spans="2:15" ht="27" x14ac:dyDescent="0.3">
      <c r="B4" s="41" t="s">
        <v>60</v>
      </c>
      <c r="F4" s="1"/>
      <c r="I4" s="37" t="s">
        <v>61</v>
      </c>
      <c r="N4" s="33" t="s">
        <v>69</v>
      </c>
    </row>
    <row r="5" spans="2:15" ht="14.25" customHeight="1" x14ac:dyDescent="0.3">
      <c r="B5" s="183" t="s">
        <v>178</v>
      </c>
      <c r="C5" s="183"/>
      <c r="D5" s="183"/>
      <c r="E5" s="183"/>
      <c r="F5" s="183"/>
      <c r="G5" s="183"/>
      <c r="I5" s="35" t="s">
        <v>179</v>
      </c>
      <c r="N5" s="35" t="s">
        <v>73</v>
      </c>
    </row>
    <row r="6" spans="2:15" ht="27" x14ac:dyDescent="0.3">
      <c r="B6" s="183"/>
      <c r="C6" s="183"/>
      <c r="D6" s="183"/>
      <c r="E6" s="183"/>
      <c r="F6" s="183"/>
      <c r="G6" s="183"/>
      <c r="I6" s="37" t="s">
        <v>62</v>
      </c>
      <c r="N6" s="33" t="s">
        <v>71</v>
      </c>
    </row>
    <row r="7" spans="2:15" x14ac:dyDescent="0.3">
      <c r="B7" s="183"/>
      <c r="C7" s="183"/>
      <c r="D7" s="183"/>
      <c r="E7" s="183"/>
      <c r="F7" s="183"/>
      <c r="G7" s="183"/>
      <c r="I7" s="35" t="s">
        <v>180</v>
      </c>
      <c r="K7" s="34"/>
      <c r="N7" s="35" t="s">
        <v>183</v>
      </c>
    </row>
    <row r="8" spans="2:15" ht="27" x14ac:dyDescent="0.3">
      <c r="B8" s="183"/>
      <c r="C8" s="183"/>
      <c r="D8" s="183"/>
      <c r="E8" s="183"/>
      <c r="F8" s="183"/>
      <c r="G8" s="183"/>
      <c r="I8" s="37" t="s">
        <v>63</v>
      </c>
      <c r="N8" s="33" t="s">
        <v>70</v>
      </c>
    </row>
    <row r="9" spans="2:15" ht="12" customHeight="1" x14ac:dyDescent="0.3">
      <c r="B9" s="183"/>
      <c r="C9" s="183"/>
      <c r="D9" s="183"/>
      <c r="E9" s="183"/>
      <c r="F9" s="183"/>
      <c r="G9" s="183"/>
      <c r="I9" s="35" t="s">
        <v>181</v>
      </c>
      <c r="N9" s="35" t="s">
        <v>184</v>
      </c>
    </row>
    <row r="10" spans="2:15" ht="27" x14ac:dyDescent="0.3">
      <c r="B10" s="183"/>
      <c r="C10" s="183"/>
      <c r="D10" s="183"/>
      <c r="E10" s="183"/>
      <c r="F10" s="183"/>
      <c r="G10" s="183"/>
      <c r="I10" s="37" t="s">
        <v>64</v>
      </c>
      <c r="N10" s="33" t="s">
        <v>67</v>
      </c>
    </row>
    <row r="11" spans="2:15" x14ac:dyDescent="0.3">
      <c r="B11" s="181"/>
      <c r="C11" s="181"/>
      <c r="D11" s="181"/>
      <c r="E11" s="181"/>
      <c r="F11" s="181"/>
      <c r="G11" s="181"/>
      <c r="I11" s="38">
        <v>16118565</v>
      </c>
      <c r="N11" s="35" t="s">
        <v>68</v>
      </c>
    </row>
    <row r="12" spans="2:15" ht="27" x14ac:dyDescent="0.3">
      <c r="B12" s="113" t="s">
        <v>118</v>
      </c>
      <c r="E12" s="114" t="s">
        <v>119</v>
      </c>
      <c r="F12" s="181"/>
      <c r="G12" s="181"/>
      <c r="I12" s="37" t="s">
        <v>65</v>
      </c>
      <c r="N12" s="37" t="s">
        <v>66</v>
      </c>
      <c r="O12" s="1"/>
    </row>
    <row r="13" spans="2:15" ht="14.4" x14ac:dyDescent="0.3">
      <c r="B13" s="113"/>
      <c r="E13" s="114"/>
      <c r="F13" s="115"/>
      <c r="G13" s="115"/>
      <c r="I13" s="35" t="s">
        <v>72</v>
      </c>
      <c r="N13" s="35" t="s">
        <v>182</v>
      </c>
    </row>
    <row r="14" spans="2:15" ht="12.75" customHeight="1" x14ac:dyDescent="0.3">
      <c r="B14" s="115"/>
      <c r="C14" s="115"/>
      <c r="D14" s="115"/>
      <c r="E14" s="115"/>
      <c r="F14" s="115"/>
      <c r="G14" s="115"/>
    </row>
    <row r="15" spans="2:15" ht="14.25" customHeight="1" x14ac:dyDescent="0.3">
      <c r="B15" s="182"/>
      <c r="C15" s="182"/>
      <c r="D15" s="182"/>
      <c r="E15" s="182"/>
      <c r="F15" s="182"/>
      <c r="G15" s="182"/>
      <c r="N15" s="33"/>
    </row>
    <row r="16" spans="2:15" ht="12" customHeight="1" x14ac:dyDescent="0.3">
      <c r="B16" s="182"/>
      <c r="C16" s="182"/>
      <c r="D16" s="182"/>
      <c r="E16" s="182"/>
      <c r="F16" s="182"/>
      <c r="G16" s="182"/>
      <c r="N16" s="35"/>
      <c r="O16" s="1"/>
    </row>
    <row r="17" spans="3:15" ht="11.25" customHeight="1" x14ac:dyDescent="0.3">
      <c r="N17" s="1"/>
      <c r="O17" s="1"/>
    </row>
    <row r="18" spans="3:15" ht="14.4" x14ac:dyDescent="0.3">
      <c r="C18" s="115"/>
      <c r="D18" s="115"/>
      <c r="E18" s="115"/>
      <c r="N18" s="5"/>
      <c r="O18" s="13"/>
    </row>
    <row r="19" spans="3:15" ht="15.6" x14ac:dyDescent="0.3">
      <c r="I19" s="13"/>
      <c r="J19" s="13"/>
      <c r="N19" s="12"/>
      <c r="O19" s="39"/>
    </row>
    <row r="20" spans="3:15" ht="14.4" x14ac:dyDescent="0.3">
      <c r="E20" s="114"/>
      <c r="I20" s="5"/>
      <c r="J20" s="13"/>
      <c r="N20" s="5"/>
      <c r="O20" s="40"/>
    </row>
    <row r="21" spans="3:15" ht="15" customHeight="1" x14ac:dyDescent="0.3">
      <c r="I21" s="5"/>
      <c r="J21" s="5"/>
      <c r="N21" s="5"/>
      <c r="O21" s="40"/>
    </row>
    <row r="22" spans="3:15" ht="15" customHeight="1" x14ac:dyDescent="0.3">
      <c r="N22" s="5"/>
      <c r="O22" s="40"/>
    </row>
    <row r="23" spans="3:15" ht="14.4" hidden="1" x14ac:dyDescent="0.3">
      <c r="N23" s="5"/>
      <c r="O23" s="40"/>
    </row>
  </sheetData>
  <mergeCells count="2">
    <mergeCell ref="B15:G16"/>
    <mergeCell ref="B5:G10"/>
  </mergeCells>
  <hyperlinks>
    <hyperlink ref="E12" r:id="rId1" xr:uid="{95CA95C9-BBC6-4FB2-A40C-3181215EA86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8AFC1-31A5-4E55-95BE-7810E3400D7E}">
  <sheetPr>
    <pageSetUpPr fitToPage="1"/>
  </sheetPr>
  <dimension ref="A1:T37"/>
  <sheetViews>
    <sheetView showGridLines="0" tabSelected="1" zoomScale="115" zoomScaleNormal="115" workbookViewId="0">
      <selection activeCell="D3" sqref="D3"/>
    </sheetView>
  </sheetViews>
  <sheetFormatPr defaultColWidth="0" defaultRowHeight="13.2" zeroHeight="1" x14ac:dyDescent="0.25"/>
  <cols>
    <col min="1" max="1" width="2.44140625" style="1" customWidth="1"/>
    <col min="2" max="2" width="1.88671875" style="1" customWidth="1"/>
    <col min="3" max="4" width="30.6640625" style="1" customWidth="1"/>
    <col min="5" max="5" width="8" style="1" customWidth="1"/>
    <col min="6" max="7" width="30.6640625" style="1" customWidth="1"/>
    <col min="8" max="8" width="9.6640625" style="1" customWidth="1"/>
    <col min="9" max="9" width="8.88671875" style="1" hidden="1" customWidth="1"/>
    <col min="10" max="10" width="25.109375" style="1" hidden="1" customWidth="1"/>
    <col min="11" max="11" width="22" style="1" hidden="1" customWidth="1"/>
    <col min="12" max="12" width="9.109375" style="1" hidden="1" customWidth="1"/>
    <col min="13" max="13" width="11.6640625" style="1" hidden="1" customWidth="1"/>
    <col min="14" max="14" width="8.88671875" style="1" hidden="1" customWidth="1"/>
    <col min="15" max="15" width="9.5546875" style="1" hidden="1" customWidth="1"/>
    <col min="16" max="16" width="5.88671875" style="1" hidden="1" customWidth="1"/>
    <col min="17" max="17" width="9.5546875" style="1" hidden="1" customWidth="1"/>
    <col min="18" max="18" width="2.44140625" style="1" hidden="1" customWidth="1"/>
    <col min="19" max="20" width="8.88671875" style="1" hidden="1" customWidth="1"/>
    <col min="21" max="25" width="0" style="1" hidden="1" customWidth="1"/>
    <col min="26" max="16384" width="0" style="1" hidden="1"/>
  </cols>
  <sheetData>
    <row r="1" spans="1:7" ht="44.4" customHeight="1" x14ac:dyDescent="0.25">
      <c r="A1" s="1" t="s">
        <v>25</v>
      </c>
      <c r="B1" s="19"/>
    </row>
    <row r="2" spans="1:7" ht="18" x14ac:dyDescent="0.25">
      <c r="B2" s="8"/>
      <c r="C2" s="12"/>
      <c r="D2" s="18"/>
    </row>
    <row r="3" spans="1:7" ht="24" customHeight="1" x14ac:dyDescent="0.25">
      <c r="B3" s="8"/>
      <c r="C3" s="21" t="s">
        <v>136</v>
      </c>
      <c r="D3" s="22">
        <v>45898</v>
      </c>
    </row>
    <row r="4" spans="1:7" ht="15.6" x14ac:dyDescent="0.3">
      <c r="C4" s="20"/>
      <c r="D4" s="20"/>
    </row>
    <row r="5" spans="1:7" ht="23.4" x14ac:dyDescent="0.65">
      <c r="C5" s="23" t="s">
        <v>52</v>
      </c>
      <c r="D5" s="20"/>
      <c r="F5" s="23" t="s">
        <v>86</v>
      </c>
      <c r="G5" s="20"/>
    </row>
    <row r="6" spans="1:7" ht="45" customHeight="1" x14ac:dyDescent="0.25">
      <c r="C6" s="154" t="s">
        <v>53</v>
      </c>
      <c r="D6" s="154" t="s">
        <v>24</v>
      </c>
      <c r="F6" s="154" t="s">
        <v>83</v>
      </c>
      <c r="G6" s="154" t="s">
        <v>84</v>
      </c>
    </row>
    <row r="7" spans="1:7" ht="24.9" customHeight="1" x14ac:dyDescent="0.25">
      <c r="C7" s="24">
        <v>1896.64116782</v>
      </c>
      <c r="D7" s="25">
        <v>117.66811548174418</v>
      </c>
      <c r="F7" s="77">
        <v>10</v>
      </c>
      <c r="G7" s="78">
        <v>37</v>
      </c>
    </row>
    <row r="8" spans="1:7" ht="15" customHeight="1" x14ac:dyDescent="0.3">
      <c r="C8"/>
      <c r="D8"/>
      <c r="F8" s="79"/>
      <c r="G8" s="79"/>
    </row>
    <row r="9" spans="1:7" ht="45" customHeight="1" x14ac:dyDescent="0.25">
      <c r="C9" s="154" t="s">
        <v>54</v>
      </c>
      <c r="D9" s="154" t="s">
        <v>55</v>
      </c>
      <c r="F9" s="154" t="s">
        <v>124</v>
      </c>
      <c r="G9" s="154" t="s">
        <v>85</v>
      </c>
    </row>
    <row r="10" spans="1:7" ht="24.9" customHeight="1" x14ac:dyDescent="0.25">
      <c r="C10" s="24">
        <v>1655.0542542000001</v>
      </c>
      <c r="D10" s="25">
        <v>102.68</v>
      </c>
      <c r="F10" s="78">
        <v>517911.91099999996</v>
      </c>
      <c r="G10" s="80">
        <v>4.1656929493317207</v>
      </c>
    </row>
    <row r="11" spans="1:7" ht="15" customHeight="1" x14ac:dyDescent="0.3">
      <c r="C11"/>
      <c r="D11"/>
      <c r="F11" s="79"/>
      <c r="G11" s="79"/>
    </row>
    <row r="12" spans="1:7" ht="45" customHeight="1" x14ac:dyDescent="0.25">
      <c r="C12" s="154" t="s">
        <v>56</v>
      </c>
      <c r="D12" s="154" t="s">
        <v>57</v>
      </c>
      <c r="F12" s="154" t="s">
        <v>4</v>
      </c>
      <c r="G12" s="154" t="s">
        <v>19</v>
      </c>
    </row>
    <row r="13" spans="1:7" ht="24.9" customHeight="1" x14ac:dyDescent="0.25">
      <c r="C13" s="27">
        <v>0.87262381639765851</v>
      </c>
      <c r="D13" s="28">
        <v>2.7573987804761901</v>
      </c>
      <c r="F13" s="81">
        <v>1.7304100967085116E-2</v>
      </c>
      <c r="G13" s="81">
        <v>0</v>
      </c>
    </row>
    <row r="14" spans="1:7" ht="15" customHeight="1" x14ac:dyDescent="0.3">
      <c r="C14"/>
      <c r="D14"/>
      <c r="F14" s="79"/>
      <c r="G14" s="79"/>
    </row>
    <row r="15" spans="1:7" ht="45" customHeight="1" x14ac:dyDescent="0.25">
      <c r="C15" s="154" t="s">
        <v>58</v>
      </c>
      <c r="D15" s="154" t="s">
        <v>59</v>
      </c>
      <c r="F15" s="154" t="s">
        <v>122</v>
      </c>
      <c r="G15" s="154" t="s">
        <v>123</v>
      </c>
    </row>
    <row r="16" spans="1:7" ht="24.9" customHeight="1" x14ac:dyDescent="0.25">
      <c r="C16" s="26">
        <v>8.7650954421503696E-2</v>
      </c>
      <c r="D16" s="26">
        <v>7.6486310358189771E-2</v>
      </c>
      <c r="F16" s="178">
        <v>2532.6073479704155</v>
      </c>
      <c r="G16" s="82">
        <v>28.409256142949783</v>
      </c>
    </row>
    <row r="17" spans="3:16" ht="15" customHeight="1" x14ac:dyDescent="0.25">
      <c r="C17" s="9"/>
      <c r="D17" s="10"/>
    </row>
    <row r="18" spans="3:16" ht="15.6" x14ac:dyDescent="0.25">
      <c r="C18" s="9"/>
      <c r="D18" s="10"/>
    </row>
    <row r="19" spans="3:16" ht="15.6" hidden="1" x14ac:dyDescent="0.25">
      <c r="C19" s="9"/>
      <c r="D19" s="10"/>
    </row>
    <row r="20" spans="3:16" ht="18" hidden="1" customHeight="1" x14ac:dyDescent="0.25">
      <c r="J20" s="12"/>
    </row>
    <row r="21" spans="3:16" ht="13.8" hidden="1" x14ac:dyDescent="0.25">
      <c r="J21" s="5"/>
      <c r="K21" s="5"/>
    </row>
    <row r="22" spans="3:16" ht="13.8" hidden="1" x14ac:dyDescent="0.25">
      <c r="J22" s="5"/>
      <c r="K22" s="14"/>
    </row>
    <row r="23" spans="3:16" ht="13.8" hidden="1" x14ac:dyDescent="0.25">
      <c r="J23" s="5"/>
      <c r="K23" s="14"/>
    </row>
    <row r="24" spans="3:16" ht="13.8" hidden="1" x14ac:dyDescent="0.25">
      <c r="J24" s="5"/>
      <c r="K24" s="15"/>
    </row>
    <row r="25" spans="3:16" ht="13.8" hidden="1" x14ac:dyDescent="0.25">
      <c r="J25" s="5"/>
      <c r="K25" s="14"/>
      <c r="L25" s="11"/>
    </row>
    <row r="28" spans="3:16" ht="18" hidden="1" customHeight="1" x14ac:dyDescent="0.25">
      <c r="L28" s="31"/>
      <c r="M28" s="29"/>
      <c r="N28" s="5"/>
      <c r="O28" s="29"/>
      <c r="P28" s="30"/>
    </row>
    <row r="29" spans="3:16" ht="13.8" hidden="1" x14ac:dyDescent="0.25">
      <c r="L29" s="16"/>
      <c r="M29" s="16"/>
      <c r="N29" s="5"/>
      <c r="O29" s="16"/>
      <c r="P29" s="5"/>
    </row>
    <row r="30" spans="3:16" ht="13.8" hidden="1" x14ac:dyDescent="0.25">
      <c r="L30" s="16"/>
      <c r="M30" s="16"/>
      <c r="N30" s="5"/>
      <c r="O30" s="16"/>
      <c r="P30" s="5"/>
    </row>
    <row r="31" spans="3:16" ht="13.8" hidden="1" x14ac:dyDescent="0.25">
      <c r="C31" s="5"/>
      <c r="D31" s="32"/>
      <c r="L31" s="16"/>
      <c r="M31" s="16"/>
      <c r="N31" s="5"/>
      <c r="O31" s="16"/>
      <c r="P31" s="5"/>
    </row>
    <row r="33" s="1" customFormat="1" hidden="1" x14ac:dyDescent="0.25"/>
    <row r="34" s="1" customFormat="1" hidden="1" x14ac:dyDescent="0.25"/>
    <row r="35" s="1" customFormat="1" hidden="1" x14ac:dyDescent="0.25"/>
    <row r="36" s="1" customFormat="1" hidden="1" x14ac:dyDescent="0.25"/>
    <row r="37" s="1" customFormat="1" hidden="1" x14ac:dyDescent="0.25"/>
  </sheetData>
  <pageMargins left="0.511811024" right="0.511811024" top="0.78740157499999996" bottom="0.78740157499999996" header="0.31496062000000002" footer="0.31496062000000002"/>
  <pageSetup paperSize="9" scale="87" fitToWidth="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N151"/>
  <sheetViews>
    <sheetView showGridLines="0" zoomScale="115" zoomScaleNormal="115" workbookViewId="0">
      <selection activeCell="D13" sqref="D13"/>
    </sheetView>
  </sheetViews>
  <sheetFormatPr defaultColWidth="0" defaultRowHeight="12.75" customHeight="1" zeroHeight="1" x14ac:dyDescent="0.25"/>
  <cols>
    <col min="1" max="1" width="4" style="53" customWidth="1"/>
    <col min="2" max="2" width="20.6640625" style="53" customWidth="1"/>
    <col min="3" max="3" width="23.5546875" style="53" customWidth="1"/>
    <col min="4" max="4" width="15.6640625" style="53" customWidth="1"/>
    <col min="5" max="6" width="18.6640625" style="53" customWidth="1"/>
    <col min="7" max="7" width="15.6640625" style="53" customWidth="1"/>
    <col min="8" max="10" width="18.6640625" style="53" customWidth="1"/>
    <col min="11" max="11" width="7.5546875" style="53" customWidth="1"/>
    <col min="12" max="17" width="19.6640625" style="53" hidden="1" customWidth="1"/>
    <col min="18" max="18" width="14.88671875" style="53" hidden="1" customWidth="1"/>
    <col min="19" max="19" width="3" style="53" hidden="1" customWidth="1"/>
    <col min="20" max="23" width="9.109375" style="53" hidden="1" customWidth="1"/>
    <col min="24" max="25" width="0.109375" style="53" hidden="1" customWidth="1"/>
    <col min="26" max="26" width="4.109375" style="53" hidden="1" customWidth="1"/>
    <col min="27" max="89" width="0.109375" style="53" hidden="1" customWidth="1"/>
    <col min="90" max="92" width="8.88671875" style="53" hidden="1" customWidth="1"/>
    <col min="93" max="16384" width="9.109375" style="53" hidden="1"/>
  </cols>
  <sheetData>
    <row r="1" spans="2:24" ht="16.95" customHeight="1" x14ac:dyDescent="0.25">
      <c r="B1" s="74"/>
      <c r="C1" s="74"/>
    </row>
    <row r="2" spans="2:24" s="55" customFormat="1" ht="16.95" customHeight="1" x14ac:dyDescent="0.25">
      <c r="B2" s="75"/>
      <c r="C2" s="75"/>
      <c r="D2" s="75"/>
      <c r="E2" s="53"/>
      <c r="F2" s="53"/>
      <c r="G2" s="53"/>
      <c r="H2" s="53"/>
      <c r="I2" s="53"/>
      <c r="J2" s="53"/>
      <c r="K2" s="53"/>
      <c r="L2" s="53"/>
      <c r="M2" s="53"/>
      <c r="N2" s="53"/>
      <c r="O2" s="53"/>
      <c r="P2" s="53"/>
      <c r="Q2" s="53"/>
      <c r="R2" s="53"/>
      <c r="S2" s="53"/>
      <c r="T2" s="53"/>
      <c r="U2" s="53"/>
      <c r="V2" s="53"/>
      <c r="W2" s="53"/>
      <c r="X2" s="53"/>
    </row>
    <row r="3" spans="2:24" ht="16.95" customHeight="1" x14ac:dyDescent="0.25">
      <c r="B3" s="149"/>
      <c r="C3" s="149"/>
    </row>
    <row r="4" spans="2:24" ht="16.95" customHeight="1" x14ac:dyDescent="0.25"/>
    <row r="5" spans="2:24" ht="22.5" customHeight="1" x14ac:dyDescent="0.25">
      <c r="B5" s="130" t="s">
        <v>0</v>
      </c>
      <c r="C5" s="130"/>
    </row>
    <row r="6" spans="2:24" ht="42" customHeight="1" x14ac:dyDescent="0.25">
      <c r="B6" s="155" t="s">
        <v>2</v>
      </c>
      <c r="C6" s="155" t="s">
        <v>18</v>
      </c>
      <c r="D6" s="155" t="s">
        <v>125</v>
      </c>
      <c r="E6" s="155" t="s">
        <v>17</v>
      </c>
      <c r="F6" s="155" t="s">
        <v>27</v>
      </c>
      <c r="G6" s="155" t="s">
        <v>131</v>
      </c>
      <c r="H6" s="155" t="s">
        <v>127</v>
      </c>
      <c r="I6" s="155" t="s">
        <v>28</v>
      </c>
      <c r="J6" s="155" t="s">
        <v>126</v>
      </c>
    </row>
    <row r="7" spans="2:24" ht="18" customHeight="1" x14ac:dyDescent="0.25">
      <c r="B7" s="64" t="s">
        <v>137</v>
      </c>
      <c r="C7" s="64" t="s">
        <v>147</v>
      </c>
      <c r="D7" s="159" t="s">
        <v>33</v>
      </c>
      <c r="E7" s="160">
        <v>1</v>
      </c>
      <c r="F7" s="123">
        <v>122459.93</v>
      </c>
      <c r="G7" s="160">
        <v>0</v>
      </c>
      <c r="H7" s="161">
        <v>2.6490355260902581</v>
      </c>
      <c r="I7" s="160">
        <v>0.22500721284506175</v>
      </c>
      <c r="J7" s="160">
        <v>0.23123745048684979</v>
      </c>
    </row>
    <row r="8" spans="2:24" ht="18" customHeight="1" x14ac:dyDescent="0.25">
      <c r="B8" s="64" t="s">
        <v>138</v>
      </c>
      <c r="C8" s="64" t="s">
        <v>156</v>
      </c>
      <c r="D8" s="159" t="s">
        <v>33</v>
      </c>
      <c r="E8" s="160">
        <v>1</v>
      </c>
      <c r="F8" s="123">
        <v>65024</v>
      </c>
      <c r="G8" s="160">
        <v>0</v>
      </c>
      <c r="H8" s="161">
        <v>10.347945205479451</v>
      </c>
      <c r="I8" s="160">
        <v>0.15556816223782438</v>
      </c>
      <c r="J8" s="160">
        <v>0.14019254508049583</v>
      </c>
    </row>
    <row r="9" spans="2:24" ht="18" customHeight="1" x14ac:dyDescent="0.25">
      <c r="B9" s="64" t="s">
        <v>139</v>
      </c>
      <c r="C9" s="64" t="s">
        <v>155</v>
      </c>
      <c r="D9" s="159" t="s">
        <v>33</v>
      </c>
      <c r="E9" s="160">
        <v>0.7</v>
      </c>
      <c r="F9" s="123">
        <v>71723.981</v>
      </c>
      <c r="G9" s="160">
        <v>0</v>
      </c>
      <c r="H9" s="161">
        <v>4.1058881815074688</v>
      </c>
      <c r="I9" s="160">
        <v>0.11883259716022287</v>
      </c>
      <c r="J9" s="160">
        <v>0.11614692235734905</v>
      </c>
    </row>
    <row r="10" spans="2:24" ht="18" customHeight="1" x14ac:dyDescent="0.25">
      <c r="B10" s="64" t="s">
        <v>140</v>
      </c>
      <c r="C10" s="64" t="s">
        <v>154</v>
      </c>
      <c r="D10" s="159" t="s">
        <v>33</v>
      </c>
      <c r="E10" s="160">
        <v>1</v>
      </c>
      <c r="F10" s="123">
        <v>45554.5</v>
      </c>
      <c r="G10" s="160">
        <v>0</v>
      </c>
      <c r="H10" s="161">
        <v>1.5041095890410958</v>
      </c>
      <c r="I10" s="160">
        <v>0.10387673702607375</v>
      </c>
      <c r="J10" s="160">
        <v>0.1026804225481508</v>
      </c>
    </row>
    <row r="11" spans="2:24" ht="18" customHeight="1" x14ac:dyDescent="0.25">
      <c r="B11" s="64" t="s">
        <v>141</v>
      </c>
      <c r="C11" s="64" t="s">
        <v>148</v>
      </c>
      <c r="D11" s="159" t="s">
        <v>33</v>
      </c>
      <c r="E11" s="160">
        <v>1</v>
      </c>
      <c r="F11" s="123">
        <v>53562.75</v>
      </c>
      <c r="G11" s="160">
        <v>0</v>
      </c>
      <c r="H11" s="161">
        <v>4.8410958904109593</v>
      </c>
      <c r="I11" s="160">
        <v>9.9031878544158819E-2</v>
      </c>
      <c r="J11" s="160">
        <v>0.10154349055118696</v>
      </c>
    </row>
    <row r="12" spans="2:24" ht="18" customHeight="1" x14ac:dyDescent="0.25">
      <c r="B12" s="64" t="s">
        <v>142</v>
      </c>
      <c r="C12" s="64" t="s">
        <v>153</v>
      </c>
      <c r="D12" s="159" t="s">
        <v>33</v>
      </c>
      <c r="E12" s="160">
        <v>1</v>
      </c>
      <c r="F12" s="123">
        <v>48488.19</v>
      </c>
      <c r="G12" s="160">
        <v>0</v>
      </c>
      <c r="H12" s="161">
        <v>1.6684931506849314</v>
      </c>
      <c r="I12" s="160">
        <v>8.3811166251437974E-2</v>
      </c>
      <c r="J12" s="160">
        <v>8.6197636020825086E-2</v>
      </c>
    </row>
    <row r="13" spans="2:24" ht="18" customHeight="1" x14ac:dyDescent="0.25">
      <c r="B13" s="64" t="s">
        <v>143</v>
      </c>
      <c r="C13" s="64" t="s">
        <v>149</v>
      </c>
      <c r="D13" s="159" t="s">
        <v>33</v>
      </c>
      <c r="E13" s="160">
        <v>1</v>
      </c>
      <c r="F13" s="123">
        <v>34118.660000000003</v>
      </c>
      <c r="G13" s="160">
        <v>0.26267151171822101</v>
      </c>
      <c r="H13" s="161">
        <v>4.8624759298440061</v>
      </c>
      <c r="I13" s="160">
        <v>6.8320905668886905E-2</v>
      </c>
      <c r="J13" s="160">
        <v>6.2046385138916367E-2</v>
      </c>
    </row>
    <row r="14" spans="2:24" ht="18" customHeight="1" x14ac:dyDescent="0.25">
      <c r="B14" s="64" t="s">
        <v>145</v>
      </c>
      <c r="C14" s="64" t="s">
        <v>151</v>
      </c>
      <c r="D14" s="159" t="s">
        <v>34</v>
      </c>
      <c r="E14" s="160">
        <v>1</v>
      </c>
      <c r="F14" s="123">
        <v>34922.000000000007</v>
      </c>
      <c r="G14" s="160">
        <v>0</v>
      </c>
      <c r="H14" s="161">
        <v>1.0739761843683699</v>
      </c>
      <c r="I14" s="160">
        <v>5.4343036601864139E-2</v>
      </c>
      <c r="J14" s="160">
        <v>5.2604991573958641E-2</v>
      </c>
    </row>
    <row r="15" spans="2:24" ht="18" customHeight="1" x14ac:dyDescent="0.25">
      <c r="B15" s="64" t="s">
        <v>144</v>
      </c>
      <c r="C15" s="64" t="s">
        <v>150</v>
      </c>
      <c r="D15" s="159" t="s">
        <v>33</v>
      </c>
      <c r="E15" s="160">
        <v>1</v>
      </c>
      <c r="F15" s="123">
        <v>29717.9</v>
      </c>
      <c r="G15" s="160">
        <v>0</v>
      </c>
      <c r="H15" s="161">
        <v>5.2575342465753412</v>
      </c>
      <c r="I15" s="160">
        <v>5.2583546914544296E-2</v>
      </c>
      <c r="J15" s="160">
        <v>5.7662483656503408E-2</v>
      </c>
    </row>
    <row r="16" spans="2:24" ht="18" customHeight="1" x14ac:dyDescent="0.25">
      <c r="B16" s="162" t="s">
        <v>146</v>
      </c>
      <c r="C16" s="162" t="s">
        <v>152</v>
      </c>
      <c r="D16" s="163" t="s">
        <v>33</v>
      </c>
      <c r="E16" s="164">
        <v>1</v>
      </c>
      <c r="F16" s="124">
        <v>12340</v>
      </c>
      <c r="G16" s="164">
        <v>0</v>
      </c>
      <c r="H16" s="165">
        <v>3.5087794453006205</v>
      </c>
      <c r="I16" s="164">
        <v>3.8624756749924924E-2</v>
      </c>
      <c r="J16" s="164">
        <v>4.9687672585764085E-2</v>
      </c>
    </row>
    <row r="17" spans="2:10" ht="19.95" customHeight="1" x14ac:dyDescent="0.25">
      <c r="B17" s="111"/>
      <c r="C17" s="111"/>
      <c r="E17" s="166" t="s">
        <v>1</v>
      </c>
      <c r="F17" s="125">
        <f>SUM(F7:F16)</f>
        <v>517911.91099999996</v>
      </c>
      <c r="G17" s="156">
        <f>SUMPRODUCT($G$7:$G$16,$F$7:$F$16)/F17</f>
        <v>1.7304100967085116E-2</v>
      </c>
      <c r="H17" s="158">
        <f>SUMPRODUCT($H$7:$H$16,$J$7:$J$16)/J17</f>
        <v>4.1656929493317207</v>
      </c>
      <c r="I17" s="157">
        <f>SUM(I7:I16)</f>
        <v>0.99999999999999978</v>
      </c>
      <c r="J17" s="157">
        <f>SUM(J7:J16)</f>
        <v>1</v>
      </c>
    </row>
    <row r="18" spans="2:10" ht="15" customHeight="1" x14ac:dyDescent="0.25"/>
    <row r="19" spans="2:10" ht="15" customHeight="1" x14ac:dyDescent="0.25">
      <c r="B19" s="149"/>
      <c r="C19" s="149"/>
    </row>
    <row r="20" spans="2:10" ht="15" customHeight="1" x14ac:dyDescent="0.25"/>
    <row r="21" spans="2:10" ht="30" customHeight="1" x14ac:dyDescent="0.25">
      <c r="B21" s="133" t="s">
        <v>129</v>
      </c>
      <c r="C21" s="133"/>
      <c r="E21" s="133" t="s">
        <v>130</v>
      </c>
      <c r="F21" s="133"/>
      <c r="J21" s="68"/>
    </row>
    <row r="22" spans="2:10" s="71" customFormat="1" ht="18" customHeight="1" x14ac:dyDescent="0.25">
      <c r="B22" s="64" t="s">
        <v>163</v>
      </c>
      <c r="C22" s="160">
        <v>0.25046137677968566</v>
      </c>
      <c r="D22" s="53"/>
      <c r="E22" s="64" t="s">
        <v>157</v>
      </c>
      <c r="F22" s="160">
        <v>0.14019254508053022</v>
      </c>
      <c r="G22" s="53"/>
      <c r="J22" s="69"/>
    </row>
    <row r="23" spans="2:10" ht="18" customHeight="1" x14ac:dyDescent="0.25">
      <c r="B23" s="64" t="s">
        <v>128</v>
      </c>
      <c r="C23" s="160">
        <v>0.17647019700121014</v>
      </c>
      <c r="E23" s="64" t="s">
        <v>158</v>
      </c>
      <c r="F23" s="160">
        <v>0.10268042254817598</v>
      </c>
    </row>
    <row r="24" spans="2:10" ht="18" customHeight="1" x14ac:dyDescent="0.25">
      <c r="B24" s="64" t="s">
        <v>164</v>
      </c>
      <c r="C24" s="160">
        <v>0.14019254508053022</v>
      </c>
      <c r="E24" s="64" t="s">
        <v>160</v>
      </c>
      <c r="F24" s="160">
        <v>0.10154349055121187</v>
      </c>
    </row>
    <row r="25" spans="2:10" ht="18" customHeight="1" x14ac:dyDescent="0.25">
      <c r="B25" s="64" t="s">
        <v>165</v>
      </c>
      <c r="C25" s="160">
        <v>0.10001727367572551</v>
      </c>
      <c r="E25" s="64" t="s">
        <v>159</v>
      </c>
      <c r="F25" s="160">
        <v>0.10001727367572551</v>
      </c>
    </row>
    <row r="26" spans="2:10" ht="18" customHeight="1" x14ac:dyDescent="0.25">
      <c r="B26" s="64" t="s">
        <v>166</v>
      </c>
      <c r="C26" s="160">
        <v>9.6790998037857665E-2</v>
      </c>
      <c r="E26" s="64" t="s">
        <v>161</v>
      </c>
      <c r="F26" s="160">
        <v>8.6197636020846236E-2</v>
      </c>
      <c r="J26" s="70"/>
    </row>
    <row r="27" spans="2:10" ht="18" customHeight="1" x14ac:dyDescent="0.25">
      <c r="B27" s="64" t="s">
        <v>167</v>
      </c>
      <c r="C27" s="160">
        <v>4.9687672585776277E-2</v>
      </c>
      <c r="E27" s="64" t="s">
        <v>162</v>
      </c>
      <c r="F27" s="160">
        <v>5.9013223608741887E-2</v>
      </c>
      <c r="J27" s="70"/>
    </row>
    <row r="28" spans="2:10" ht="18" customHeight="1" x14ac:dyDescent="0.25">
      <c r="B28" s="64" t="s">
        <v>168</v>
      </c>
      <c r="C28" s="160">
        <v>2.1422952282197576E-2</v>
      </c>
      <c r="E28" s="64" t="s">
        <v>185</v>
      </c>
      <c r="F28" s="160">
        <v>5.7662483656517556E-2</v>
      </c>
      <c r="H28" s="68"/>
      <c r="I28" s="68"/>
    </row>
    <row r="29" spans="2:10" ht="18" customHeight="1" x14ac:dyDescent="0.25">
      <c r="B29" s="162" t="s">
        <v>115</v>
      </c>
      <c r="C29" s="164">
        <v>0.16495698455726251</v>
      </c>
      <c r="E29" s="162" t="s">
        <v>115</v>
      </c>
      <c r="F29" s="164">
        <v>0.35269292485849624</v>
      </c>
      <c r="H29" s="68"/>
      <c r="I29" s="68"/>
    </row>
    <row r="30" spans="2:10" ht="18" customHeight="1" x14ac:dyDescent="0.25">
      <c r="B30" s="166" t="s">
        <v>1</v>
      </c>
      <c r="C30" s="157">
        <f>SUM(C22:C29)</f>
        <v>1.0000000000002456</v>
      </c>
      <c r="E30" s="166" t="s">
        <v>1</v>
      </c>
      <c r="F30" s="157">
        <f>SUM(F22:F29)</f>
        <v>1.0000000000002456</v>
      </c>
      <c r="H30" s="68"/>
      <c r="I30" s="68"/>
    </row>
    <row r="31" spans="2:10" ht="18" customHeight="1" x14ac:dyDescent="0.25">
      <c r="E31" s="166"/>
      <c r="F31" s="157"/>
      <c r="H31" s="68"/>
      <c r="I31" s="68"/>
    </row>
    <row r="32" spans="2:10" ht="18" customHeight="1" x14ac:dyDescent="0.25">
      <c r="I32" s="65"/>
      <c r="J32" s="68"/>
    </row>
    <row r="33" spans="2:18" ht="18" customHeight="1" x14ac:dyDescent="0.25">
      <c r="J33" s="65"/>
    </row>
    <row r="34" spans="2:18" ht="30" customHeight="1" x14ac:dyDescent="0.25">
      <c r="B34" s="133" t="s">
        <v>80</v>
      </c>
      <c r="C34" s="133"/>
      <c r="E34" s="133" t="s">
        <v>81</v>
      </c>
      <c r="F34" s="133"/>
      <c r="H34" s="133" t="s">
        <v>132</v>
      </c>
      <c r="I34" s="133"/>
    </row>
    <row r="35" spans="2:18" ht="18" customHeight="1" x14ac:dyDescent="0.25">
      <c r="B35" s="159" t="s">
        <v>37</v>
      </c>
      <c r="C35" s="160">
        <v>0.35547842120654788</v>
      </c>
      <c r="E35" s="167">
        <v>2025</v>
      </c>
      <c r="F35" s="160">
        <v>5.7971477816496197E-2</v>
      </c>
      <c r="H35" s="167">
        <v>2023</v>
      </c>
      <c r="I35" s="160">
        <v>0.11544654167445739</v>
      </c>
    </row>
    <row r="36" spans="2:18" ht="18" customHeight="1" x14ac:dyDescent="0.25">
      <c r="B36" s="159" t="s">
        <v>38</v>
      </c>
      <c r="C36" s="160">
        <v>0.10790877625791843</v>
      </c>
      <c r="E36" s="167">
        <v>2026</v>
      </c>
      <c r="F36" s="160">
        <v>5.3490214266444694E-2</v>
      </c>
      <c r="H36" s="167">
        <v>2024</v>
      </c>
      <c r="I36" s="160">
        <v>0.18507540613965412</v>
      </c>
    </row>
    <row r="37" spans="2:18" ht="18" customHeight="1" x14ac:dyDescent="0.25">
      <c r="B37" s="159" t="s">
        <v>39</v>
      </c>
      <c r="C37" s="160">
        <v>2.9185496407925098E-2</v>
      </c>
      <c r="E37" s="167">
        <v>2027</v>
      </c>
      <c r="F37" s="160">
        <v>0.30596375596231362</v>
      </c>
      <c r="H37" s="167">
        <v>2025</v>
      </c>
      <c r="I37" s="160">
        <v>7.301242942123079E-2</v>
      </c>
    </row>
    <row r="38" spans="2:18" ht="18" customHeight="1" x14ac:dyDescent="0.25">
      <c r="B38" s="159" t="s">
        <v>40</v>
      </c>
      <c r="C38" s="160">
        <v>2.292869629757462E-2</v>
      </c>
      <c r="E38" s="167">
        <v>2028</v>
      </c>
      <c r="F38" s="160">
        <v>3.5307765036459465E-2</v>
      </c>
      <c r="H38" s="167">
        <v>2026</v>
      </c>
      <c r="I38" s="160">
        <v>9.5671795541503707E-2</v>
      </c>
    </row>
    <row r="39" spans="2:18" ht="18" customHeight="1" x14ac:dyDescent="0.25">
      <c r="B39" s="159" t="s">
        <v>41</v>
      </c>
      <c r="C39" s="160">
        <v>1.5428636758759318E-2</v>
      </c>
      <c r="D39" s="68"/>
      <c r="E39" s="163" t="s">
        <v>49</v>
      </c>
      <c r="F39" s="164">
        <v>0.5472667869182859</v>
      </c>
      <c r="G39" s="68"/>
      <c r="H39" s="167">
        <v>2027</v>
      </c>
      <c r="I39" s="160">
        <v>0.1033890062408433</v>
      </c>
      <c r="J39" s="68"/>
      <c r="K39" s="150"/>
      <c r="L39" s="150"/>
      <c r="M39" s="150"/>
      <c r="N39" s="150"/>
      <c r="O39" s="150"/>
      <c r="P39" s="150"/>
      <c r="Q39" s="150"/>
      <c r="R39" s="150"/>
    </row>
    <row r="40" spans="2:18" ht="18" customHeight="1" x14ac:dyDescent="0.25">
      <c r="B40" s="159" t="s">
        <v>42</v>
      </c>
      <c r="C40" s="160">
        <v>0.12080584835696317</v>
      </c>
      <c r="D40" s="65"/>
      <c r="E40" s="166" t="s">
        <v>1</v>
      </c>
      <c r="F40" s="157">
        <f>SUM(F35:F39)</f>
        <v>0.99999999999999989</v>
      </c>
      <c r="G40" s="65"/>
      <c r="H40" s="167">
        <v>2028</v>
      </c>
      <c r="I40" s="160">
        <v>8.8546223949504135E-2</v>
      </c>
    </row>
    <row r="41" spans="2:18" ht="18" customHeight="1" x14ac:dyDescent="0.25">
      <c r="B41" s="168" t="s">
        <v>43</v>
      </c>
      <c r="C41" s="160">
        <v>0.24637805989535144</v>
      </c>
      <c r="D41" s="66"/>
      <c r="G41" s="66"/>
      <c r="H41" s="163" t="s">
        <v>49</v>
      </c>
      <c r="I41" s="164">
        <v>0.33885859703280652</v>
      </c>
    </row>
    <row r="42" spans="2:18" ht="18" customHeight="1" x14ac:dyDescent="0.25">
      <c r="B42" s="168" t="s">
        <v>44</v>
      </c>
      <c r="C42" s="160">
        <v>3.7352694705469668E-2</v>
      </c>
      <c r="D42" s="66"/>
      <c r="G42" s="66"/>
      <c r="H42" s="166" t="s">
        <v>1</v>
      </c>
      <c r="I42" s="157">
        <f>SUM(I35:I41)</f>
        <v>1</v>
      </c>
    </row>
    <row r="43" spans="2:18" ht="18" customHeight="1" x14ac:dyDescent="0.25">
      <c r="B43" s="159" t="s">
        <v>45</v>
      </c>
      <c r="C43" s="160">
        <v>4.8527391753092107E-3</v>
      </c>
      <c r="D43" s="66"/>
      <c r="F43" s="152"/>
      <c r="G43" s="66"/>
    </row>
    <row r="44" spans="2:18" ht="18" customHeight="1" x14ac:dyDescent="0.25">
      <c r="B44" s="159" t="s">
        <v>46</v>
      </c>
      <c r="C44" s="160">
        <v>9.239107542397677E-3</v>
      </c>
      <c r="D44" s="66"/>
      <c r="F44" s="152"/>
      <c r="G44" s="66"/>
    </row>
    <row r="45" spans="2:18" ht="18" customHeight="1" x14ac:dyDescent="0.25">
      <c r="B45" s="159" t="s">
        <v>47</v>
      </c>
      <c r="C45" s="160">
        <v>9.4843565271239515E-3</v>
      </c>
      <c r="D45" s="66"/>
      <c r="F45" s="152"/>
      <c r="G45" s="66"/>
    </row>
    <row r="46" spans="2:18" ht="18" customHeight="1" x14ac:dyDescent="0.25">
      <c r="B46" s="163" t="s">
        <v>48</v>
      </c>
      <c r="C46" s="164">
        <v>4.0957166868659418E-2</v>
      </c>
      <c r="D46" s="66"/>
    </row>
    <row r="47" spans="2:18" ht="18" customHeight="1" x14ac:dyDescent="0.25">
      <c r="B47" s="166" t="s">
        <v>1</v>
      </c>
      <c r="C47" s="157">
        <f>SUM(C35:C46)</f>
        <v>1</v>
      </c>
      <c r="D47" s="66"/>
    </row>
    <row r="48" spans="2:18" ht="18" customHeight="1" x14ac:dyDescent="0.25">
      <c r="B48" s="152"/>
      <c r="C48" s="152"/>
      <c r="D48" s="66"/>
    </row>
    <row r="49" spans="2:18" ht="18" customHeight="1" x14ac:dyDescent="0.25">
      <c r="B49" s="152"/>
      <c r="C49" s="152"/>
      <c r="D49" s="66"/>
    </row>
    <row r="50" spans="2:18" ht="18" hidden="1" customHeight="1" x14ac:dyDescent="0.25">
      <c r="D50" s="66"/>
      <c r="H50" s="153"/>
    </row>
    <row r="51" spans="2:18" ht="18" hidden="1" customHeight="1" x14ac:dyDescent="0.25">
      <c r="B51" s="152"/>
      <c r="C51" s="152"/>
      <c r="D51" s="66"/>
      <c r="H51" s="153"/>
    </row>
    <row r="52" spans="2:18" ht="18" hidden="1" customHeight="1" x14ac:dyDescent="0.25">
      <c r="B52" s="152"/>
      <c r="C52" s="152"/>
      <c r="D52" s="66"/>
      <c r="H52" s="153"/>
    </row>
    <row r="53" spans="2:18" ht="18" hidden="1" customHeight="1" x14ac:dyDescent="0.25">
      <c r="B53" s="152"/>
      <c r="C53" s="152"/>
      <c r="D53" s="66"/>
      <c r="H53" s="153"/>
    </row>
    <row r="54" spans="2:18" ht="18" hidden="1" customHeight="1" x14ac:dyDescent="0.25">
      <c r="B54" s="152"/>
      <c r="C54" s="152"/>
      <c r="H54" s="151"/>
      <c r="I54" s="151"/>
    </row>
    <row r="55" spans="2:18" ht="18" hidden="1" customHeight="1" x14ac:dyDescent="0.25">
      <c r="B55" s="151"/>
      <c r="C55" s="151"/>
      <c r="D55" s="151"/>
      <c r="E55" s="151"/>
      <c r="F55" s="151"/>
      <c r="G55" s="151"/>
      <c r="J55" s="151"/>
      <c r="K55" s="151"/>
      <c r="L55" s="151"/>
      <c r="M55" s="151"/>
      <c r="N55" s="151"/>
      <c r="O55" s="151"/>
      <c r="P55" s="151"/>
      <c r="Q55" s="151"/>
      <c r="R55" s="151"/>
    </row>
    <row r="56" spans="2:18" ht="18" hidden="1" customHeight="1" x14ac:dyDescent="0.25">
      <c r="B56" s="65"/>
      <c r="C56" s="65"/>
      <c r="D56" s="65"/>
      <c r="E56" s="65"/>
    </row>
    <row r="57" spans="2:18" ht="18" hidden="1" customHeight="1" x14ac:dyDescent="0.25">
      <c r="B57" s="152"/>
      <c r="C57" s="152"/>
      <c r="D57" s="66"/>
      <c r="E57" s="66"/>
    </row>
    <row r="58" spans="2:18" ht="18" hidden="1" customHeight="1" x14ac:dyDescent="0.25">
      <c r="B58" s="152"/>
      <c r="C58" s="152"/>
      <c r="D58" s="66"/>
      <c r="E58" s="66"/>
    </row>
    <row r="59" spans="2:18" ht="18" hidden="1" customHeight="1" x14ac:dyDescent="0.25">
      <c r="B59" s="152"/>
      <c r="C59" s="152"/>
      <c r="D59" s="66"/>
    </row>
    <row r="60" spans="2:18" ht="18" hidden="1" customHeight="1" x14ac:dyDescent="0.25">
      <c r="B60" s="152"/>
      <c r="C60" s="152"/>
      <c r="D60" s="66"/>
    </row>
    <row r="61" spans="2:18" ht="18" hidden="1" customHeight="1" x14ac:dyDescent="0.25">
      <c r="B61" s="152"/>
      <c r="C61" s="152"/>
      <c r="D61" s="66"/>
    </row>
    <row r="62" spans="2:18" ht="18" hidden="1" customHeight="1" x14ac:dyDescent="0.25">
      <c r="B62" s="152"/>
      <c r="C62" s="152"/>
      <c r="D62" s="66"/>
    </row>
    <row r="63" spans="2:18" ht="18" hidden="1" customHeight="1" x14ac:dyDescent="0.25">
      <c r="B63" s="152"/>
      <c r="C63" s="152"/>
      <c r="D63" s="66"/>
    </row>
    <row r="64" spans="2:18" ht="18" hidden="1" customHeight="1" x14ac:dyDescent="0.25">
      <c r="B64" s="152"/>
      <c r="C64" s="152"/>
      <c r="D64" s="66"/>
    </row>
    <row r="65" spans="2:23" ht="18" hidden="1" customHeight="1" x14ac:dyDescent="0.25"/>
    <row r="66" spans="2:23" ht="18" hidden="1" customHeight="1" x14ac:dyDescent="0.25"/>
    <row r="67" spans="2:23" ht="18" hidden="1" customHeight="1" x14ac:dyDescent="0.25">
      <c r="H67" s="153"/>
    </row>
    <row r="68" spans="2:23" ht="18" hidden="1" customHeight="1" x14ac:dyDescent="0.25">
      <c r="B68" s="152"/>
      <c r="C68" s="152"/>
      <c r="H68" s="153"/>
    </row>
    <row r="69" spans="2:23" ht="18" hidden="1" customHeight="1" x14ac:dyDescent="0.25">
      <c r="B69" s="152"/>
      <c r="C69" s="152"/>
      <c r="H69" s="153"/>
    </row>
    <row r="70" spans="2:23" ht="18" hidden="1" customHeight="1" x14ac:dyDescent="0.25">
      <c r="B70" s="152"/>
      <c r="C70" s="152"/>
      <c r="U70" s="53" t="s">
        <v>15</v>
      </c>
      <c r="V70" s="53" t="s">
        <v>4</v>
      </c>
      <c r="W70" s="53" t="s">
        <v>19</v>
      </c>
    </row>
    <row r="71" spans="2:23" ht="18" hidden="1" customHeight="1" x14ac:dyDescent="0.25">
      <c r="U71" s="72">
        <v>43496</v>
      </c>
      <c r="V71" s="66">
        <v>0.02</v>
      </c>
      <c r="W71" s="66">
        <v>0.02</v>
      </c>
    </row>
    <row r="72" spans="2:23" ht="18" hidden="1" customHeight="1" x14ac:dyDescent="0.25">
      <c r="U72" s="72">
        <v>43524</v>
      </c>
      <c r="V72" s="66">
        <v>0.02</v>
      </c>
      <c r="W72" s="66">
        <v>0.02</v>
      </c>
    </row>
    <row r="73" spans="2:23" ht="18" hidden="1" customHeight="1" x14ac:dyDescent="0.25">
      <c r="U73" s="72">
        <v>43552</v>
      </c>
      <c r="V73" s="66">
        <v>0.02</v>
      </c>
      <c r="W73" s="66">
        <v>0.02</v>
      </c>
    </row>
    <row r="74" spans="2:23" ht="18" hidden="1" customHeight="1" x14ac:dyDescent="0.25">
      <c r="U74" s="72">
        <v>43583</v>
      </c>
      <c r="V74" s="66">
        <v>0.02</v>
      </c>
      <c r="W74" s="66">
        <v>0.02</v>
      </c>
    </row>
    <row r="75" spans="2:23" ht="18" hidden="1" customHeight="1" x14ac:dyDescent="0.25">
      <c r="U75" s="72">
        <v>43613</v>
      </c>
      <c r="V75" s="66">
        <v>3.7999999999999999E-2</v>
      </c>
      <c r="W75" s="66">
        <v>3.7999999999999999E-2</v>
      </c>
    </row>
    <row r="76" spans="2:23" ht="18" hidden="1" customHeight="1" x14ac:dyDescent="0.25">
      <c r="U76" s="72">
        <v>43644</v>
      </c>
      <c r="V76" s="66">
        <v>0</v>
      </c>
      <c r="W76" s="66">
        <v>0</v>
      </c>
    </row>
    <row r="77" spans="2:23" ht="18" hidden="1" customHeight="1" x14ac:dyDescent="0.25">
      <c r="U77" s="72">
        <v>43674</v>
      </c>
      <c r="V77" s="66">
        <v>0</v>
      </c>
      <c r="W77" s="66">
        <v>0</v>
      </c>
    </row>
    <row r="78" spans="2:23" ht="18" hidden="1" customHeight="1" x14ac:dyDescent="0.25">
      <c r="U78" s="72">
        <v>43705</v>
      </c>
      <c r="V78" s="66">
        <v>0</v>
      </c>
      <c r="W78" s="66">
        <v>0</v>
      </c>
    </row>
    <row r="79" spans="2:23" ht="18" hidden="1" customHeight="1" x14ac:dyDescent="0.25">
      <c r="U79" s="72">
        <v>43736</v>
      </c>
      <c r="V79" s="66">
        <v>0</v>
      </c>
      <c r="W79" s="66">
        <v>0</v>
      </c>
    </row>
    <row r="80" spans="2:23" ht="18" hidden="1" customHeight="1" x14ac:dyDescent="0.25">
      <c r="U80" s="72">
        <v>43766</v>
      </c>
      <c r="V80" s="66">
        <v>0</v>
      </c>
      <c r="W80" s="66">
        <v>0</v>
      </c>
    </row>
    <row r="81" spans="2:23" ht="18" hidden="1" customHeight="1" x14ac:dyDescent="0.25">
      <c r="U81" s="72">
        <v>43797</v>
      </c>
      <c r="V81" s="66">
        <v>0</v>
      </c>
      <c r="W81" s="66">
        <v>0</v>
      </c>
    </row>
    <row r="82" spans="2:23" ht="18" hidden="1" customHeight="1" x14ac:dyDescent="0.25">
      <c r="U82" s="72">
        <v>43827</v>
      </c>
      <c r="V82" s="66">
        <v>0.02</v>
      </c>
      <c r="W82" s="66">
        <v>0</v>
      </c>
    </row>
    <row r="83" spans="2:23" ht="18" hidden="1" customHeight="1" x14ac:dyDescent="0.25">
      <c r="U83" s="72">
        <v>43858</v>
      </c>
      <c r="V83" s="66">
        <v>0.04</v>
      </c>
      <c r="W83" s="66">
        <v>0</v>
      </c>
    </row>
    <row r="84" spans="2:23" ht="18" hidden="1" customHeight="1" x14ac:dyDescent="0.25">
      <c r="U84" s="72">
        <v>43889</v>
      </c>
      <c r="V84" s="66">
        <v>0.04</v>
      </c>
      <c r="W84" s="66">
        <v>0</v>
      </c>
    </row>
    <row r="85" spans="2:23" ht="18" hidden="1" customHeight="1" x14ac:dyDescent="0.25">
      <c r="U85" s="72">
        <v>43918</v>
      </c>
      <c r="V85" s="66">
        <v>0.03</v>
      </c>
      <c r="W85" s="66">
        <v>0</v>
      </c>
    </row>
    <row r="86" spans="2:23" ht="18" hidden="1" customHeight="1" x14ac:dyDescent="0.25">
      <c r="U86" s="72">
        <v>43949</v>
      </c>
      <c r="V86" s="66">
        <v>0.06</v>
      </c>
      <c r="W86" s="66">
        <v>0</v>
      </c>
    </row>
    <row r="87" spans="2:23" ht="18" hidden="1" customHeight="1" x14ac:dyDescent="0.25">
      <c r="U87" s="72">
        <v>43979</v>
      </c>
      <c r="V87" s="66">
        <v>0.06</v>
      </c>
      <c r="W87" s="66">
        <v>0</v>
      </c>
    </row>
    <row r="88" spans="2:23" ht="18" hidden="1" customHeight="1" x14ac:dyDescent="0.25">
      <c r="U88" s="72">
        <v>44010</v>
      </c>
      <c r="V88" s="66">
        <v>9.3033828789594541E-2</v>
      </c>
      <c r="W88" s="66">
        <v>1.1582453916736589E-2</v>
      </c>
    </row>
    <row r="89" spans="2:23" ht="18" hidden="1" customHeight="1" x14ac:dyDescent="0.25">
      <c r="B89" s="76"/>
      <c r="C89" s="76"/>
      <c r="U89" s="72">
        <v>44040</v>
      </c>
      <c r="V89" s="66">
        <v>7.3153429432305073E-2</v>
      </c>
      <c r="W89" s="66">
        <v>1.1582453916736589E-2</v>
      </c>
    </row>
    <row r="90" spans="2:23" ht="18" hidden="1" customHeight="1" x14ac:dyDescent="0.25">
      <c r="U90" s="72">
        <v>44071</v>
      </c>
      <c r="V90" s="66">
        <v>6.6526629646541879E-2</v>
      </c>
      <c r="W90" s="66">
        <v>1.1766258425024208E-2</v>
      </c>
    </row>
    <row r="91" spans="2:23" ht="12.6" hidden="1" customHeight="1" x14ac:dyDescent="0.25">
      <c r="B91" s="76"/>
      <c r="C91" s="76"/>
      <c r="U91" s="72">
        <v>44102</v>
      </c>
      <c r="V91" s="66">
        <v>6.6526629646541879E-2</v>
      </c>
      <c r="W91" s="66">
        <v>1.1766258425024208E-2</v>
      </c>
    </row>
    <row r="92" spans="2:23" ht="12.6" hidden="1" customHeight="1" x14ac:dyDescent="0.25">
      <c r="U92" s="72">
        <v>44132</v>
      </c>
      <c r="V92" s="66">
        <v>6.6526629646541879E-2</v>
      </c>
      <c r="W92" s="66">
        <v>1.1766258425024208E-2</v>
      </c>
    </row>
    <row r="93" spans="2:23" ht="12.75" hidden="1" customHeight="1" x14ac:dyDescent="0.25">
      <c r="U93" s="72">
        <v>44163</v>
      </c>
      <c r="V93" s="66">
        <v>4.2974143102722184E-2</v>
      </c>
      <c r="W93" s="66">
        <v>7.3536249996672045E-3</v>
      </c>
    </row>
    <row r="94" spans="2:23" ht="12.6" hidden="1" customHeight="1" x14ac:dyDescent="0.25">
      <c r="D94" s="73"/>
      <c r="E94" s="66"/>
      <c r="F94" s="66"/>
      <c r="U94" s="72">
        <v>44193</v>
      </c>
      <c r="V94" s="66">
        <v>3.6231567618313698E-2</v>
      </c>
      <c r="W94" s="66">
        <v>7.0757350349728238E-3</v>
      </c>
    </row>
    <row r="95" spans="2:23" ht="12.75" hidden="1" customHeight="1" x14ac:dyDescent="0.25">
      <c r="U95" s="72">
        <v>44224</v>
      </c>
      <c r="V95" s="66">
        <v>3.6231567618313698E-2</v>
      </c>
      <c r="W95" s="66">
        <v>7.058942645129903E-3</v>
      </c>
    </row>
    <row r="96" spans="2:23" ht="12.6" hidden="1" customHeight="1" x14ac:dyDescent="0.25">
      <c r="U96" s="72">
        <v>44255</v>
      </c>
      <c r="V96" s="66">
        <v>2.7937336905256682E-2</v>
      </c>
      <c r="W96" s="66">
        <v>2.7937336905256682E-2</v>
      </c>
    </row>
    <row r="97" spans="21:23" ht="12.75" hidden="1" customHeight="1" x14ac:dyDescent="0.25">
      <c r="U97" s="72">
        <v>44283</v>
      </c>
      <c r="V97" s="66">
        <v>3.2903906560566631E-2</v>
      </c>
      <c r="W97" s="66">
        <v>3.2903906560566631E-2</v>
      </c>
    </row>
    <row r="98" spans="21:23" ht="12.75" hidden="1" customHeight="1" x14ac:dyDescent="0.25">
      <c r="U98" s="72">
        <v>44314</v>
      </c>
      <c r="V98" s="66">
        <v>1.7999999999999999E-2</v>
      </c>
      <c r="W98" s="66">
        <v>1.7999999999999999E-2</v>
      </c>
    </row>
    <row r="99" spans="21:23" ht="12.75" hidden="1" customHeight="1" x14ac:dyDescent="0.25">
      <c r="U99" s="72">
        <v>44344</v>
      </c>
      <c r="V99" s="66">
        <v>1.5086267585018964E-2</v>
      </c>
      <c r="W99" s="66">
        <v>1.5086267585018964E-2</v>
      </c>
    </row>
    <row r="100" spans="21:23" ht="12.75" hidden="1" customHeight="1" x14ac:dyDescent="0.25">
      <c r="U100" s="72">
        <v>44375</v>
      </c>
      <c r="V100" s="66">
        <v>3.0344516128276267E-2</v>
      </c>
      <c r="W100" s="66">
        <v>2.6613301806754919E-7</v>
      </c>
    </row>
    <row r="101" spans="21:23" ht="12.75" hidden="1" customHeight="1" x14ac:dyDescent="0.25">
      <c r="U101" s="72">
        <v>44405</v>
      </c>
      <c r="V101" s="66">
        <v>2.7712318380061163E-2</v>
      </c>
      <c r="W101" s="66">
        <v>0</v>
      </c>
    </row>
    <row r="102" spans="21:23" ht="12.75" hidden="1" customHeight="1" x14ac:dyDescent="0.25">
      <c r="U102" s="72">
        <v>44436</v>
      </c>
      <c r="V102" s="66">
        <v>3.1991852850048796E-2</v>
      </c>
      <c r="W102" s="66">
        <v>3.8594515712613905E-3</v>
      </c>
    </row>
    <row r="103" spans="21:23" ht="12.75" hidden="1" customHeight="1" x14ac:dyDescent="0.25">
      <c r="U103" s="72">
        <v>44467</v>
      </c>
      <c r="V103" s="66">
        <v>2.322035540012557E-2</v>
      </c>
      <c r="W103" s="66">
        <v>0</v>
      </c>
    </row>
    <row r="104" spans="21:23" ht="12.75" hidden="1" customHeight="1" x14ac:dyDescent="0.25">
      <c r="U104" s="72">
        <v>44497</v>
      </c>
      <c r="V104" s="66">
        <v>2.322035540012557E-2</v>
      </c>
      <c r="W104" s="66">
        <v>0</v>
      </c>
    </row>
    <row r="105" spans="21:23" ht="12.75" hidden="1" customHeight="1" x14ac:dyDescent="0.25">
      <c r="U105" s="72">
        <v>44528</v>
      </c>
      <c r="V105" s="66">
        <v>2.322035540012557E-2</v>
      </c>
      <c r="W105" s="66">
        <v>0</v>
      </c>
    </row>
    <row r="106" spans="21:23" ht="12.75" hidden="1" customHeight="1" x14ac:dyDescent="0.25">
      <c r="U106" s="72">
        <v>44558</v>
      </c>
      <c r="V106" s="66">
        <v>1.7922930066637366E-2</v>
      </c>
      <c r="W106" s="66">
        <v>0</v>
      </c>
    </row>
    <row r="107" spans="21:23" ht="12.75" hidden="1" customHeight="1" x14ac:dyDescent="0.25">
      <c r="U107" s="72">
        <v>44589</v>
      </c>
      <c r="V107" s="66">
        <v>5.2978728353311189E-3</v>
      </c>
      <c r="W107" s="66">
        <v>0</v>
      </c>
    </row>
    <row r="108" spans="21:23" ht="12.75" hidden="1" customHeight="1" x14ac:dyDescent="0.25">
      <c r="U108" s="72">
        <v>44620</v>
      </c>
      <c r="V108" s="66">
        <v>5.2978728353311189E-3</v>
      </c>
      <c r="W108" s="66">
        <v>0</v>
      </c>
    </row>
    <row r="109" spans="21:23" ht="12.75" hidden="1" customHeight="1" x14ac:dyDescent="0.25">
      <c r="U109" s="72">
        <v>44648</v>
      </c>
      <c r="V109" s="66">
        <v>2.425743034217831E-7</v>
      </c>
      <c r="W109" s="66">
        <v>0</v>
      </c>
    </row>
    <row r="110" spans="21:23" ht="12.75" hidden="1" customHeight="1" x14ac:dyDescent="0.25">
      <c r="U110" s="72">
        <v>44679</v>
      </c>
      <c r="V110" s="66">
        <v>2.425743034217831E-7</v>
      </c>
      <c r="W110" s="66">
        <v>0</v>
      </c>
    </row>
    <row r="111" spans="21:23" ht="12.75" hidden="1" customHeight="1" x14ac:dyDescent="0.25">
      <c r="U111" s="72">
        <v>44709</v>
      </c>
      <c r="V111" s="66">
        <v>5.1705964808085314E-3</v>
      </c>
      <c r="W111" s="66">
        <v>4.6855262849483416E-3</v>
      </c>
    </row>
    <row r="112" spans="21:23" ht="12.75" hidden="1" customHeight="1" x14ac:dyDescent="0.25">
      <c r="U112" s="72">
        <v>44740</v>
      </c>
      <c r="V112" s="66">
        <v>1.3600512879974214E-2</v>
      </c>
      <c r="W112" s="66">
        <v>4.6849033249328487E-3</v>
      </c>
    </row>
    <row r="113" spans="21:23" ht="12.75" hidden="1" customHeight="1" x14ac:dyDescent="0.25">
      <c r="U113" s="72">
        <v>44770</v>
      </c>
      <c r="V113" s="66">
        <v>1.3569692044956838E-2</v>
      </c>
      <c r="W113" s="66">
        <v>4.6742866199803437E-3</v>
      </c>
    </row>
    <row r="114" spans="21:23" ht="12.75" hidden="1" customHeight="1" x14ac:dyDescent="0.25">
      <c r="U114" s="72">
        <v>44801</v>
      </c>
      <c r="V114" s="66">
        <v>1.3569677422732074E-2</v>
      </c>
      <c r="W114" s="66">
        <v>4.6742866199803437E-3</v>
      </c>
    </row>
    <row r="115" spans="21:23" ht="12.75" hidden="1" customHeight="1" x14ac:dyDescent="0.25">
      <c r="U115" s="72">
        <v>44832</v>
      </c>
      <c r="V115" s="66">
        <v>2.0240942180301258E-2</v>
      </c>
      <c r="W115" s="66">
        <v>4.6742866199803437E-3</v>
      </c>
    </row>
    <row r="116" spans="21:23" ht="12.75" hidden="1" customHeight="1" x14ac:dyDescent="0.25">
      <c r="U116" s="72">
        <v>44862</v>
      </c>
      <c r="V116" s="66">
        <v>2.3919016620786326E-2</v>
      </c>
      <c r="W116" s="66">
        <v>1.5023834706961156E-2</v>
      </c>
    </row>
    <row r="117" spans="21:23" ht="12.75" hidden="1" customHeight="1" x14ac:dyDescent="0.25">
      <c r="U117" s="72">
        <v>44893</v>
      </c>
      <c r="V117" s="66">
        <v>2.3919016620786326E-2</v>
      </c>
      <c r="W117" s="66">
        <v>1.5023834706961156E-2</v>
      </c>
    </row>
    <row r="118" spans="21:23" ht="12.75" hidden="1" customHeight="1" x14ac:dyDescent="0.25">
      <c r="U118" s="72">
        <v>44923</v>
      </c>
      <c r="V118" s="66">
        <v>2.3919016620786326E-2</v>
      </c>
      <c r="W118" s="66">
        <v>1.5023834706961156E-2</v>
      </c>
    </row>
    <row r="119" spans="21:23" ht="12.75" hidden="1" customHeight="1" x14ac:dyDescent="0.25">
      <c r="U119" s="72">
        <v>44954</v>
      </c>
      <c r="V119" s="66">
        <v>2.4224161564655677E-2</v>
      </c>
      <c r="W119" s="66">
        <v>1.5328979650830356E-2</v>
      </c>
    </row>
    <row r="120" spans="21:23" ht="12.75" hidden="1" customHeight="1" x14ac:dyDescent="0.25">
      <c r="U120" s="72">
        <v>44985</v>
      </c>
      <c r="V120" s="66">
        <v>4.6715538069674878E-3</v>
      </c>
      <c r="W120" s="66">
        <v>4.6715538069676422E-3</v>
      </c>
    </row>
    <row r="121" spans="21:23" ht="12.75" hidden="1" customHeight="1" x14ac:dyDescent="0.25">
      <c r="U121" s="72">
        <v>45013</v>
      </c>
      <c r="V121" s="66">
        <v>4.6715538069674878E-3</v>
      </c>
      <c r="W121" s="66">
        <v>4.6715538069676422E-3</v>
      </c>
    </row>
    <row r="122" spans="21:23" ht="12.75" hidden="1" customHeight="1" x14ac:dyDescent="0.25">
      <c r="U122" s="72">
        <v>45044</v>
      </c>
      <c r="V122" s="66">
        <v>4.6715538069674878E-3</v>
      </c>
      <c r="W122" s="66">
        <v>4.671553806967643E-3</v>
      </c>
    </row>
    <row r="123" spans="21:23" ht="12.75" hidden="1" customHeight="1" x14ac:dyDescent="0.25">
      <c r="U123" s="72">
        <v>45074</v>
      </c>
      <c r="V123" s="66">
        <v>0</v>
      </c>
      <c r="W123" s="66">
        <v>0</v>
      </c>
    </row>
    <row r="124" spans="21:23" ht="12.6" hidden="1" customHeight="1" x14ac:dyDescent="0.25">
      <c r="U124" s="72">
        <v>45105</v>
      </c>
      <c r="V124" s="66">
        <v>0</v>
      </c>
      <c r="W124" s="66">
        <v>0</v>
      </c>
    </row>
    <row r="125" spans="21:23" ht="12.75" hidden="1" customHeight="1" x14ac:dyDescent="0.25">
      <c r="U125" s="72">
        <v>45135</v>
      </c>
      <c r="V125" s="66">
        <v>0</v>
      </c>
      <c r="W125" s="66">
        <v>0</v>
      </c>
    </row>
    <row r="126" spans="21:23" ht="12.75" hidden="1" customHeight="1" x14ac:dyDescent="0.25">
      <c r="U126" s="72">
        <v>45166</v>
      </c>
      <c r="V126" s="66">
        <v>0</v>
      </c>
      <c r="W126" s="66">
        <v>0</v>
      </c>
    </row>
    <row r="127" spans="21:23" ht="12.75" hidden="1" customHeight="1" x14ac:dyDescent="0.25">
      <c r="U127" s="72">
        <v>45197</v>
      </c>
      <c r="V127" s="66">
        <v>0</v>
      </c>
      <c r="W127" s="66">
        <v>0</v>
      </c>
    </row>
    <row r="128" spans="21:23" ht="12.75" hidden="1" customHeight="1" x14ac:dyDescent="0.25">
      <c r="U128" s="72">
        <v>45227</v>
      </c>
      <c r="V128" s="66">
        <v>7.3518710130309195E-3</v>
      </c>
      <c r="W128" s="66">
        <v>7.3518710130309906E-3</v>
      </c>
    </row>
    <row r="129" spans="21:23" ht="12.75" hidden="1" customHeight="1" x14ac:dyDescent="0.25">
      <c r="U129" s="72">
        <v>45258</v>
      </c>
      <c r="V129" s="66">
        <v>3.6759355065154597E-3</v>
      </c>
      <c r="W129" s="66">
        <v>3.6759355065155001E-3</v>
      </c>
    </row>
    <row r="130" spans="21:23" ht="12.75" hidden="1" customHeight="1" x14ac:dyDescent="0.25">
      <c r="U130" s="72">
        <v>45288</v>
      </c>
      <c r="V130" s="66">
        <v>3.8733715604338803E-3</v>
      </c>
      <c r="W130" s="66">
        <v>3.873371560433987E-3</v>
      </c>
    </row>
    <row r="131" spans="21:23" ht="12.75" hidden="1" customHeight="1" x14ac:dyDescent="0.25">
      <c r="U131" s="72">
        <v>45319</v>
      </c>
      <c r="V131" s="66">
        <v>8.6680277956281415E-3</v>
      </c>
      <c r="W131" s="66">
        <v>8.6680277956282369E-3</v>
      </c>
    </row>
    <row r="132" spans="21:23" ht="12.75" hidden="1" customHeight="1" x14ac:dyDescent="0.25">
      <c r="U132" s="72">
        <v>45350</v>
      </c>
      <c r="V132" s="66">
        <v>1.0786136425909865E-2</v>
      </c>
      <c r="W132" s="66">
        <v>1.0786136425909911E-2</v>
      </c>
    </row>
    <row r="133" spans="21:23" ht="12.75" hidden="1" customHeight="1" x14ac:dyDescent="0.25">
      <c r="U133" s="72">
        <v>45379</v>
      </c>
      <c r="V133" s="66">
        <v>1.0786136425909865E-2</v>
      </c>
      <c r="W133" s="66">
        <v>1.0786136425909911E-2</v>
      </c>
    </row>
    <row r="134" spans="21:23" ht="12.75" hidden="1" customHeight="1" x14ac:dyDescent="0.25">
      <c r="U134" s="72">
        <v>45410</v>
      </c>
      <c r="V134" s="66">
        <v>7.5833104596019218E-3</v>
      </c>
      <c r="W134" s="66">
        <v>7.5833104596020199E-3</v>
      </c>
    </row>
    <row r="135" spans="21:23" ht="12.75" hidden="1" customHeight="1" x14ac:dyDescent="0.25">
      <c r="U135" s="72">
        <v>45440</v>
      </c>
      <c r="V135" s="66">
        <v>7.5844708791087401E-3</v>
      </c>
      <c r="W135" s="66">
        <v>7.584470879108845E-3</v>
      </c>
    </row>
    <row r="136" spans="21:23" ht="12.75" hidden="1" customHeight="1" x14ac:dyDescent="0.25">
      <c r="U136" s="72">
        <v>45471</v>
      </c>
      <c r="V136" s="66">
        <v>7.5844708791087401E-3</v>
      </c>
      <c r="W136" s="66">
        <v>7.584470879108845E-3</v>
      </c>
    </row>
    <row r="137" spans="21:23" ht="12.75" hidden="1" customHeight="1" x14ac:dyDescent="0.25">
      <c r="U137" s="72">
        <v>45501</v>
      </c>
      <c r="V137" s="66">
        <v>7.5844708791087401E-3</v>
      </c>
      <c r="W137" s="66">
        <v>7.584470879108845E-3</v>
      </c>
    </row>
    <row r="138" spans="21:23" ht="12.75" hidden="1" customHeight="1" x14ac:dyDescent="0.25">
      <c r="U138" s="72">
        <v>45531</v>
      </c>
      <c r="V138" s="66">
        <v>1.0973633787659476E-2</v>
      </c>
      <c r="W138" s="66">
        <v>1.0973633787659576E-2</v>
      </c>
    </row>
    <row r="139" spans="21:23" ht="12.75" hidden="1" customHeight="1" x14ac:dyDescent="0.25">
      <c r="U139" s="72">
        <f>EDATE(U138,1)-1</f>
        <v>45561</v>
      </c>
      <c r="V139" s="66">
        <v>7.2043196343346454E-3</v>
      </c>
      <c r="W139" s="66">
        <v>7.2043196343347235E-3</v>
      </c>
    </row>
    <row r="140" spans="21:23" ht="12.75" hidden="1" customHeight="1" x14ac:dyDescent="0.25">
      <c r="U140" s="72">
        <f>EDATE(U139,1)-1</f>
        <v>45590</v>
      </c>
      <c r="V140" s="66">
        <v>6.7789730184664165E-3</v>
      </c>
      <c r="W140" s="66">
        <v>6.7789730184665518E-3</v>
      </c>
    </row>
    <row r="141" spans="21:23" ht="12.75" hidden="1" customHeight="1" x14ac:dyDescent="0.25">
      <c r="U141" s="72">
        <f t="shared" ref="U141:U144" si="0">EDATE(U140,1)-1</f>
        <v>45620</v>
      </c>
      <c r="V141" s="66">
        <v>6.7789730184664165E-3</v>
      </c>
      <c r="W141" s="66">
        <v>6.7789730184665518E-3</v>
      </c>
    </row>
    <row r="142" spans="21:23" ht="12.75" hidden="1" customHeight="1" x14ac:dyDescent="0.25">
      <c r="U142" s="72">
        <f t="shared" si="0"/>
        <v>45649</v>
      </c>
      <c r="V142" s="66">
        <v>4.2255243641677653E-2</v>
      </c>
      <c r="W142" s="66">
        <v>3.3896655334415176E-3</v>
      </c>
    </row>
    <row r="143" spans="21:23" ht="12.75" hidden="1" customHeight="1" x14ac:dyDescent="0.25">
      <c r="U143" s="72">
        <f t="shared" si="0"/>
        <v>45679</v>
      </c>
      <c r="V143" s="66">
        <v>0.10266555746347239</v>
      </c>
      <c r="W143" s="66">
        <v>6.3799979355236319E-2</v>
      </c>
    </row>
    <row r="144" spans="21:23" ht="12.75" hidden="1" customHeight="1" x14ac:dyDescent="0.25">
      <c r="U144" s="72">
        <f t="shared" si="0"/>
        <v>45709</v>
      </c>
      <c r="V144" s="66">
        <v>0.10731575939690807</v>
      </c>
      <c r="W144" s="66">
        <v>6.845018128867196E-2</v>
      </c>
    </row>
    <row r="145" spans="21:23" ht="12.75" hidden="1" customHeight="1" x14ac:dyDescent="0.25">
      <c r="U145" s="72">
        <v>45717</v>
      </c>
      <c r="V145" s="66">
        <v>0.10711928995016266</v>
      </c>
      <c r="W145" s="66">
        <v>7.9545179904737584E-2</v>
      </c>
    </row>
    <row r="150" spans="21:23" ht="12.6" hidden="1" customHeight="1" x14ac:dyDescent="0.25"/>
    <row r="151" spans="21:23" ht="12.6" hidden="1" customHeight="1" x14ac:dyDescent="0.25"/>
  </sheetData>
  <conditionalFormatting sqref="C30 F30:F31">
    <cfRule type="cellIs" dxfId="6" priority="7" operator="equal">
      <formula>0</formula>
    </cfRule>
  </conditionalFormatting>
  <conditionalFormatting sqref="C47">
    <cfRule type="cellIs" dxfId="5" priority="3" operator="equal">
      <formula>0</formula>
    </cfRule>
  </conditionalFormatting>
  <conditionalFormatting sqref="F40">
    <cfRule type="cellIs" dxfId="4" priority="2" operator="equal">
      <formula>0</formula>
    </cfRule>
  </conditionalFormatting>
  <conditionalFormatting sqref="F17:J17">
    <cfRule type="cellIs" dxfId="3" priority="8" operator="equal">
      <formula>0</formula>
    </cfRule>
  </conditionalFormatting>
  <conditionalFormatting sqref="I42">
    <cfRule type="cellIs" dxfId="2" priority="4" operator="equal">
      <formula>0</formula>
    </cfRule>
  </conditionalFormatting>
  <pageMargins left="0.511811024" right="0.511811024" top="0.78740157499999996" bottom="0.78740157499999996" header="0.31496062000000002" footer="0.31496062000000002"/>
  <pageSetup orientation="portrait" horizontalDpi="30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3186D-7EBD-495D-806F-34D983FB252E}">
  <dimension ref="A1:XFC154"/>
  <sheetViews>
    <sheetView showGridLines="0" zoomScale="110" zoomScaleNormal="110" workbookViewId="0">
      <selection activeCell="P8" sqref="P8"/>
    </sheetView>
  </sheetViews>
  <sheetFormatPr defaultColWidth="0" defaultRowHeight="12.75" customHeight="1" zeroHeight="1" x14ac:dyDescent="0.25"/>
  <cols>
    <col min="1" max="1" width="4" style="53" customWidth="1"/>
    <col min="2" max="2" width="20.88671875" style="53" customWidth="1"/>
    <col min="3" max="6" width="12.6640625" style="53" customWidth="1"/>
    <col min="7" max="8" width="15.6640625" style="53" customWidth="1"/>
    <col min="9" max="10" width="19.6640625" style="53" customWidth="1"/>
    <col min="11" max="13" width="16.6640625" style="53" customWidth="1"/>
    <col min="14" max="14" width="5" style="53" customWidth="1"/>
    <col min="15" max="16" width="16.6640625" style="53" customWidth="1"/>
    <col min="17" max="17" width="7.33203125" style="53" customWidth="1"/>
    <col min="18" max="75" width="0.109375" style="53" hidden="1" customWidth="1"/>
    <col min="76" max="76" width="1.6640625" style="53" hidden="1" customWidth="1"/>
    <col min="77" max="79" width="0.109375" style="53" hidden="1" customWidth="1"/>
    <col min="80" max="80" width="22.6640625" style="53" hidden="1" customWidth="1"/>
    <col min="81" max="82" width="8.88671875" style="53" hidden="1"/>
    <col min="83" max="16383" width="9.109375" style="53" hidden="1"/>
    <col min="16384" max="16384" width="42.6640625" style="53" hidden="1"/>
  </cols>
  <sheetData>
    <row r="1" spans="2:16" ht="17.100000000000001" customHeight="1" x14ac:dyDescent="0.25">
      <c r="B1" s="74"/>
    </row>
    <row r="2" spans="2:16" s="55" customFormat="1" ht="17.100000000000001" customHeight="1" x14ac:dyDescent="0.25">
      <c r="B2" s="75"/>
      <c r="C2" s="75"/>
      <c r="D2" s="75"/>
      <c r="E2" s="75"/>
      <c r="F2" s="53"/>
      <c r="G2" s="53"/>
      <c r="H2" s="53"/>
      <c r="I2" s="53"/>
      <c r="J2" s="53"/>
      <c r="K2" s="53"/>
      <c r="L2" s="53"/>
      <c r="M2" s="53"/>
      <c r="N2" s="53"/>
      <c r="O2" s="53"/>
    </row>
    <row r="3" spans="2:16" ht="17.100000000000001" customHeight="1" x14ac:dyDescent="0.25">
      <c r="B3" s="129"/>
    </row>
    <row r="4" spans="2:16" ht="17.100000000000001" customHeight="1" x14ac:dyDescent="0.25">
      <c r="B4" s="129"/>
    </row>
    <row r="5" spans="2:16" ht="22.5" customHeight="1" x14ac:dyDescent="0.25">
      <c r="B5" s="130" t="s">
        <v>0</v>
      </c>
    </row>
    <row r="6" spans="2:16" ht="42.6" customHeight="1" x14ac:dyDescent="0.25">
      <c r="B6" s="184" t="s">
        <v>121</v>
      </c>
      <c r="C6" s="133" t="s">
        <v>31</v>
      </c>
      <c r="D6" s="133"/>
      <c r="E6" s="133"/>
      <c r="F6" s="134"/>
      <c r="G6" s="133" t="s">
        <v>32</v>
      </c>
      <c r="H6" s="135"/>
      <c r="I6" s="133" t="s">
        <v>36</v>
      </c>
      <c r="J6" s="135"/>
      <c r="K6" s="133" t="s">
        <v>35</v>
      </c>
      <c r="L6" s="133"/>
      <c r="M6" s="136"/>
      <c r="O6" s="133" t="s">
        <v>88</v>
      </c>
      <c r="P6" s="135"/>
    </row>
    <row r="7" spans="2:16" ht="29.4" customHeight="1" x14ac:dyDescent="0.25">
      <c r="B7" s="185"/>
      <c r="C7" s="137" t="s">
        <v>29</v>
      </c>
      <c r="D7" s="137" t="s">
        <v>30</v>
      </c>
      <c r="E7" s="137" t="s">
        <v>169</v>
      </c>
      <c r="F7" s="138" t="s">
        <v>170</v>
      </c>
      <c r="G7" s="139" t="s">
        <v>33</v>
      </c>
      <c r="H7" s="140" t="s">
        <v>34</v>
      </c>
      <c r="I7" s="139" t="s">
        <v>3</v>
      </c>
      <c r="J7" s="138" t="s">
        <v>87</v>
      </c>
      <c r="K7" s="139" t="s">
        <v>12</v>
      </c>
      <c r="L7" s="140" t="s">
        <v>13</v>
      </c>
      <c r="M7" s="138" t="s">
        <v>115</v>
      </c>
      <c r="O7" s="139" t="s">
        <v>89</v>
      </c>
      <c r="P7" s="138" t="s">
        <v>90</v>
      </c>
    </row>
    <row r="8" spans="2:16" ht="29.4" customHeight="1" x14ac:dyDescent="0.25">
      <c r="B8" s="171">
        <v>45869</v>
      </c>
      <c r="C8" s="175">
        <v>0.4648745005837891</v>
      </c>
      <c r="D8" s="175">
        <v>0.33278094103803674</v>
      </c>
      <c r="E8" s="175">
        <v>0.11614692235734905</v>
      </c>
      <c r="F8" s="141">
        <v>8.6197636020825086E-2</v>
      </c>
      <c r="G8" s="175">
        <v>0.94739500842604141</v>
      </c>
      <c r="H8" s="141">
        <v>5.2604991573958641E-2</v>
      </c>
      <c r="I8" s="175">
        <v>0.67653593288780112</v>
      </c>
      <c r="J8" s="141">
        <v>0.32346406711219883</v>
      </c>
      <c r="K8" s="175">
        <v>0.67363828482315213</v>
      </c>
      <c r="L8" s="175">
        <v>0.32636171517684764</v>
      </c>
      <c r="M8" s="141">
        <f>1-SUM(K8:L8)</f>
        <v>0</v>
      </c>
      <c r="O8" s="142">
        <v>1.7304100967085116E-2</v>
      </c>
      <c r="P8" s="143">
        <v>0</v>
      </c>
    </row>
    <row r="9" spans="2:16" ht="29.4" customHeight="1" x14ac:dyDescent="0.25">
      <c r="B9" s="171">
        <v>45838</v>
      </c>
      <c r="C9" s="175">
        <v>0.43611904229159404</v>
      </c>
      <c r="D9" s="175">
        <v>0.34717243402905029</v>
      </c>
      <c r="E9" s="175">
        <v>0.12439191978130713</v>
      </c>
      <c r="F9" s="141">
        <v>9.231660389804848E-2</v>
      </c>
      <c r="G9" s="175">
        <v>0.9436607035369271</v>
      </c>
      <c r="H9" s="141">
        <v>5.6339296463072917E-2</v>
      </c>
      <c r="I9" s="175">
        <v>0.64989925150928074</v>
      </c>
      <c r="J9" s="141">
        <v>0.35010074849071904</v>
      </c>
      <c r="K9" s="175">
        <v>0.64934022858687801</v>
      </c>
      <c r="L9" s="175">
        <v>0.35065977141312171</v>
      </c>
      <c r="M9" s="141">
        <f>1-SUM(K9:L9)</f>
        <v>0</v>
      </c>
      <c r="O9" s="142">
        <v>9.3133017023889153E-2</v>
      </c>
      <c r="P9" s="143">
        <v>7.0437744040283981E-2</v>
      </c>
    </row>
    <row r="10" spans="2:16" ht="29.4" customHeight="1" x14ac:dyDescent="0.25">
      <c r="B10" s="171">
        <v>45807</v>
      </c>
      <c r="C10" s="175">
        <v>0.43535684404399938</v>
      </c>
      <c r="D10" s="175">
        <v>0.35077300838607423</v>
      </c>
      <c r="E10" s="175">
        <v>0.12033141285465933</v>
      </c>
      <c r="F10" s="141">
        <v>9.3538734715266997E-2</v>
      </c>
      <c r="G10" s="175">
        <v>0.94945060548606874</v>
      </c>
      <c r="H10" s="141">
        <v>5.0549394513931388E-2</v>
      </c>
      <c r="I10" s="175">
        <v>0.64506698339719337</v>
      </c>
      <c r="J10" s="141">
        <v>0.35493301660280657</v>
      </c>
      <c r="K10" s="175">
        <v>0.644790708552757</v>
      </c>
      <c r="L10" s="175">
        <v>0.35520929144724295</v>
      </c>
      <c r="M10" s="141">
        <f>1-SUM(K10:L10)</f>
        <v>0</v>
      </c>
      <c r="O10" s="142">
        <v>0.10711928995016266</v>
      </c>
      <c r="P10" s="143">
        <v>7.9587727399388658E-2</v>
      </c>
    </row>
    <row r="11" spans="2:16" ht="25.2" customHeight="1" x14ac:dyDescent="0.25">
      <c r="B11" s="171">
        <v>45777</v>
      </c>
      <c r="C11" s="175">
        <v>0.43580644224483744</v>
      </c>
      <c r="D11" s="175">
        <v>0.35023945780234961</v>
      </c>
      <c r="E11" s="175">
        <v>0.12037864763221039</v>
      </c>
      <c r="F11" s="141">
        <v>9.3575452320602687E-2</v>
      </c>
      <c r="G11" s="175">
        <v>0.9491520592329088</v>
      </c>
      <c r="H11" s="141">
        <v>5.0847940767091371E-2</v>
      </c>
      <c r="I11" s="175">
        <v>0.64492171985521107</v>
      </c>
      <c r="J11" s="141">
        <v>0.35507828014478882</v>
      </c>
      <c r="K11" s="175">
        <v>0.64435474906550572</v>
      </c>
      <c r="L11" s="175">
        <v>0.35564525093449423</v>
      </c>
      <c r="M11" s="141">
        <f>1-SUM(K11:L11)</f>
        <v>0</v>
      </c>
      <c r="O11" s="142">
        <v>0.10711928995016266</v>
      </c>
      <c r="P11" s="143">
        <v>7.9642153360861834E-2</v>
      </c>
    </row>
    <row r="12" spans="2:16" ht="25.2" customHeight="1" x14ac:dyDescent="0.25">
      <c r="B12" s="171">
        <v>45747</v>
      </c>
      <c r="C12" s="145">
        <v>0.41119312735022684</v>
      </c>
      <c r="D12" s="145">
        <v>0.3660397887747473</v>
      </c>
      <c r="E12" s="145">
        <v>0.12533716483937948</v>
      </c>
      <c r="F12" s="141">
        <v>9.7429919035646462E-2</v>
      </c>
      <c r="G12" s="145">
        <v>0.94921905322931188</v>
      </c>
      <c r="H12" s="141">
        <v>5.0780946770688062E-2</v>
      </c>
      <c r="I12" s="145">
        <v>0.64540946123908094</v>
      </c>
      <c r="J12" s="141">
        <v>0.35459053876091901</v>
      </c>
      <c r="K12" s="145">
        <v>0.64416854459503925</v>
      </c>
      <c r="L12" s="145">
        <v>0.35583145540496058</v>
      </c>
      <c r="M12" s="141">
        <f>1-SUM(K12:L12)</f>
        <v>0</v>
      </c>
      <c r="O12" s="142">
        <v>0.10711928995016266</v>
      </c>
      <c r="P12" s="143">
        <v>7.9545179904737584E-2</v>
      </c>
    </row>
    <row r="13" spans="2:16" ht="25.2" customHeight="1" x14ac:dyDescent="0.25">
      <c r="B13" s="171">
        <v>45716</v>
      </c>
      <c r="C13" s="145">
        <v>0.42055251535367699</v>
      </c>
      <c r="D13" s="145">
        <v>0.35713846123920123</v>
      </c>
      <c r="E13" s="145">
        <v>0.12636944353099971</v>
      </c>
      <c r="F13" s="141">
        <v>9.5939579876122033E-2</v>
      </c>
      <c r="G13" s="145">
        <v>0.95279749700114547</v>
      </c>
      <c r="H13" s="141">
        <v>4.7202502998854527E-2</v>
      </c>
      <c r="I13" s="145">
        <v>0.63979472139346671</v>
      </c>
      <c r="J13" s="141">
        <v>0.36020527860653323</v>
      </c>
      <c r="K13" s="145">
        <v>0.61631345851953634</v>
      </c>
      <c r="L13" s="145">
        <v>0.38368654148046366</v>
      </c>
      <c r="M13" s="141">
        <f t="shared" ref="M13:M14" si="0">1-SUM(K13:L13)</f>
        <v>0</v>
      </c>
      <c r="O13" s="142">
        <v>0.10731575939690807</v>
      </c>
      <c r="P13" s="143">
        <v>6.845018128867196E-2</v>
      </c>
    </row>
    <row r="14" spans="2:16" ht="25.2" customHeight="1" x14ac:dyDescent="0.25">
      <c r="B14" s="172">
        <v>45688</v>
      </c>
      <c r="C14" s="169">
        <v>0.42418178437025239</v>
      </c>
      <c r="D14" s="169">
        <v>0.35802003266640942</v>
      </c>
      <c r="E14" s="169">
        <v>0.12571253691250381</v>
      </c>
      <c r="F14" s="170">
        <v>9.2085646050834358E-2</v>
      </c>
      <c r="G14" s="169">
        <v>0.9527932327181079</v>
      </c>
      <c r="H14" s="170">
        <v>4.7206767281891993E-2</v>
      </c>
      <c r="I14" s="169">
        <v>0.63664440306579806</v>
      </c>
      <c r="J14" s="170">
        <v>0.363355596934202</v>
      </c>
      <c r="K14" s="169">
        <v>0.61557871345938153</v>
      </c>
      <c r="L14" s="169">
        <v>0.38442128654061847</v>
      </c>
      <c r="M14" s="170">
        <f t="shared" si="0"/>
        <v>0</v>
      </c>
      <c r="O14" s="173">
        <v>0.10266555746347239</v>
      </c>
      <c r="P14" s="174">
        <v>6.3799979355236319E-2</v>
      </c>
    </row>
    <row r="15" spans="2:16" ht="25.2" customHeight="1" x14ac:dyDescent="0.25">
      <c r="B15" s="144"/>
      <c r="C15" s="146"/>
      <c r="D15" s="146"/>
      <c r="E15" s="146"/>
      <c r="F15" s="146"/>
      <c r="G15" s="146"/>
      <c r="H15" s="146"/>
      <c r="I15" s="146"/>
      <c r="J15" s="146"/>
      <c r="K15" s="146"/>
      <c r="L15" s="146"/>
      <c r="M15" s="146"/>
      <c r="O15" s="146"/>
      <c r="P15" s="146"/>
    </row>
    <row r="16" spans="2:16" ht="25.2" customHeight="1" x14ac:dyDescent="0.25">
      <c r="B16" s="144"/>
      <c r="C16" s="145"/>
      <c r="D16" s="145"/>
      <c r="E16" s="145"/>
      <c r="F16" s="145"/>
      <c r="G16" s="145"/>
      <c r="H16" s="145"/>
      <c r="I16" s="145"/>
      <c r="J16" s="145"/>
      <c r="K16" s="145"/>
      <c r="L16" s="145"/>
      <c r="M16" s="145"/>
      <c r="O16" s="145"/>
      <c r="P16" s="145"/>
    </row>
    <row r="17" spans="2:16" ht="25.2" hidden="1" customHeight="1" x14ac:dyDescent="0.25">
      <c r="B17" s="144"/>
      <c r="C17" s="145"/>
      <c r="D17" s="145"/>
      <c r="E17" s="145"/>
      <c r="F17" s="145"/>
      <c r="G17" s="145"/>
      <c r="H17" s="145"/>
      <c r="I17" s="145"/>
      <c r="J17" s="145"/>
      <c r="K17" s="145"/>
      <c r="L17" s="145"/>
      <c r="M17" s="145"/>
      <c r="O17" s="145"/>
      <c r="P17" s="145"/>
    </row>
    <row r="18" spans="2:16" ht="25.2" hidden="1" customHeight="1" x14ac:dyDescent="0.25">
      <c r="B18" s="144"/>
      <c r="C18" s="145"/>
      <c r="D18" s="145"/>
      <c r="E18" s="145"/>
      <c r="F18" s="145"/>
      <c r="G18" s="145"/>
      <c r="H18" s="145"/>
      <c r="I18" s="145"/>
      <c r="J18" s="145"/>
      <c r="K18" s="145"/>
      <c r="L18" s="145"/>
      <c r="M18" s="145"/>
      <c r="O18" s="145"/>
      <c r="P18" s="145"/>
    </row>
    <row r="19" spans="2:16" ht="25.2" hidden="1" customHeight="1" x14ac:dyDescent="0.25">
      <c r="B19" s="144"/>
      <c r="C19" s="145"/>
      <c r="D19" s="145"/>
      <c r="E19" s="145"/>
      <c r="F19" s="145"/>
      <c r="G19" s="145"/>
      <c r="H19" s="145"/>
      <c r="I19" s="145"/>
      <c r="J19" s="145"/>
      <c r="K19" s="145"/>
      <c r="L19" s="145"/>
      <c r="M19" s="145"/>
      <c r="O19" s="145"/>
      <c r="P19" s="145"/>
    </row>
    <row r="20" spans="2:16" ht="25.2" hidden="1" customHeight="1" x14ac:dyDescent="0.25">
      <c r="B20" s="144"/>
      <c r="C20" s="145"/>
      <c r="D20" s="145"/>
      <c r="E20" s="145"/>
      <c r="F20" s="145"/>
      <c r="G20" s="145"/>
      <c r="H20" s="145"/>
      <c r="I20" s="145"/>
      <c r="J20" s="145"/>
      <c r="K20" s="145"/>
      <c r="L20" s="145"/>
      <c r="M20" s="145"/>
      <c r="O20" s="145"/>
      <c r="P20" s="145"/>
    </row>
    <row r="21" spans="2:16" ht="25.2" hidden="1" customHeight="1" x14ac:dyDescent="0.25">
      <c r="B21" s="144"/>
      <c r="C21" s="145"/>
      <c r="D21" s="145"/>
      <c r="E21" s="145"/>
      <c r="F21" s="145"/>
      <c r="G21" s="145"/>
      <c r="H21" s="145"/>
      <c r="I21" s="145"/>
      <c r="J21" s="145"/>
      <c r="K21" s="145"/>
      <c r="L21" s="145"/>
      <c r="M21" s="145"/>
      <c r="O21" s="145"/>
      <c r="P21" s="145"/>
    </row>
    <row r="22" spans="2:16" ht="25.2" hidden="1" customHeight="1" x14ac:dyDescent="0.25">
      <c r="B22" s="144"/>
      <c r="C22" s="145"/>
      <c r="D22" s="145"/>
      <c r="E22" s="145"/>
      <c r="F22" s="145"/>
      <c r="G22" s="145"/>
      <c r="H22" s="145"/>
      <c r="I22" s="145"/>
      <c r="J22" s="145"/>
      <c r="K22" s="145"/>
      <c r="L22" s="145"/>
      <c r="M22" s="145"/>
      <c r="O22" s="145"/>
      <c r="P22" s="145"/>
    </row>
    <row r="23" spans="2:16" ht="25.2" hidden="1" customHeight="1" x14ac:dyDescent="0.25">
      <c r="B23" s="144"/>
      <c r="C23" s="145"/>
      <c r="D23" s="145"/>
      <c r="E23" s="145"/>
      <c r="F23" s="145"/>
      <c r="G23" s="145"/>
      <c r="H23" s="145"/>
      <c r="I23" s="145"/>
      <c r="J23" s="145"/>
      <c r="K23" s="145"/>
      <c r="L23" s="145"/>
      <c r="M23" s="145"/>
      <c r="O23" s="145"/>
      <c r="P23" s="145"/>
    </row>
    <row r="24" spans="2:16" ht="25.2" hidden="1" customHeight="1" x14ac:dyDescent="0.25">
      <c r="B24" s="131"/>
      <c r="C24" s="132"/>
      <c r="D24" s="132"/>
      <c r="E24" s="132"/>
      <c r="F24" s="132"/>
      <c r="G24" s="132"/>
      <c r="H24" s="132"/>
      <c r="I24" s="132"/>
      <c r="J24" s="132"/>
      <c r="K24" s="132"/>
      <c r="L24" s="132"/>
      <c r="M24" s="132"/>
    </row>
    <row r="25" spans="2:16" s="71" customFormat="1" ht="25.2" hidden="1" customHeight="1" x14ac:dyDescent="0.25">
      <c r="B25" s="131"/>
      <c r="C25" s="132"/>
      <c r="D25" s="132"/>
      <c r="E25" s="132"/>
      <c r="F25" s="132"/>
      <c r="G25" s="132"/>
      <c r="H25" s="132"/>
      <c r="I25" s="132"/>
      <c r="J25" s="132"/>
      <c r="K25" s="132"/>
      <c r="L25" s="132"/>
      <c r="M25" s="132"/>
    </row>
    <row r="26" spans="2:16" ht="25.2" hidden="1" customHeight="1" x14ac:dyDescent="0.25">
      <c r="B26" s="131"/>
      <c r="C26" s="132"/>
      <c r="D26" s="132"/>
      <c r="E26" s="132"/>
      <c r="F26" s="132"/>
      <c r="G26" s="132"/>
      <c r="H26" s="132"/>
      <c r="I26" s="132"/>
      <c r="J26" s="132"/>
      <c r="K26" s="132"/>
      <c r="L26" s="132"/>
      <c r="M26" s="132"/>
    </row>
    <row r="27" spans="2:16" ht="25.2" hidden="1" customHeight="1" x14ac:dyDescent="0.25"/>
    <row r="28" spans="2:16" ht="25.2" hidden="1" customHeight="1" x14ac:dyDescent="0.25"/>
    <row r="29" spans="2:16" ht="25.2" hidden="1" customHeight="1" x14ac:dyDescent="0.25"/>
    <row r="30" spans="2:16" ht="25.2" hidden="1" customHeight="1" x14ac:dyDescent="0.25"/>
    <row r="31" spans="2:16" ht="25.2" hidden="1" customHeight="1" x14ac:dyDescent="0.25"/>
    <row r="32" spans="2:16" ht="25.2" hidden="1" customHeight="1" x14ac:dyDescent="0.25"/>
    <row r="33" ht="25.2" hidden="1" customHeight="1" x14ac:dyDescent="0.25"/>
    <row r="34" ht="25.2" hidden="1" customHeight="1" x14ac:dyDescent="0.25"/>
    <row r="35" ht="25.2" hidden="1" customHeight="1" x14ac:dyDescent="0.25"/>
    <row r="36" ht="25.2" hidden="1" customHeight="1" x14ac:dyDescent="0.25"/>
    <row r="37" ht="25.2" hidden="1" customHeight="1" x14ac:dyDescent="0.25"/>
    <row r="38" ht="25.2" hidden="1" customHeight="1" x14ac:dyDescent="0.25"/>
    <row r="39" ht="25.2" hidden="1" customHeight="1" x14ac:dyDescent="0.25"/>
    <row r="40" ht="25.2" hidden="1" customHeight="1" x14ac:dyDescent="0.25"/>
    <row r="41" ht="25.2" hidden="1" customHeight="1" x14ac:dyDescent="0.25"/>
    <row r="42" ht="25.2" hidden="1" customHeight="1" x14ac:dyDescent="0.25"/>
    <row r="43" ht="25.2" hidden="1" customHeight="1" x14ac:dyDescent="0.25"/>
    <row r="44" ht="13.2" hidden="1" x14ac:dyDescent="0.25"/>
    <row r="45" ht="13.2" hidden="1" x14ac:dyDescent="0.25"/>
    <row r="46" ht="13.2" hidden="1" x14ac:dyDescent="0.25"/>
    <row r="47" ht="13.2" hidden="1" x14ac:dyDescent="0.25"/>
    <row r="48" ht="13.2" hidden="1" x14ac:dyDescent="0.25"/>
    <row r="49" ht="13.2" hidden="1" x14ac:dyDescent="0.25"/>
    <row r="50" ht="13.2" hidden="1" x14ac:dyDescent="0.25"/>
    <row r="51" ht="13.2" hidden="1" x14ac:dyDescent="0.25"/>
    <row r="52" ht="13.2" hidden="1" x14ac:dyDescent="0.25"/>
    <row r="53" ht="13.2" hidden="1" x14ac:dyDescent="0.25"/>
    <row r="54" ht="13.2" hidden="1" x14ac:dyDescent="0.25"/>
    <row r="55" ht="13.2" hidden="1" x14ac:dyDescent="0.25"/>
    <row r="56" ht="13.2" hidden="1" x14ac:dyDescent="0.25"/>
    <row r="57" ht="13.2" hidden="1" x14ac:dyDescent="0.25"/>
    <row r="58" ht="26.7" hidden="1" customHeight="1" x14ac:dyDescent="0.25"/>
    <row r="59" ht="13.2" hidden="1" x14ac:dyDescent="0.25"/>
    <row r="60" ht="13.2" hidden="1" x14ac:dyDescent="0.25"/>
    <row r="61" ht="13.2" hidden="1" x14ac:dyDescent="0.25"/>
    <row r="62" ht="13.2" hidden="1" x14ac:dyDescent="0.25"/>
    <row r="63" ht="13.2" hidden="1" x14ac:dyDescent="0.25"/>
    <row r="64" ht="13.2" hidden="1" x14ac:dyDescent="0.25"/>
    <row r="65" ht="13.2" hidden="1" x14ac:dyDescent="0.25"/>
    <row r="66" ht="13.2" hidden="1" x14ac:dyDescent="0.25"/>
    <row r="67" ht="13.2" hidden="1" x14ac:dyDescent="0.25"/>
    <row r="68" ht="13.2" hidden="1" x14ac:dyDescent="0.25"/>
    <row r="69" ht="13.2" hidden="1" x14ac:dyDescent="0.25"/>
    <row r="70" ht="13.2" hidden="1" x14ac:dyDescent="0.25"/>
    <row r="71" ht="13.2" hidden="1" x14ac:dyDescent="0.25"/>
    <row r="72" ht="13.2" hidden="1" x14ac:dyDescent="0.25"/>
    <row r="73" ht="26.7" hidden="1" customHeight="1" x14ac:dyDescent="0.25"/>
    <row r="75" ht="13.2" hidden="1" x14ac:dyDescent="0.25"/>
    <row r="81" ht="13.2" hidden="1" customHeight="1" x14ac:dyDescent="0.25"/>
    <row r="91" ht="11.1" hidden="1" customHeight="1" x14ac:dyDescent="0.25"/>
    <row r="92" ht="14.1" hidden="1" customHeight="1" x14ac:dyDescent="0.25"/>
    <row r="93" ht="12.6" hidden="1" customHeight="1" x14ac:dyDescent="0.25"/>
    <row r="94" ht="12.6" hidden="1" customHeight="1" x14ac:dyDescent="0.25"/>
    <row r="95" ht="12.6" hidden="1" customHeight="1" x14ac:dyDescent="0.25"/>
    <row r="97" ht="12.6" hidden="1" customHeight="1" x14ac:dyDescent="0.25"/>
    <row r="99" ht="12.6" hidden="1" customHeight="1" x14ac:dyDescent="0.25"/>
    <row r="127" ht="12.6" hidden="1" customHeight="1" x14ac:dyDescent="0.25"/>
    <row r="153" ht="12.6" hidden="1" customHeight="1" x14ac:dyDescent="0.25"/>
    <row r="154" ht="12.6" hidden="1" customHeight="1" x14ac:dyDescent="0.25"/>
  </sheetData>
  <mergeCells count="1">
    <mergeCell ref="B6:B7"/>
  </mergeCells>
  <pageMargins left="0.511811024" right="0.511811024" top="0.78740157499999996" bottom="0.78740157499999996" header="0.31496062000000002" footer="0.31496062000000002"/>
  <pageSetup orientation="portrait" horizontalDpi="30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FE25-D1C4-4965-B803-75804868A996}">
  <dimension ref="A1:CT71"/>
  <sheetViews>
    <sheetView showGridLines="0" zoomScaleNormal="100" workbookViewId="0">
      <pane xSplit="2" ySplit="6" topLeftCell="C7" activePane="bottomRight" state="frozen"/>
      <selection activeCell="D4" sqref="D4"/>
      <selection pane="topRight" activeCell="D4" sqref="D4"/>
      <selection pane="bottomLeft" activeCell="D4" sqref="D4"/>
      <selection pane="bottomRight" activeCell="K21" sqref="K21"/>
    </sheetView>
  </sheetViews>
  <sheetFormatPr defaultColWidth="0" defaultRowHeight="0" customHeight="1" zeroHeight="1" x14ac:dyDescent="0.25"/>
  <cols>
    <col min="1" max="1" width="4.109375" style="53" customWidth="1"/>
    <col min="2" max="2" width="44.33203125" style="53" customWidth="1"/>
    <col min="3" max="3" width="2.6640625" style="53" customWidth="1"/>
    <col min="4" max="11" width="16.6640625" style="53" customWidth="1"/>
    <col min="12" max="12" width="3.5546875" style="53" customWidth="1"/>
    <col min="13" max="15" width="8.88671875" style="53" hidden="1" customWidth="1"/>
    <col min="16" max="17" width="15.6640625" style="53" hidden="1" customWidth="1"/>
    <col min="18" max="19" width="0" style="53" hidden="1" customWidth="1"/>
    <col min="20" max="20" width="2.6640625" style="53" hidden="1" customWidth="1"/>
    <col min="21" max="32" width="15.6640625" style="53" hidden="1" customWidth="1"/>
    <col min="33" max="34" width="0" style="53" hidden="1" customWidth="1"/>
    <col min="35" max="35" width="2.6640625" style="53" hidden="1" customWidth="1"/>
    <col min="36" max="47" width="15.6640625" style="53" hidden="1" customWidth="1"/>
    <col min="48" max="49" width="0" style="53" hidden="1" customWidth="1"/>
    <col min="50" max="50" width="2.6640625" style="53" hidden="1" customWidth="1"/>
    <col min="51" max="62" width="15.6640625" style="53" hidden="1" customWidth="1"/>
    <col min="63" max="64" width="0" style="53" hidden="1" customWidth="1"/>
    <col min="65" max="65" width="3.109375" style="53" hidden="1" customWidth="1"/>
    <col min="66" max="77" width="15.6640625" style="53" hidden="1" customWidth="1"/>
    <col min="78" max="98" width="0" style="53" hidden="1" customWidth="1"/>
    <col min="99" max="16384" width="8.88671875" style="53" hidden="1"/>
  </cols>
  <sheetData>
    <row r="1" spans="2:15" ht="17.100000000000001" customHeight="1" x14ac:dyDescent="0.25">
      <c r="B1" s="52"/>
    </row>
    <row r="2" spans="2:15" ht="17.100000000000001" customHeight="1" x14ac:dyDescent="0.25">
      <c r="B2" s="52"/>
    </row>
    <row r="3" spans="2:15" ht="17.100000000000001" customHeight="1" x14ac:dyDescent="0.25">
      <c r="B3" s="52"/>
    </row>
    <row r="4" spans="2:15" s="55" customFormat="1" ht="17.100000000000001" customHeight="1" x14ac:dyDescent="0.25">
      <c r="B4" s="54"/>
      <c r="C4" s="53"/>
      <c r="D4" s="53"/>
      <c r="E4" s="53"/>
      <c r="F4" s="53"/>
      <c r="G4" s="147"/>
      <c r="H4" s="53"/>
      <c r="I4" s="53"/>
      <c r="J4" s="53"/>
      <c r="K4" s="53"/>
      <c r="L4" s="53"/>
      <c r="M4" s="53"/>
      <c r="N4" s="53"/>
      <c r="O4" s="53"/>
    </row>
    <row r="5" spans="2:15" ht="22.5" customHeight="1" x14ac:dyDescent="0.25">
      <c r="B5" s="83" t="s">
        <v>5</v>
      </c>
      <c r="C5" s="56"/>
      <c r="D5" s="177"/>
      <c r="E5" s="177"/>
      <c r="F5" s="121"/>
      <c r="G5" s="121"/>
      <c r="H5" s="122"/>
      <c r="I5" s="122"/>
      <c r="J5" s="122"/>
      <c r="K5" s="122"/>
    </row>
    <row r="6" spans="2:15" ht="20.100000000000001" customHeight="1" thickBot="1" x14ac:dyDescent="0.3">
      <c r="B6" s="84" t="s">
        <v>2</v>
      </c>
      <c r="D6" s="120">
        <v>45688</v>
      </c>
      <c r="E6" s="120">
        <v>45716</v>
      </c>
      <c r="F6" s="120">
        <v>45747</v>
      </c>
      <c r="G6" s="120">
        <v>45777</v>
      </c>
      <c r="H6" s="105">
        <v>45807</v>
      </c>
      <c r="I6" s="105">
        <v>45838</v>
      </c>
      <c r="J6" s="105">
        <v>45869</v>
      </c>
      <c r="K6" s="105">
        <v>45898</v>
      </c>
    </row>
    <row r="7" spans="2:15" ht="20.100000000000001" customHeight="1" x14ac:dyDescent="0.25">
      <c r="B7" s="85" t="s">
        <v>92</v>
      </c>
      <c r="D7" s="123">
        <v>1660525046.77</v>
      </c>
      <c r="E7" s="123">
        <v>1661020413.8999999</v>
      </c>
      <c r="F7" s="123">
        <v>1662879998.26</v>
      </c>
      <c r="G7" s="123">
        <v>1664342490.51</v>
      </c>
      <c r="H7" s="123">
        <v>1665175473.6400001</v>
      </c>
      <c r="I7" s="123">
        <v>1551087000</v>
      </c>
      <c r="J7" s="123">
        <v>1551824159.0099998</v>
      </c>
      <c r="K7" s="123">
        <v>1553254425.02</v>
      </c>
    </row>
    <row r="8" spans="2:15" ht="20.100000000000001" customHeight="1" x14ac:dyDescent="0.25">
      <c r="B8" s="85" t="s">
        <v>120</v>
      </c>
      <c r="D8" s="123">
        <v>285695819.92000002</v>
      </c>
      <c r="E8" s="123">
        <v>285688796.19999999</v>
      </c>
      <c r="F8" s="123">
        <v>285838242.18000001</v>
      </c>
      <c r="G8" s="123">
        <v>285874434.64999998</v>
      </c>
      <c r="H8" s="123">
        <v>285917697.30000001</v>
      </c>
      <c r="I8" s="123">
        <v>286054448.03000003</v>
      </c>
      <c r="J8" s="123">
        <v>286110937.09000003</v>
      </c>
      <c r="K8" s="123">
        <v>286153275.59000003</v>
      </c>
    </row>
    <row r="9" spans="2:15" ht="20.100000000000001" customHeight="1" x14ac:dyDescent="0.25">
      <c r="B9" s="85" t="s">
        <v>91</v>
      </c>
      <c r="D9" s="123">
        <v>0</v>
      </c>
      <c r="E9" s="123">
        <v>0</v>
      </c>
      <c r="F9" s="123">
        <v>0</v>
      </c>
      <c r="G9" s="123">
        <v>0</v>
      </c>
      <c r="H9" s="123">
        <v>0</v>
      </c>
      <c r="I9" s="123">
        <v>0</v>
      </c>
      <c r="J9" s="123">
        <v>0</v>
      </c>
      <c r="K9" s="123">
        <v>0</v>
      </c>
    </row>
    <row r="10" spans="2:15" ht="20.100000000000001" customHeight="1" x14ac:dyDescent="0.25">
      <c r="B10" s="85" t="s">
        <v>94</v>
      </c>
      <c r="D10" s="123">
        <v>0</v>
      </c>
      <c r="E10" s="123">
        <v>0</v>
      </c>
      <c r="F10" s="123">
        <v>0</v>
      </c>
      <c r="G10" s="123">
        <v>43844446.280000001</v>
      </c>
      <c r="H10" s="123">
        <v>44319162.130000003</v>
      </c>
      <c r="I10" s="123">
        <v>44780933.830000006</v>
      </c>
      <c r="J10" s="123">
        <v>45323785.530000001</v>
      </c>
      <c r="K10" s="123">
        <v>45823431.790000007</v>
      </c>
    </row>
    <row r="11" spans="2:15" ht="20.100000000000001" customHeight="1" x14ac:dyDescent="0.25">
      <c r="B11" s="85" t="s">
        <v>95</v>
      </c>
      <c r="D11" s="123">
        <v>72435389.609999999</v>
      </c>
      <c r="E11" s="123">
        <v>72385084.090000004</v>
      </c>
      <c r="F11" s="123">
        <v>68997355.680000007</v>
      </c>
      <c r="G11" s="123">
        <v>24452180.25</v>
      </c>
      <c r="H11" s="123">
        <v>22235541.800000001</v>
      </c>
      <c r="I11" s="123">
        <v>21014391.91</v>
      </c>
      <c r="J11" s="123">
        <v>18141088.780000001</v>
      </c>
      <c r="K11" s="123">
        <v>16379185.34</v>
      </c>
    </row>
    <row r="12" spans="2:15" ht="20.100000000000001" customHeight="1" x14ac:dyDescent="0.25">
      <c r="B12" s="85" t="s">
        <v>172</v>
      </c>
      <c r="D12" s="123">
        <v>0</v>
      </c>
      <c r="E12" s="123">
        <v>0</v>
      </c>
      <c r="F12" s="123">
        <v>0</v>
      </c>
      <c r="G12" s="123">
        <v>0</v>
      </c>
      <c r="H12" s="123">
        <v>0</v>
      </c>
      <c r="I12" s="123">
        <v>0</v>
      </c>
      <c r="J12" s="123">
        <v>0</v>
      </c>
      <c r="K12" s="123">
        <v>0</v>
      </c>
    </row>
    <row r="13" spans="2:15" ht="20.100000000000001" customHeight="1" x14ac:dyDescent="0.25">
      <c r="B13" s="112" t="s">
        <v>115</v>
      </c>
      <c r="C13" s="117"/>
      <c r="D13" s="124">
        <v>11860266.5</v>
      </c>
      <c r="E13" s="124">
        <v>10296362.539999999</v>
      </c>
      <c r="F13" s="124">
        <v>10461242.16</v>
      </c>
      <c r="G13" s="124">
        <v>10142098.449999999</v>
      </c>
      <c r="H13" s="124">
        <v>10871501.199999999</v>
      </c>
      <c r="I13" s="124">
        <v>10279081.319999998</v>
      </c>
      <c r="J13" s="124">
        <v>12058995.890000001</v>
      </c>
      <c r="K13" s="124">
        <v>12001278.069999998</v>
      </c>
      <c r="L13" s="71"/>
    </row>
    <row r="14" spans="2:15" ht="20.100000000000001" customHeight="1" x14ac:dyDescent="0.25">
      <c r="B14" s="111" t="s">
        <v>1</v>
      </c>
      <c r="D14" s="125">
        <f t="shared" ref="D14:H14" si="0">SUM(D7:D13)</f>
        <v>2030516522.8</v>
      </c>
      <c r="E14" s="125">
        <f t="shared" si="0"/>
        <v>2029390656.7299998</v>
      </c>
      <c r="F14" s="125">
        <f t="shared" si="0"/>
        <v>2028176838.2800002</v>
      </c>
      <c r="G14" s="125">
        <f t="shared" si="0"/>
        <v>2028655650.1399999</v>
      </c>
      <c r="H14" s="125">
        <f t="shared" si="0"/>
        <v>2028519376.0700002</v>
      </c>
      <c r="I14" s="125">
        <f t="shared" ref="I14:J14" si="1">SUM(I7:I13)</f>
        <v>1913215855.0899999</v>
      </c>
      <c r="J14" s="125">
        <f t="shared" si="1"/>
        <v>1913458966.3</v>
      </c>
      <c r="K14" s="125">
        <f t="shared" ref="K14" si="2">SUM(K7:K13)</f>
        <v>1913611595.8099999</v>
      </c>
    </row>
    <row r="15" spans="2:15" ht="20.100000000000001" customHeight="1" x14ac:dyDescent="0.25">
      <c r="D15" s="118"/>
      <c r="E15" s="118"/>
      <c r="F15" s="176"/>
      <c r="G15" s="119"/>
      <c r="H15" s="119"/>
      <c r="I15" s="119"/>
      <c r="J15" s="119"/>
      <c r="K15" s="119"/>
    </row>
    <row r="16" spans="2:15" ht="20.100000000000001" customHeight="1" thickBot="1" x14ac:dyDescent="0.3">
      <c r="B16" s="84" t="s">
        <v>6</v>
      </c>
      <c r="D16" s="116"/>
      <c r="E16" s="116"/>
      <c r="F16" s="116"/>
      <c r="G16" s="116"/>
      <c r="H16" s="116"/>
      <c r="I16" s="116"/>
      <c r="J16" s="116"/>
      <c r="K16" s="116"/>
    </row>
    <row r="17" spans="2:11" ht="20.100000000000001" customHeight="1" x14ac:dyDescent="0.25">
      <c r="B17" s="85" t="s">
        <v>173</v>
      </c>
      <c r="C17" s="117"/>
      <c r="D17" s="123">
        <v>13378408.949999999</v>
      </c>
      <c r="E17" s="123">
        <v>13378408.949999999</v>
      </c>
      <c r="F17" s="123">
        <v>12088923.75</v>
      </c>
      <c r="G17" s="123">
        <v>12088923.75</v>
      </c>
      <c r="H17" s="123">
        <v>12088923.75</v>
      </c>
      <c r="I17" s="123">
        <v>12088923.75</v>
      </c>
      <c r="J17" s="123">
        <v>12088923.75</v>
      </c>
      <c r="K17" s="123">
        <v>12088923.75</v>
      </c>
    </row>
    <row r="18" spans="2:11" ht="20.100000000000001" customHeight="1" x14ac:dyDescent="0.25">
      <c r="B18" s="85" t="s">
        <v>174</v>
      </c>
      <c r="C18" s="117"/>
      <c r="D18" s="123">
        <v>1309886.49</v>
      </c>
      <c r="E18" s="123">
        <v>1304097.8500000001</v>
      </c>
      <c r="F18" s="123">
        <v>1395271.84</v>
      </c>
      <c r="G18" s="123">
        <v>1391533.01</v>
      </c>
      <c r="H18" s="123">
        <v>1416162.65</v>
      </c>
      <c r="I18" s="123">
        <v>1404810.34</v>
      </c>
      <c r="J18" s="123">
        <v>1439323.41</v>
      </c>
      <c r="K18" s="123">
        <v>1416910.04</v>
      </c>
    </row>
    <row r="19" spans="2:11" ht="20.100000000000001" customHeight="1" x14ac:dyDescent="0.25">
      <c r="B19" s="85" t="s">
        <v>175</v>
      </c>
      <c r="C19" s="117"/>
      <c r="D19" s="123">
        <v>1138098.29</v>
      </c>
      <c r="E19" s="123">
        <v>916010.27</v>
      </c>
      <c r="F19" s="123">
        <v>916010.27</v>
      </c>
      <c r="G19" s="123">
        <v>916010.27</v>
      </c>
      <c r="H19" s="123">
        <v>916010.27</v>
      </c>
      <c r="I19" s="123">
        <v>916010.27</v>
      </c>
      <c r="J19" s="123">
        <v>916010.27</v>
      </c>
      <c r="K19" s="123">
        <v>916010.27</v>
      </c>
    </row>
    <row r="20" spans="2:11" ht="20.100000000000001" customHeight="1" x14ac:dyDescent="0.25">
      <c r="B20" s="112" t="s">
        <v>176</v>
      </c>
      <c r="C20" s="117"/>
      <c r="D20" s="124">
        <v>1894484.48</v>
      </c>
      <c r="E20" s="124">
        <v>2278151.98</v>
      </c>
      <c r="F20" s="124">
        <v>2356373.91</v>
      </c>
      <c r="G20" s="124">
        <v>2948564.75</v>
      </c>
      <c r="H20" s="124">
        <v>2911819.33</v>
      </c>
      <c r="I20" s="124">
        <v>2564357.17</v>
      </c>
      <c r="J20" s="124">
        <v>2599969.64</v>
      </c>
      <c r="K20" s="124">
        <v>2548583.9299999997</v>
      </c>
    </row>
    <row r="21" spans="2:11" ht="20.100000000000001" customHeight="1" x14ac:dyDescent="0.25">
      <c r="B21" s="111" t="s">
        <v>1</v>
      </c>
      <c r="D21" s="125">
        <f t="shared" ref="D21:H21" si="3">SUM(D17:D20)</f>
        <v>17720878.210000001</v>
      </c>
      <c r="E21" s="125">
        <f t="shared" si="3"/>
        <v>17876669.049999997</v>
      </c>
      <c r="F21" s="125">
        <f t="shared" si="3"/>
        <v>16756579.77</v>
      </c>
      <c r="G21" s="125">
        <f t="shared" si="3"/>
        <v>17345031.780000001</v>
      </c>
      <c r="H21" s="125">
        <f t="shared" si="3"/>
        <v>17332916</v>
      </c>
      <c r="I21" s="125">
        <f t="shared" ref="I21:J21" si="4">SUM(I17:I20)</f>
        <v>16974101.530000001</v>
      </c>
      <c r="J21" s="125">
        <f t="shared" si="4"/>
        <v>17044227.07</v>
      </c>
      <c r="K21" s="125">
        <f t="shared" ref="K21" si="5">SUM(K17:K20)</f>
        <v>16970427.989999998</v>
      </c>
    </row>
    <row r="22" spans="2:11" ht="20.100000000000001" customHeight="1" x14ac:dyDescent="0.25">
      <c r="F22" s="119"/>
      <c r="G22" s="119"/>
      <c r="H22" s="119"/>
      <c r="I22" s="119"/>
      <c r="J22" s="119"/>
      <c r="K22" s="119"/>
    </row>
    <row r="23" spans="2:11" ht="20.100000000000001" customHeight="1" thickBot="1" x14ac:dyDescent="0.3">
      <c r="B23" s="86" t="s">
        <v>7</v>
      </c>
      <c r="D23" s="126">
        <f t="shared" ref="D23:H23" si="6">D14-D21</f>
        <v>2012795644.5899999</v>
      </c>
      <c r="E23" s="126">
        <f t="shared" si="6"/>
        <v>2011513987.6799998</v>
      </c>
      <c r="F23" s="126">
        <f t="shared" si="6"/>
        <v>2011420258.5100002</v>
      </c>
      <c r="G23" s="126">
        <f t="shared" si="6"/>
        <v>2011310618.3599999</v>
      </c>
      <c r="H23" s="126">
        <f t="shared" si="6"/>
        <v>2011186460.0700002</v>
      </c>
      <c r="I23" s="126">
        <f t="shared" ref="I23:J23" si="7">I14-I21</f>
        <v>1896241753.5599999</v>
      </c>
      <c r="J23" s="126">
        <f t="shared" si="7"/>
        <v>1896414739.23</v>
      </c>
      <c r="K23" s="126">
        <f t="shared" ref="K23" si="8">K14-K21</f>
        <v>1896641167.8199999</v>
      </c>
    </row>
    <row r="24" spans="2:11" ht="20.100000000000001" customHeight="1" x14ac:dyDescent="0.25">
      <c r="B24" s="87"/>
      <c r="C24" s="88"/>
      <c r="D24" s="89"/>
      <c r="E24" s="89"/>
      <c r="F24" s="89"/>
      <c r="G24" s="89"/>
      <c r="H24" s="89"/>
      <c r="I24" s="89"/>
      <c r="J24" s="89"/>
      <c r="K24" s="89"/>
    </row>
    <row r="25" spans="2:11" ht="26.1" customHeight="1" x14ac:dyDescent="0.25">
      <c r="B25" s="90" t="s">
        <v>23</v>
      </c>
      <c r="C25" s="91"/>
      <c r="D25" s="92">
        <v>16118565</v>
      </c>
      <c r="E25" s="92">
        <v>16118565</v>
      </c>
      <c r="F25" s="92">
        <v>16118565</v>
      </c>
      <c r="G25" s="92">
        <v>16118565</v>
      </c>
      <c r="H25" s="92">
        <v>16118565</v>
      </c>
      <c r="I25" s="92">
        <v>16118565</v>
      </c>
      <c r="J25" s="92">
        <v>16118565</v>
      </c>
      <c r="K25" s="92">
        <v>16118565</v>
      </c>
    </row>
    <row r="26" spans="2:11" ht="26.1" customHeight="1" x14ac:dyDescent="0.25">
      <c r="B26" s="93" t="s">
        <v>24</v>
      </c>
      <c r="C26" s="91"/>
      <c r="D26" s="94">
        <f t="shared" ref="D26:H26" si="9">D23/D25</f>
        <v>124.874369684274</v>
      </c>
      <c r="E26" s="94">
        <f t="shared" si="9"/>
        <v>124.79485535343871</v>
      </c>
      <c r="F26" s="94">
        <f t="shared" si="9"/>
        <v>124.78904037114968</v>
      </c>
      <c r="G26" s="94">
        <f t="shared" si="9"/>
        <v>124.78223826748845</v>
      </c>
      <c r="H26" s="94">
        <f t="shared" si="9"/>
        <v>124.774535454614</v>
      </c>
      <c r="I26" s="94">
        <f t="shared" ref="I26:J26" si="10">I23/I25</f>
        <v>117.6433357162998</v>
      </c>
      <c r="J26" s="94">
        <f t="shared" si="10"/>
        <v>117.65406779263539</v>
      </c>
      <c r="K26" s="94">
        <f t="shared" ref="K26" si="11">K23/K25</f>
        <v>117.66811548174418</v>
      </c>
    </row>
    <row r="27" spans="2:11" ht="25.5" customHeight="1" x14ac:dyDescent="0.25">
      <c r="B27" s="127"/>
      <c r="G27" s="148"/>
    </row>
    <row r="28" spans="2:11" ht="25.5" customHeight="1" x14ac:dyDescent="0.25">
      <c r="B28" s="128" t="s">
        <v>171</v>
      </c>
    </row>
    <row r="69" spans="1:1" ht="13.2" hidden="1" x14ac:dyDescent="0.25">
      <c r="A69" s="55"/>
    </row>
    <row r="71" spans="1:1" ht="13.2" hidden="1" x14ac:dyDescent="0.25">
      <c r="A71" s="55"/>
    </row>
  </sheetData>
  <conditionalFormatting sqref="D7:K26">
    <cfRule type="cellIs" dxfId="1" priority="1" operator="equal">
      <formula>0</formula>
    </cfRule>
  </conditionalFormatting>
  <pageMargins left="0.511811024" right="0.511811024" top="0.78740157499999996" bottom="0.78740157499999996" header="0.31496062000000002" footer="0.31496062000000002"/>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7C5A-1487-458F-A693-77F3B3552868}">
  <dimension ref="A1:CY96"/>
  <sheetViews>
    <sheetView showGridLines="0" zoomScaleNormal="100" workbookViewId="0">
      <pane xSplit="2" ySplit="6" topLeftCell="C7" activePane="bottomRight" state="frozen"/>
      <selection activeCell="D4" sqref="D4"/>
      <selection pane="topRight" activeCell="D4" sqref="D4"/>
      <selection pane="bottomLeft" activeCell="D4" sqref="D4"/>
      <selection pane="bottomRight" activeCell="K38" sqref="K38"/>
    </sheetView>
  </sheetViews>
  <sheetFormatPr defaultColWidth="0" defaultRowHeight="0" customHeight="1" zeroHeight="1" outlineLevelRow="1" outlineLevelCol="1" x14ac:dyDescent="0.25"/>
  <cols>
    <col min="1" max="1" width="4" style="53" customWidth="1"/>
    <col min="2" max="2" width="40.109375" style="53" customWidth="1"/>
    <col min="3" max="3" width="1.33203125" style="55" customWidth="1" outlineLevel="1"/>
    <col min="4" max="4" width="15.6640625" style="53" customWidth="1" outlineLevel="1"/>
    <col min="5" max="11" width="15.6640625" style="53" customWidth="1"/>
    <col min="12" max="12" width="2.5546875" style="53" customWidth="1"/>
    <col min="13" max="15" width="0" style="53" hidden="1" customWidth="1"/>
    <col min="16" max="19" width="12.6640625" style="53" hidden="1" customWidth="1"/>
    <col min="20" max="21" width="0" style="53" hidden="1" customWidth="1"/>
    <col min="22" max="22" width="2.6640625" style="53" hidden="1" customWidth="1"/>
    <col min="23" max="34" width="12.6640625" style="53" hidden="1" customWidth="1"/>
    <col min="35" max="36" width="0" style="53" hidden="1" customWidth="1"/>
    <col min="37" max="37" width="2.6640625" style="53" hidden="1" customWidth="1"/>
    <col min="38" max="49" width="12.6640625" style="53" hidden="1" customWidth="1"/>
    <col min="50" max="51" width="0" style="53" hidden="1" customWidth="1"/>
    <col min="52" max="52" width="2.6640625" style="53" hidden="1" customWidth="1"/>
    <col min="53" max="64" width="12.6640625" style="53" hidden="1" customWidth="1"/>
    <col min="65" max="66" width="0" style="53" hidden="1" customWidth="1"/>
    <col min="67" max="67" width="2.6640625" style="53" hidden="1" customWidth="1"/>
    <col min="68" max="87" width="12.6640625" style="53" hidden="1" customWidth="1"/>
    <col min="88" max="103" width="0" style="53" hidden="1" customWidth="1"/>
    <col min="104" max="16384" width="0" style="53" hidden="1"/>
  </cols>
  <sheetData>
    <row r="1" spans="2:11" ht="17.100000000000001" customHeight="1" x14ac:dyDescent="0.25">
      <c r="B1" s="52"/>
    </row>
    <row r="2" spans="2:11" ht="17.100000000000001" customHeight="1" x14ac:dyDescent="0.25">
      <c r="B2" s="52"/>
    </row>
    <row r="3" spans="2:11" ht="17.100000000000001" customHeight="1" x14ac:dyDescent="0.25">
      <c r="B3" s="52"/>
    </row>
    <row r="4" spans="2:11" s="55" customFormat="1" ht="17.100000000000001" customHeight="1" x14ac:dyDescent="0.25">
      <c r="B4" s="54"/>
      <c r="C4" s="62"/>
    </row>
    <row r="5" spans="2:11" ht="22.5" customHeight="1" x14ac:dyDescent="0.25">
      <c r="B5" s="95" t="s">
        <v>96</v>
      </c>
      <c r="C5" s="104"/>
    </row>
    <row r="6" spans="2:11" s="64" customFormat="1" ht="30" customHeight="1" x14ac:dyDescent="0.3">
      <c r="B6" s="84" t="s">
        <v>11</v>
      </c>
      <c r="C6" s="63"/>
      <c r="D6" s="105">
        <v>45688</v>
      </c>
      <c r="E6" s="105">
        <v>45716</v>
      </c>
      <c r="F6" s="105">
        <v>45747</v>
      </c>
      <c r="G6" s="105">
        <v>45777</v>
      </c>
      <c r="H6" s="105">
        <v>45807</v>
      </c>
      <c r="I6" s="105">
        <v>45838</v>
      </c>
      <c r="J6" s="105">
        <v>45869</v>
      </c>
      <c r="K6" s="105">
        <v>45898</v>
      </c>
    </row>
    <row r="7" spans="2:11" s="57" customFormat="1" ht="26.1" customHeight="1" x14ac:dyDescent="0.25">
      <c r="B7" s="179" t="s">
        <v>107</v>
      </c>
      <c r="C7" s="91"/>
      <c r="D7" s="180">
        <f t="shared" ref="D7:H7" si="0">SUM(D8:D12)</f>
        <v>14053561.865754077</v>
      </c>
      <c r="E7" s="180">
        <f t="shared" si="0"/>
        <v>13431671.262999997</v>
      </c>
      <c r="F7" s="180">
        <f t="shared" si="0"/>
        <v>13286241.893000001</v>
      </c>
      <c r="G7" s="180">
        <f t="shared" si="0"/>
        <v>13402726.929999998</v>
      </c>
      <c r="H7" s="180">
        <f t="shared" si="0"/>
        <v>13434429.422002356</v>
      </c>
      <c r="I7" s="180">
        <f t="shared" ref="I7:J7" si="1">SUM(I8:I12)</f>
        <v>13378019.612002358</v>
      </c>
      <c r="J7" s="180">
        <f t="shared" si="1"/>
        <v>13602580.929083604</v>
      </c>
      <c r="K7" s="180">
        <f t="shared" ref="K7" si="2">SUM(K8:K12)</f>
        <v>13610141.119083609</v>
      </c>
    </row>
    <row r="8" spans="2:11" s="57" customFormat="1" ht="26.1" customHeight="1" outlineLevel="1" x14ac:dyDescent="0.25">
      <c r="B8" s="109" t="s">
        <v>102</v>
      </c>
      <c r="C8" s="91"/>
      <c r="D8" s="110">
        <v>14250754.543004595</v>
      </c>
      <c r="E8" s="110">
        <v>14395746.048680749</v>
      </c>
      <c r="F8" s="110">
        <v>14523623.395692607</v>
      </c>
      <c r="G8" s="110">
        <v>14744134.416719982</v>
      </c>
      <c r="H8" s="110">
        <v>14726259.95583705</v>
      </c>
      <c r="I8" s="110">
        <v>14731169.45050321</v>
      </c>
      <c r="J8" s="110">
        <v>14779264.316083612</v>
      </c>
      <c r="K8" s="110">
        <v>14713492.139083611</v>
      </c>
    </row>
    <row r="9" spans="2:11" s="57" customFormat="1" ht="26.1" customHeight="1" outlineLevel="1" x14ac:dyDescent="0.25">
      <c r="B9" s="109" t="s">
        <v>88</v>
      </c>
      <c r="C9" s="91"/>
      <c r="D9" s="110">
        <v>-37082.418692330495</v>
      </c>
      <c r="E9" s="110">
        <v>-905006.35940528009</v>
      </c>
      <c r="F9" s="110">
        <v>-1172676.3164171418</v>
      </c>
      <c r="G9" s="110">
        <v>-1172824.8247176241</v>
      </c>
      <c r="H9" s="110">
        <v>-1172831.0538346928</v>
      </c>
      <c r="I9" s="110">
        <v>-1172420.2985008515</v>
      </c>
      <c r="J9" s="110">
        <v>-1041018.0370000001</v>
      </c>
      <c r="K9" s="110">
        <v>0</v>
      </c>
    </row>
    <row r="10" spans="2:11" s="57" customFormat="1" ht="26.1" customHeight="1" outlineLevel="1" x14ac:dyDescent="0.25">
      <c r="B10" s="109" t="s">
        <v>103</v>
      </c>
      <c r="C10" s="91"/>
      <c r="D10" s="110">
        <v>-144252.90749999997</v>
      </c>
      <c r="E10" s="110">
        <v>-42258.720000000001</v>
      </c>
      <c r="F10" s="110">
        <v>-42258.720000000001</v>
      </c>
      <c r="G10" s="110">
        <v>-484727.03999999998</v>
      </c>
      <c r="H10" s="110">
        <v>-487038.64000000147</v>
      </c>
      <c r="I10" s="110">
        <v>-490009.38</v>
      </c>
      <c r="J10" s="110">
        <v>-550541.63</v>
      </c>
      <c r="K10" s="110">
        <v>-1637825.38</v>
      </c>
    </row>
    <row r="11" spans="2:11" s="57" customFormat="1" ht="26.1" customHeight="1" outlineLevel="1" x14ac:dyDescent="0.25">
      <c r="B11" s="109" t="s">
        <v>104</v>
      </c>
      <c r="C11" s="91"/>
      <c r="D11" s="110">
        <v>-15857.351058187865</v>
      </c>
      <c r="E11" s="110">
        <v>-16809.706275472672</v>
      </c>
      <c r="F11" s="110">
        <v>-22446.466275464179</v>
      </c>
      <c r="G11" s="110">
        <v>316144.37799763889</v>
      </c>
      <c r="H11" s="110">
        <v>368039.16000000009</v>
      </c>
      <c r="I11" s="110">
        <v>309279.84000000008</v>
      </c>
      <c r="J11" s="110">
        <v>414876.27999999421</v>
      </c>
      <c r="K11" s="110">
        <v>534474.3600000001</v>
      </c>
    </row>
    <row r="12" spans="2:11" s="57" customFormat="1" ht="26.1" customHeight="1" outlineLevel="1" x14ac:dyDescent="0.25">
      <c r="B12" s="109" t="s">
        <v>105</v>
      </c>
      <c r="C12" s="91"/>
      <c r="D12" s="110">
        <v>0</v>
      </c>
      <c r="E12" s="110">
        <v>0</v>
      </c>
      <c r="F12" s="110">
        <v>0</v>
      </c>
      <c r="G12" s="110">
        <v>0</v>
      </c>
      <c r="H12" s="110">
        <v>0</v>
      </c>
      <c r="I12" s="110">
        <v>0</v>
      </c>
      <c r="J12" s="110">
        <v>0</v>
      </c>
      <c r="K12" s="110">
        <v>0</v>
      </c>
    </row>
    <row r="13" spans="2:11" s="57" customFormat="1" ht="26.1" customHeight="1" x14ac:dyDescent="0.25">
      <c r="B13" s="179" t="s">
        <v>108</v>
      </c>
      <c r="C13" s="91"/>
      <c r="D13" s="180">
        <f>SUM(D14:D16)</f>
        <v>1015057.1000000001</v>
      </c>
      <c r="E13" s="180">
        <f t="shared" ref="E13:H13" si="3">SUM(E14:E16)</f>
        <v>550265.820000001</v>
      </c>
      <c r="F13" s="180">
        <f t="shared" si="3"/>
        <v>509430.42</v>
      </c>
      <c r="G13" s="180">
        <f t="shared" si="3"/>
        <v>499107.00000000006</v>
      </c>
      <c r="H13" s="180">
        <f t="shared" si="3"/>
        <v>545253.74999999907</v>
      </c>
      <c r="I13" s="180">
        <f t="shared" ref="I13:J13" si="4">SUM(I14:I16)</f>
        <v>643092.96000000101</v>
      </c>
      <c r="J13" s="180">
        <f t="shared" si="4"/>
        <v>640559.2499999993</v>
      </c>
      <c r="K13" s="180">
        <f t="shared" ref="K13" si="5">SUM(K14:K16)</f>
        <v>702046.02999999991</v>
      </c>
    </row>
    <row r="14" spans="2:11" s="57" customFormat="1" ht="26.1" customHeight="1" outlineLevel="1" x14ac:dyDescent="0.25">
      <c r="B14" s="109" t="s">
        <v>106</v>
      </c>
      <c r="C14" s="91"/>
      <c r="D14" s="110">
        <v>1015057.1000000001</v>
      </c>
      <c r="E14" s="110">
        <v>550265.820000001</v>
      </c>
      <c r="F14" s="110">
        <v>509430.42</v>
      </c>
      <c r="G14" s="110">
        <v>499107.00000000006</v>
      </c>
      <c r="H14" s="110">
        <v>545253.74999999907</v>
      </c>
      <c r="I14" s="110">
        <v>643092.96000000101</v>
      </c>
      <c r="J14" s="110">
        <v>640559.2499999993</v>
      </c>
      <c r="K14" s="110">
        <v>702046.02999999991</v>
      </c>
    </row>
    <row r="15" spans="2:11" s="57" customFormat="1" ht="26.1" customHeight="1" outlineLevel="1" x14ac:dyDescent="0.25">
      <c r="B15" s="109" t="s">
        <v>93</v>
      </c>
      <c r="C15" s="91"/>
      <c r="D15" s="110">
        <v>0</v>
      </c>
      <c r="E15" s="110">
        <v>0</v>
      </c>
      <c r="F15" s="110">
        <v>0</v>
      </c>
      <c r="G15" s="110">
        <v>0</v>
      </c>
      <c r="H15" s="110">
        <v>0</v>
      </c>
      <c r="I15" s="110">
        <v>0</v>
      </c>
      <c r="J15" s="110">
        <v>0</v>
      </c>
      <c r="K15" s="110">
        <v>0</v>
      </c>
    </row>
    <row r="16" spans="2:11" s="57" customFormat="1" ht="26.1" customHeight="1" outlineLevel="1" x14ac:dyDescent="0.25">
      <c r="B16" s="109" t="s">
        <v>91</v>
      </c>
      <c r="C16" s="91"/>
      <c r="D16" s="110">
        <v>0</v>
      </c>
      <c r="E16" s="110">
        <v>0</v>
      </c>
      <c r="F16" s="110">
        <v>0</v>
      </c>
      <c r="G16" s="110">
        <v>0</v>
      </c>
      <c r="H16" s="110">
        <v>0</v>
      </c>
      <c r="I16" s="110">
        <v>0</v>
      </c>
      <c r="J16" s="110">
        <v>0</v>
      </c>
      <c r="K16" s="110">
        <v>0</v>
      </c>
    </row>
    <row r="17" spans="2:11" s="57" customFormat="1" ht="26.1" customHeight="1" x14ac:dyDescent="0.25">
      <c r="B17" s="179" t="s">
        <v>109</v>
      </c>
      <c r="C17" s="91"/>
      <c r="D17" s="180">
        <f>SUM(D18:D23)</f>
        <v>52566.67</v>
      </c>
      <c r="E17" s="180">
        <f t="shared" ref="E17:H17" si="6">SUM(E18:E23)</f>
        <v>0</v>
      </c>
      <c r="F17" s="180">
        <f t="shared" si="6"/>
        <v>17629</v>
      </c>
      <c r="G17" s="180">
        <f t="shared" si="6"/>
        <v>40000</v>
      </c>
      <c r="H17" s="180">
        <f t="shared" si="6"/>
        <v>252287</v>
      </c>
      <c r="I17" s="180">
        <f t="shared" ref="I17:J17" si="7">SUM(I18:I23)</f>
        <v>0</v>
      </c>
      <c r="J17" s="180">
        <f t="shared" si="7"/>
        <v>0</v>
      </c>
      <c r="K17" s="180">
        <f t="shared" ref="K17" si="8">SUM(K18:K23)</f>
        <v>0</v>
      </c>
    </row>
    <row r="18" spans="2:11" s="57" customFormat="1" ht="26.1" customHeight="1" outlineLevel="1" x14ac:dyDescent="0.25">
      <c r="B18" s="109" t="s">
        <v>110</v>
      </c>
      <c r="C18" s="91"/>
      <c r="D18" s="110">
        <v>0</v>
      </c>
      <c r="E18" s="110">
        <v>0</v>
      </c>
      <c r="F18" s="110">
        <v>0</v>
      </c>
      <c r="G18" s="110">
        <v>0</v>
      </c>
      <c r="H18" s="110">
        <v>0</v>
      </c>
      <c r="I18" s="110">
        <v>0</v>
      </c>
      <c r="J18" s="110">
        <v>0</v>
      </c>
      <c r="K18" s="110">
        <v>0</v>
      </c>
    </row>
    <row r="19" spans="2:11" s="57" customFormat="1" ht="26.1" customHeight="1" outlineLevel="1" x14ac:dyDescent="0.25">
      <c r="B19" s="109" t="s">
        <v>111</v>
      </c>
      <c r="C19" s="91"/>
      <c r="D19" s="110">
        <v>0</v>
      </c>
      <c r="E19" s="110">
        <v>0</v>
      </c>
      <c r="F19" s="110">
        <v>0</v>
      </c>
      <c r="G19" s="110">
        <v>0</v>
      </c>
      <c r="H19" s="110">
        <v>0</v>
      </c>
      <c r="I19" s="110">
        <v>0</v>
      </c>
      <c r="J19" s="110">
        <v>0</v>
      </c>
      <c r="K19" s="110">
        <v>0</v>
      </c>
    </row>
    <row r="20" spans="2:11" s="57" customFormat="1" ht="26.1" customHeight="1" outlineLevel="1" x14ac:dyDescent="0.25">
      <c r="B20" s="109" t="s">
        <v>112</v>
      </c>
      <c r="C20" s="91"/>
      <c r="D20" s="110">
        <v>0</v>
      </c>
      <c r="E20" s="110">
        <v>0</v>
      </c>
      <c r="F20" s="110">
        <v>0</v>
      </c>
      <c r="G20" s="110">
        <v>0</v>
      </c>
      <c r="H20" s="110">
        <v>0</v>
      </c>
      <c r="I20" s="110">
        <v>0</v>
      </c>
      <c r="J20" s="110">
        <v>0</v>
      </c>
      <c r="K20" s="110">
        <v>0</v>
      </c>
    </row>
    <row r="21" spans="2:11" s="57" customFormat="1" ht="26.1" customHeight="1" outlineLevel="1" x14ac:dyDescent="0.25">
      <c r="B21" s="109" t="s">
        <v>113</v>
      </c>
      <c r="C21" s="91"/>
      <c r="D21" s="110">
        <v>0</v>
      </c>
      <c r="E21" s="110">
        <v>0</v>
      </c>
      <c r="F21" s="110">
        <v>0</v>
      </c>
      <c r="G21" s="110">
        <v>0</v>
      </c>
      <c r="H21" s="110">
        <v>0</v>
      </c>
      <c r="I21" s="110">
        <v>0</v>
      </c>
      <c r="J21" s="110">
        <v>0</v>
      </c>
      <c r="K21" s="110">
        <v>0</v>
      </c>
    </row>
    <row r="22" spans="2:11" s="57" customFormat="1" ht="26.1" customHeight="1" outlineLevel="1" x14ac:dyDescent="0.25">
      <c r="B22" s="109" t="s">
        <v>114</v>
      </c>
      <c r="C22" s="91"/>
      <c r="D22" s="110">
        <v>52566.67</v>
      </c>
      <c r="E22" s="110">
        <v>0</v>
      </c>
      <c r="F22" s="110">
        <v>17629</v>
      </c>
      <c r="G22" s="110">
        <v>40000</v>
      </c>
      <c r="H22" s="110">
        <v>252287</v>
      </c>
      <c r="I22" s="110">
        <v>0</v>
      </c>
      <c r="J22" s="110">
        <v>0</v>
      </c>
      <c r="K22" s="110">
        <v>0</v>
      </c>
    </row>
    <row r="23" spans="2:11" s="57" customFormat="1" ht="26.1" customHeight="1" outlineLevel="1" x14ac:dyDescent="0.25">
      <c r="B23" s="109" t="s">
        <v>115</v>
      </c>
      <c r="C23" s="91"/>
      <c r="D23" s="110">
        <v>0</v>
      </c>
      <c r="E23" s="110">
        <v>0</v>
      </c>
      <c r="F23" s="110">
        <v>0</v>
      </c>
      <c r="G23" s="110">
        <v>0</v>
      </c>
      <c r="H23" s="110">
        <v>0</v>
      </c>
      <c r="I23" s="110">
        <v>0</v>
      </c>
      <c r="J23" s="110">
        <v>0</v>
      </c>
      <c r="K23" s="110">
        <v>0</v>
      </c>
    </row>
    <row r="24" spans="2:11" s="57" customFormat="1" ht="26.1" customHeight="1" x14ac:dyDescent="0.25">
      <c r="B24" s="87" t="s">
        <v>97</v>
      </c>
      <c r="C24" s="107"/>
      <c r="D24" s="108">
        <f t="shared" ref="D24:H24" si="9">SUM(D7,D13,D17)</f>
        <v>15121185.635754077</v>
      </c>
      <c r="E24" s="108">
        <f t="shared" si="9"/>
        <v>13981937.082999997</v>
      </c>
      <c r="F24" s="108">
        <f t="shared" si="9"/>
        <v>13813301.313000001</v>
      </c>
      <c r="G24" s="108">
        <f t="shared" si="9"/>
        <v>13941833.929999998</v>
      </c>
      <c r="H24" s="108">
        <f t="shared" si="9"/>
        <v>14231970.172002356</v>
      </c>
      <c r="I24" s="108">
        <f t="shared" ref="I24:J24" si="10">SUM(I7,I13,I17)</f>
        <v>14021112.572002359</v>
      </c>
      <c r="J24" s="108">
        <f t="shared" si="10"/>
        <v>14243140.179083604</v>
      </c>
      <c r="K24" s="108">
        <f t="shared" ref="K24" si="11">SUM(K7,K13,K17)</f>
        <v>14312187.149083609</v>
      </c>
    </row>
    <row r="25" spans="2:11" s="57" customFormat="1" ht="26.1" customHeight="1" x14ac:dyDescent="0.25">
      <c r="B25" s="179" t="s">
        <v>8</v>
      </c>
      <c r="C25" s="107"/>
      <c r="D25" s="180">
        <f>SUM(D26:D28)</f>
        <v>-39667.839999999997</v>
      </c>
      <c r="E25" s="180">
        <f t="shared" ref="E25:H25" si="12">SUM(E26:E28)</f>
        <v>-77612.58</v>
      </c>
      <c r="F25" s="180">
        <f t="shared" si="12"/>
        <v>-118709.51999999999</v>
      </c>
      <c r="G25" s="180">
        <f t="shared" si="12"/>
        <v>-284827.98000000004</v>
      </c>
      <c r="H25" s="180">
        <f t="shared" si="12"/>
        <v>-237366.28</v>
      </c>
      <c r="I25" s="180">
        <f t="shared" ref="I25:J25" si="13">SUM(I26:I28)</f>
        <v>-386513.24</v>
      </c>
      <c r="J25" s="180">
        <f t="shared" si="13"/>
        <v>-418051.43</v>
      </c>
      <c r="K25" s="180">
        <f t="shared" ref="K25" si="14">SUM(K26:K28)</f>
        <v>-467347.58</v>
      </c>
    </row>
    <row r="26" spans="2:11" s="57" customFormat="1" ht="26.1" customHeight="1" outlineLevel="1" x14ac:dyDescent="0.25">
      <c r="B26" s="109" t="s">
        <v>116</v>
      </c>
      <c r="C26" s="107"/>
      <c r="D26" s="110">
        <v>-25147.71</v>
      </c>
      <c r="E26" s="110">
        <v>-27762.58</v>
      </c>
      <c r="F26" s="110">
        <v>-28967.599999999999</v>
      </c>
      <c r="G26" s="110">
        <v>-251826.40000000002</v>
      </c>
      <c r="H26" s="110">
        <v>-115503.45</v>
      </c>
      <c r="I26" s="110">
        <v>-185800.44</v>
      </c>
      <c r="J26" s="110">
        <v>-392157.1</v>
      </c>
      <c r="K26" s="110">
        <v>-105294.43</v>
      </c>
    </row>
    <row r="27" spans="2:11" s="57" customFormat="1" ht="26.1" customHeight="1" outlineLevel="1" x14ac:dyDescent="0.25">
      <c r="B27" s="109" t="s">
        <v>117</v>
      </c>
      <c r="C27" s="107"/>
      <c r="D27" s="110">
        <v>-14520.13</v>
      </c>
      <c r="E27" s="110">
        <v>-41000</v>
      </c>
      <c r="F27" s="110">
        <v>0</v>
      </c>
      <c r="G27" s="110">
        <v>-25894.33</v>
      </c>
      <c r="H27" s="110">
        <v>-25894.33</v>
      </c>
      <c r="I27" s="110">
        <v>-137784.94</v>
      </c>
      <c r="J27" s="110">
        <v>-25894.33</v>
      </c>
      <c r="K27" s="110">
        <v>0</v>
      </c>
    </row>
    <row r="28" spans="2:11" s="57" customFormat="1" ht="26.1" customHeight="1" outlineLevel="1" x14ac:dyDescent="0.25">
      <c r="B28" s="109" t="s">
        <v>115</v>
      </c>
      <c r="C28" s="107"/>
      <c r="D28" s="110">
        <v>0</v>
      </c>
      <c r="E28" s="110">
        <v>-8850</v>
      </c>
      <c r="F28" s="110">
        <v>-89741.92</v>
      </c>
      <c r="G28" s="110">
        <v>-7107.25</v>
      </c>
      <c r="H28" s="110">
        <v>-95968.5</v>
      </c>
      <c r="I28" s="110">
        <v>-62927.86</v>
      </c>
      <c r="J28" s="110">
        <v>0</v>
      </c>
      <c r="K28" s="110">
        <v>-362053.15</v>
      </c>
    </row>
    <row r="29" spans="2:11" s="57" customFormat="1" ht="26.1" customHeight="1" x14ac:dyDescent="0.25">
      <c r="B29" s="179" t="s">
        <v>9</v>
      </c>
      <c r="C29" s="107"/>
      <c r="D29" s="180">
        <f>SUM(D30:D31)</f>
        <v>-1667821.9757540808</v>
      </c>
      <c r="E29" s="180">
        <f t="shared" ref="E29:H29" si="15">SUM(E30:E31)</f>
        <v>-1510007.2829999998</v>
      </c>
      <c r="F29" s="180">
        <f t="shared" si="15"/>
        <v>-1626162.9230000002</v>
      </c>
      <c r="G29" s="180">
        <f t="shared" si="15"/>
        <v>-1791214.02</v>
      </c>
      <c r="H29" s="180">
        <f t="shared" si="15"/>
        <v>-1646658.792002358</v>
      </c>
      <c r="I29" s="180">
        <f t="shared" ref="I29:J29" si="16">SUM(I30:I31)</f>
        <v>-1943146.3820023579</v>
      </c>
      <c r="J29" s="180">
        <f t="shared" si="16"/>
        <v>-1785683.3890836095</v>
      </c>
      <c r="K29" s="180">
        <f t="shared" ref="K29" si="17">SUM(K30:K31)</f>
        <v>-1761116.5090836096</v>
      </c>
    </row>
    <row r="30" spans="2:11" s="57" customFormat="1" ht="26.1" customHeight="1" outlineLevel="1" x14ac:dyDescent="0.25">
      <c r="B30" s="109" t="s">
        <v>134</v>
      </c>
      <c r="C30" s="107"/>
      <c r="D30" s="110">
        <v>-1294430.06</v>
      </c>
      <c r="E30" s="110">
        <v>-1309886.4900000002</v>
      </c>
      <c r="F30" s="110">
        <v>-1304097.8500000001</v>
      </c>
      <c r="G30" s="110">
        <v>-1395271.84</v>
      </c>
      <c r="H30" s="110">
        <v>-1391533.01</v>
      </c>
      <c r="I30" s="110">
        <v>-1416162.65</v>
      </c>
      <c r="J30" s="110">
        <v>-1404810.3399999999</v>
      </c>
      <c r="K30" s="110">
        <v>-1507793.6790836095</v>
      </c>
    </row>
    <row r="31" spans="2:11" s="57" customFormat="1" ht="26.1" customHeight="1" outlineLevel="1" x14ac:dyDescent="0.25">
      <c r="B31" s="109" t="s">
        <v>133</v>
      </c>
      <c r="C31" s="107"/>
      <c r="D31" s="110">
        <v>-373391.91575408075</v>
      </c>
      <c r="E31" s="110">
        <v>-200120.7929999996</v>
      </c>
      <c r="F31" s="110">
        <v>-322065.07300000009</v>
      </c>
      <c r="G31" s="110">
        <v>-395942.17999999993</v>
      </c>
      <c r="H31" s="110">
        <v>-255125.782002358</v>
      </c>
      <c r="I31" s="110">
        <v>-526983.73200235795</v>
      </c>
      <c r="J31" s="110">
        <v>-380873.04908360972</v>
      </c>
      <c r="K31" s="110">
        <v>-253322.82999999996</v>
      </c>
    </row>
    <row r="32" spans="2:11" s="57" customFormat="1" ht="26.1" customHeight="1" x14ac:dyDescent="0.25">
      <c r="B32" s="179" t="s">
        <v>20</v>
      </c>
      <c r="C32" s="107"/>
      <c r="D32" s="180">
        <v>0</v>
      </c>
      <c r="E32" s="180">
        <v>0</v>
      </c>
      <c r="F32" s="180">
        <v>0</v>
      </c>
      <c r="G32" s="180">
        <v>0</v>
      </c>
      <c r="H32" s="180">
        <v>0</v>
      </c>
      <c r="I32" s="180">
        <v>0</v>
      </c>
      <c r="J32" s="180">
        <v>0</v>
      </c>
      <c r="K32" s="180">
        <v>0</v>
      </c>
    </row>
    <row r="33" spans="2:12" s="57" customFormat="1" ht="26.1" customHeight="1" x14ac:dyDescent="0.25">
      <c r="B33" s="87" t="s">
        <v>10</v>
      </c>
      <c r="C33" s="107"/>
      <c r="D33" s="108">
        <f t="shared" ref="D33:H33" si="18">SUM(D25,D29,D32)</f>
        <v>-1707489.8157540809</v>
      </c>
      <c r="E33" s="108">
        <f t="shared" si="18"/>
        <v>-1587619.8629999999</v>
      </c>
      <c r="F33" s="108">
        <f t="shared" si="18"/>
        <v>-1744872.4430000002</v>
      </c>
      <c r="G33" s="108">
        <f t="shared" si="18"/>
        <v>-2076042</v>
      </c>
      <c r="H33" s="108">
        <f t="shared" si="18"/>
        <v>-1884025.072002358</v>
      </c>
      <c r="I33" s="108">
        <f t="shared" ref="I33:J33" si="19">SUM(I25,I29,I32)</f>
        <v>-2329659.6220023576</v>
      </c>
      <c r="J33" s="108">
        <f t="shared" si="19"/>
        <v>-2203734.8190836096</v>
      </c>
      <c r="K33" s="108">
        <f t="shared" ref="K33" si="20">SUM(K25,K29,K32)</f>
        <v>-2228464.0890836096</v>
      </c>
    </row>
    <row r="34" spans="2:12" s="57" customFormat="1" ht="26.1" customHeight="1" x14ac:dyDescent="0.25">
      <c r="B34" s="87" t="s">
        <v>98</v>
      </c>
      <c r="C34" s="107"/>
      <c r="D34" s="108">
        <f t="shared" ref="D34:G34" si="21">D24+D33</f>
        <v>13413695.819999997</v>
      </c>
      <c r="E34" s="108">
        <f t="shared" si="21"/>
        <v>12394317.219999997</v>
      </c>
      <c r="F34" s="108">
        <f t="shared" si="21"/>
        <v>12068428.870000001</v>
      </c>
      <c r="G34" s="108">
        <f t="shared" si="21"/>
        <v>11865791.929999998</v>
      </c>
      <c r="H34" s="108">
        <f>H24+H33</f>
        <v>12347945.099999998</v>
      </c>
      <c r="I34" s="108">
        <f>I24+I33</f>
        <v>11691452.950000001</v>
      </c>
      <c r="J34" s="108">
        <f>J24+J33</f>
        <v>12039405.359999996</v>
      </c>
      <c r="K34" s="108">
        <f>K24+K33</f>
        <v>12083723.059999999</v>
      </c>
    </row>
    <row r="35" spans="2:12" s="57" customFormat="1" ht="26.1" customHeight="1" x14ac:dyDescent="0.25">
      <c r="B35" s="87" t="s">
        <v>99</v>
      </c>
      <c r="C35" s="107"/>
      <c r="D35" s="108">
        <v>13378408.949999999</v>
      </c>
      <c r="E35" s="108">
        <v>13378408.949999999</v>
      </c>
      <c r="F35" s="108">
        <v>12088923.75</v>
      </c>
      <c r="G35" s="108">
        <v>12088923.75</v>
      </c>
      <c r="H35" s="108">
        <v>12088923.75</v>
      </c>
      <c r="I35" s="108">
        <v>12088923.75</v>
      </c>
      <c r="J35" s="108">
        <v>12088923.75</v>
      </c>
      <c r="K35" s="108">
        <v>12088923.75</v>
      </c>
    </row>
    <row r="36" spans="2:12" s="57" customFormat="1" ht="20.100000000000001" customHeight="1" x14ac:dyDescent="0.25">
      <c r="B36" s="87"/>
      <c r="C36" s="88"/>
      <c r="D36" s="89"/>
      <c r="E36" s="89"/>
      <c r="F36" s="89"/>
      <c r="G36" s="89"/>
      <c r="H36" s="89"/>
      <c r="I36" s="89"/>
      <c r="J36" s="89"/>
      <c r="K36" s="89"/>
    </row>
    <row r="37" spans="2:12" s="57" customFormat="1" ht="26.1" customHeight="1" x14ac:dyDescent="0.25">
      <c r="B37" s="90" t="s">
        <v>26</v>
      </c>
      <c r="C37" s="91"/>
      <c r="D37" s="92">
        <v>16118565</v>
      </c>
      <c r="E37" s="92">
        <v>16118565</v>
      </c>
      <c r="F37" s="92">
        <v>16118565</v>
      </c>
      <c r="G37" s="92">
        <v>16118565</v>
      </c>
      <c r="H37" s="92">
        <v>16118565</v>
      </c>
      <c r="I37" s="92">
        <v>16118565</v>
      </c>
      <c r="J37" s="92">
        <v>16118565</v>
      </c>
      <c r="K37" s="92">
        <v>16118565</v>
      </c>
    </row>
    <row r="38" spans="2:12" s="57" customFormat="1" ht="26.1" customHeight="1" x14ac:dyDescent="0.25">
      <c r="B38" s="85" t="s">
        <v>100</v>
      </c>
      <c r="C38" s="91"/>
      <c r="D38" s="106">
        <v>5505891.5610581152</v>
      </c>
      <c r="E38" s="106">
        <v>4521799.831058111</v>
      </c>
      <c r="F38" s="106">
        <v>4501304.9510581121</v>
      </c>
      <c r="G38" s="106">
        <v>4278173.1310581099</v>
      </c>
      <c r="H38" s="106">
        <v>4537194.7988377921</v>
      </c>
      <c r="I38" s="106">
        <v>4139723.9988377932</v>
      </c>
      <c r="J38" s="106">
        <v>4094725.6788377836</v>
      </c>
      <c r="K38" s="106">
        <v>4089524.9888377823</v>
      </c>
    </row>
    <row r="39" spans="2:12" s="57" customFormat="1" ht="26.1" customHeight="1" x14ac:dyDescent="0.25">
      <c r="B39" s="93" t="s">
        <v>101</v>
      </c>
      <c r="C39" s="91"/>
      <c r="D39" s="94">
        <f t="shared" ref="D39:H39" si="22">D38/D37</f>
        <v>0.34158695647274528</v>
      </c>
      <c r="E39" s="94">
        <f t="shared" si="22"/>
        <v>0.28053364744678644</v>
      </c>
      <c r="F39" s="94">
        <f t="shared" si="22"/>
        <v>0.27926213971641473</v>
      </c>
      <c r="G39" s="94">
        <f t="shared" si="22"/>
        <v>0.26541898308305423</v>
      </c>
      <c r="H39" s="94">
        <f t="shared" si="22"/>
        <v>0.28148875528546069</v>
      </c>
      <c r="I39" s="94">
        <f t="shared" ref="I39:J39" si="23">I38/I37</f>
        <v>0.25682956260918965</v>
      </c>
      <c r="J39" s="94">
        <f t="shared" si="23"/>
        <v>0.25403785503472448</v>
      </c>
      <c r="K39" s="94">
        <f t="shared" ref="K39" si="24">K38/K37</f>
        <v>0.25371520286314458</v>
      </c>
    </row>
    <row r="40" spans="2:12" ht="20.100000000000001" customHeight="1" x14ac:dyDescent="0.25"/>
    <row r="41" spans="2:12" ht="20.100000000000001" customHeight="1" x14ac:dyDescent="0.25">
      <c r="B41" s="45"/>
      <c r="C41" s="58"/>
      <c r="D41" s="60"/>
      <c r="E41" s="59"/>
      <c r="F41" s="59"/>
      <c r="G41" s="59"/>
      <c r="H41" s="59"/>
      <c r="I41" s="59"/>
      <c r="J41" s="59"/>
      <c r="K41" s="59"/>
      <c r="L41" s="59"/>
    </row>
    <row r="42" spans="2:12" ht="20.100000000000001" hidden="1" customHeight="1" x14ac:dyDescent="0.25">
      <c r="B42" s="45"/>
      <c r="C42" s="61"/>
      <c r="D42" s="61"/>
      <c r="E42" s="61"/>
      <c r="F42" s="61"/>
      <c r="G42" s="61"/>
      <c r="H42" s="61"/>
      <c r="I42" s="61"/>
      <c r="J42" s="61"/>
      <c r="K42" s="61"/>
      <c r="L42" s="61"/>
    </row>
    <row r="43" spans="2:12" ht="13.5" hidden="1" customHeight="1" x14ac:dyDescent="0.25">
      <c r="B43" s="45"/>
      <c r="C43" s="61"/>
      <c r="D43" s="61"/>
      <c r="E43" s="61"/>
      <c r="F43" s="61"/>
      <c r="G43" s="61"/>
      <c r="H43" s="61"/>
      <c r="I43" s="61"/>
      <c r="J43" s="61"/>
      <c r="K43" s="61"/>
      <c r="L43" s="61"/>
    </row>
    <row r="44" spans="2:12" ht="13.2" hidden="1" x14ac:dyDescent="0.25">
      <c r="B44" s="58"/>
    </row>
    <row r="96" spans="1:103" s="55" customFormat="1" ht="13.2" hidden="1" x14ac:dyDescent="0.25">
      <c r="A96" s="53"/>
      <c r="B96" s="58"/>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row>
  </sheetData>
  <conditionalFormatting sqref="D7:K39">
    <cfRule type="cellIs" dxfId="0" priority="1" operator="equal">
      <formula>0</formula>
    </cfRule>
  </conditionalFormatting>
  <pageMargins left="0.511811024" right="0.511811024" top="0.78740157499999996" bottom="0.78740157499999996" header="0.31496062000000002" footer="0.31496062000000002"/>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780"/>
  <sheetViews>
    <sheetView showGridLines="0" zoomScaleNormal="100" zoomScaleSheetLayoutView="50" workbookViewId="0">
      <selection activeCell="H1" sqref="H1"/>
    </sheetView>
  </sheetViews>
  <sheetFormatPr defaultColWidth="0" defaultRowHeight="13.2" zeroHeight="1" x14ac:dyDescent="0.25"/>
  <cols>
    <col min="1" max="1" width="3.88671875" style="1" customWidth="1"/>
    <col min="2" max="3" width="13.109375" style="1" customWidth="1"/>
    <col min="4" max="4" width="13.5546875" style="1" customWidth="1"/>
    <col min="5" max="5" width="17.44140625" style="1" customWidth="1"/>
    <col min="6" max="6" width="5.33203125" style="1" customWidth="1"/>
    <col min="7" max="7" width="16" style="1" customWidth="1"/>
    <col min="8" max="8" width="19.44140625" style="1" customWidth="1"/>
    <col min="9" max="9" width="16.44140625" style="1" customWidth="1"/>
    <col min="10" max="10" width="9.33203125" style="1" hidden="1" customWidth="1"/>
    <col min="11" max="11" width="10.109375" style="1" hidden="1" customWidth="1"/>
    <col min="12" max="12" width="17.44140625" style="1" hidden="1" customWidth="1"/>
    <col min="13" max="13" width="16.5546875" style="1" hidden="1" customWidth="1"/>
    <col min="14" max="14" width="10.33203125" style="1" hidden="1" customWidth="1"/>
    <col min="15" max="15" width="8" style="1" hidden="1" customWidth="1"/>
    <col min="16" max="16" width="10.6640625" style="1" hidden="1" customWidth="1"/>
    <col min="17" max="17" width="7.33203125" style="1" hidden="1" customWidth="1"/>
    <col min="18" max="18" width="9.109375" style="1" hidden="1" customWidth="1"/>
    <col min="19" max="19" width="14.88671875" style="1" hidden="1" customWidth="1"/>
    <col min="20" max="20" width="16" style="1" hidden="1" customWidth="1"/>
    <col min="21" max="21" width="5.33203125" style="1" hidden="1" customWidth="1"/>
    <col min="22" max="22" width="7.5546875" style="1" hidden="1" customWidth="1"/>
    <col min="23" max="65" width="25.88671875" style="1" hidden="1" customWidth="1"/>
    <col min="66" max="16384" width="0" style="1" hidden="1"/>
  </cols>
  <sheetData>
    <row r="1" spans="2:21" ht="17.100000000000001" customHeight="1" x14ac:dyDescent="0.25">
      <c r="B1" s="4"/>
    </row>
    <row r="2" spans="2:21" s="2" customFormat="1" ht="17.100000000000001" customHeight="1" x14ac:dyDescent="0.25">
      <c r="B2" s="3"/>
      <c r="C2" s="3"/>
      <c r="D2" s="1"/>
      <c r="E2" s="1"/>
      <c r="G2" s="45" t="s">
        <v>75</v>
      </c>
      <c r="H2" s="1"/>
      <c r="I2" s="1"/>
      <c r="K2" s="1"/>
      <c r="U2" s="1"/>
    </row>
    <row r="3" spans="2:21" ht="17.100000000000001" customHeight="1" x14ac:dyDescent="0.25"/>
    <row r="4" spans="2:21" ht="17.100000000000001" customHeight="1" x14ac:dyDescent="0.25">
      <c r="B4" s="42"/>
    </row>
    <row r="5" spans="2:21" ht="19.8" x14ac:dyDescent="0.55000000000000004">
      <c r="B5" s="95" t="s">
        <v>77</v>
      </c>
      <c r="C5" s="46"/>
      <c r="G5" s="95" t="s">
        <v>76</v>
      </c>
      <c r="P5" s="50"/>
      <c r="Q5" s="51"/>
    </row>
    <row r="6" spans="2:21" ht="35.25" customHeight="1" x14ac:dyDescent="0.25">
      <c r="B6" s="97" t="s">
        <v>82</v>
      </c>
      <c r="C6" s="97" t="s">
        <v>135</v>
      </c>
      <c r="D6" s="97" t="s">
        <v>74</v>
      </c>
      <c r="E6" s="97" t="s">
        <v>50</v>
      </c>
      <c r="G6" s="97" t="s">
        <v>14</v>
      </c>
      <c r="H6" s="97" t="s">
        <v>51</v>
      </c>
      <c r="P6" s="50"/>
      <c r="Q6" s="51"/>
    </row>
    <row r="7" spans="2:21" ht="15.9" customHeight="1" x14ac:dyDescent="0.25">
      <c r="B7" s="100">
        <v>43420</v>
      </c>
      <c r="C7" s="101">
        <v>100</v>
      </c>
      <c r="D7" s="101">
        <v>100</v>
      </c>
      <c r="E7" s="101">
        <v>100</v>
      </c>
      <c r="F7" s="53"/>
      <c r="G7" s="102">
        <v>100</v>
      </c>
      <c r="H7" s="103">
        <v>4675800</v>
      </c>
      <c r="P7" s="50"/>
      <c r="Q7" s="51"/>
    </row>
    <row r="8" spans="2:21" ht="15.9" customHeight="1" x14ac:dyDescent="0.25">
      <c r="B8" s="100">
        <v>43423</v>
      </c>
      <c r="C8" s="101">
        <v>100</v>
      </c>
      <c r="D8" s="101">
        <v>100.2366495</v>
      </c>
      <c r="E8" s="101">
        <v>100.02462033</v>
      </c>
      <c r="F8" s="53"/>
      <c r="G8" s="102">
        <v>92.293742608000002</v>
      </c>
      <c r="H8" s="103">
        <v>329350.23</v>
      </c>
      <c r="P8" s="50"/>
      <c r="Q8" s="51"/>
    </row>
    <row r="9" spans="2:21" ht="15.9" customHeight="1" x14ac:dyDescent="0.25">
      <c r="B9" s="100">
        <v>43425</v>
      </c>
      <c r="C9" s="101">
        <v>105</v>
      </c>
      <c r="D9" s="101">
        <v>100.08824962</v>
      </c>
      <c r="E9" s="101">
        <v>100.07387897</v>
      </c>
      <c r="F9" s="53"/>
      <c r="G9" s="102">
        <v>96.908429738999999</v>
      </c>
      <c r="H9" s="103">
        <v>219440.6</v>
      </c>
      <c r="P9" s="50"/>
      <c r="Q9" s="51"/>
    </row>
    <row r="10" spans="2:21" ht="15.9" customHeight="1" x14ac:dyDescent="0.25">
      <c r="B10" s="100">
        <v>43426</v>
      </c>
      <c r="C10" s="101">
        <v>109.98</v>
      </c>
      <c r="D10" s="101">
        <v>100.23708855</v>
      </c>
      <c r="E10" s="101">
        <v>100.09851745</v>
      </c>
      <c r="F10" s="53"/>
      <c r="G10" s="102">
        <v>101.50465812</v>
      </c>
      <c r="H10" s="103">
        <v>10714.97</v>
      </c>
      <c r="P10" s="50"/>
      <c r="Q10" s="51"/>
    </row>
    <row r="11" spans="2:21" ht="15.9" customHeight="1" x14ac:dyDescent="0.25">
      <c r="B11" s="100">
        <v>43427</v>
      </c>
      <c r="C11" s="101">
        <v>116.88</v>
      </c>
      <c r="D11" s="101">
        <v>100.26518793</v>
      </c>
      <c r="E11" s="101">
        <v>100.12316187</v>
      </c>
      <c r="F11" s="53"/>
      <c r="G11" s="102">
        <v>107.87292635999999</v>
      </c>
      <c r="H11" s="103">
        <v>15080.37</v>
      </c>
      <c r="P11" s="50"/>
      <c r="Q11" s="51"/>
    </row>
    <row r="12" spans="2:21" ht="15.9" customHeight="1" x14ac:dyDescent="0.25">
      <c r="B12" s="100">
        <v>43430</v>
      </c>
      <c r="C12" s="101">
        <v>116.88</v>
      </c>
      <c r="D12" s="101">
        <v>100.4583712</v>
      </c>
      <c r="E12" s="101">
        <v>100.14781240000001</v>
      </c>
      <c r="F12" s="53"/>
      <c r="G12" s="102">
        <v>107.87292635999999</v>
      </c>
      <c r="H12" s="103">
        <v>15080.37</v>
      </c>
      <c r="P12" s="50"/>
      <c r="Q12" s="51"/>
    </row>
    <row r="13" spans="2:21" ht="15.9" customHeight="1" x14ac:dyDescent="0.25">
      <c r="B13" s="100">
        <v>43431</v>
      </c>
      <c r="C13" s="101">
        <v>116.88</v>
      </c>
      <c r="D13" s="101">
        <v>100.42280791</v>
      </c>
      <c r="E13" s="101">
        <v>100.17246903</v>
      </c>
      <c r="F13" s="53"/>
      <c r="G13" s="102">
        <v>107.87292635999999</v>
      </c>
      <c r="H13" s="103">
        <v>15080.37</v>
      </c>
      <c r="P13" s="50"/>
      <c r="Q13" s="51"/>
    </row>
    <row r="14" spans="2:21" ht="15.9" customHeight="1" x14ac:dyDescent="0.25">
      <c r="B14" s="100">
        <v>43432</v>
      </c>
      <c r="C14" s="101">
        <v>116.88</v>
      </c>
      <c r="D14" s="101">
        <v>100.56681725999999</v>
      </c>
      <c r="E14" s="101">
        <v>100.19713178000001</v>
      </c>
      <c r="F14" s="53"/>
      <c r="G14" s="102">
        <v>107.87292635999999</v>
      </c>
      <c r="H14" s="103">
        <v>15080.37</v>
      </c>
      <c r="P14" s="50"/>
      <c r="Q14" s="51"/>
    </row>
    <row r="15" spans="2:21" ht="15.9" customHeight="1" x14ac:dyDescent="0.25">
      <c r="B15" s="100">
        <v>43433</v>
      </c>
      <c r="C15" s="101">
        <v>105.99</v>
      </c>
      <c r="D15" s="101">
        <v>100.98435653999999</v>
      </c>
      <c r="E15" s="101">
        <v>100.22180064</v>
      </c>
      <c r="F15" s="53"/>
      <c r="G15" s="102">
        <v>97.822137789999999</v>
      </c>
      <c r="H15" s="103">
        <v>29361.29</v>
      </c>
      <c r="P15" s="50"/>
      <c r="Q15" s="51"/>
    </row>
    <row r="16" spans="2:21" ht="15.9" customHeight="1" x14ac:dyDescent="0.25">
      <c r="B16" s="100">
        <v>43434</v>
      </c>
      <c r="C16" s="101">
        <v>105.99</v>
      </c>
      <c r="D16" s="101">
        <v>101.00323582</v>
      </c>
      <c r="E16" s="101">
        <v>100.24647542</v>
      </c>
      <c r="F16" s="53"/>
      <c r="G16" s="102">
        <v>97.822137789999999</v>
      </c>
      <c r="H16" s="103">
        <v>1801.83</v>
      </c>
      <c r="P16" s="50"/>
      <c r="Q16" s="51"/>
    </row>
    <row r="17" spans="2:8" ht="15.9" customHeight="1" x14ac:dyDescent="0.25">
      <c r="B17" s="100">
        <v>43437</v>
      </c>
      <c r="C17" s="101">
        <v>102</v>
      </c>
      <c r="D17" s="101">
        <v>101.07436238</v>
      </c>
      <c r="E17" s="101">
        <v>100.27115632</v>
      </c>
      <c r="F17" s="53"/>
      <c r="G17" s="102">
        <v>94.139617459999997</v>
      </c>
      <c r="H17" s="103">
        <v>10200.5</v>
      </c>
    </row>
    <row r="18" spans="2:8" ht="15.9" customHeight="1" x14ac:dyDescent="0.25">
      <c r="B18" s="100">
        <v>43438</v>
      </c>
      <c r="C18" s="101">
        <v>104</v>
      </c>
      <c r="D18" s="101">
        <v>100.70511891</v>
      </c>
      <c r="E18" s="101">
        <v>100.29584333</v>
      </c>
      <c r="F18" s="53"/>
      <c r="G18" s="102">
        <v>95.985492312999995</v>
      </c>
      <c r="H18" s="103">
        <v>3170</v>
      </c>
    </row>
    <row r="19" spans="2:8" ht="15.9" customHeight="1" x14ac:dyDescent="0.25">
      <c r="B19" s="100">
        <v>43439</v>
      </c>
      <c r="C19" s="101">
        <v>104</v>
      </c>
      <c r="D19" s="101">
        <v>100.76087862999999</v>
      </c>
      <c r="E19" s="101">
        <v>100.32053645000001</v>
      </c>
      <c r="F19" s="53"/>
      <c r="G19" s="102">
        <v>95.985492312999995</v>
      </c>
      <c r="H19" s="103">
        <v>3170</v>
      </c>
    </row>
    <row r="20" spans="2:8" ht="15.9" customHeight="1" x14ac:dyDescent="0.25">
      <c r="B20" s="100">
        <v>43440</v>
      </c>
      <c r="C20" s="101">
        <v>104</v>
      </c>
      <c r="D20" s="101">
        <v>100.74551178</v>
      </c>
      <c r="E20" s="101">
        <v>100.34523568</v>
      </c>
      <c r="F20" s="53"/>
      <c r="G20" s="102">
        <v>95.985492312999995</v>
      </c>
      <c r="H20" s="103">
        <v>3170</v>
      </c>
    </row>
    <row r="21" spans="2:8" ht="15.9" customHeight="1" x14ac:dyDescent="0.25">
      <c r="B21" s="100">
        <v>43441</v>
      </c>
      <c r="C21" s="101">
        <v>101.99</v>
      </c>
      <c r="D21" s="101">
        <v>100.80785729</v>
      </c>
      <c r="E21" s="101">
        <v>100.36994084</v>
      </c>
      <c r="F21" s="53"/>
      <c r="G21" s="102">
        <v>94.130388085999996</v>
      </c>
      <c r="H21" s="103">
        <v>2753.73</v>
      </c>
    </row>
    <row r="22" spans="2:8" ht="15.9" customHeight="1" x14ac:dyDescent="0.25">
      <c r="B22" s="100">
        <v>43444</v>
      </c>
      <c r="C22" s="101">
        <v>101</v>
      </c>
      <c r="D22" s="101">
        <v>100.80346676000001</v>
      </c>
      <c r="E22" s="101">
        <v>100.39465211</v>
      </c>
      <c r="F22" s="53"/>
      <c r="G22" s="102">
        <v>93.216680034000007</v>
      </c>
      <c r="H22" s="103">
        <v>10118.26</v>
      </c>
    </row>
    <row r="23" spans="2:8" ht="15.9" customHeight="1" x14ac:dyDescent="0.25">
      <c r="B23" s="100">
        <v>43445</v>
      </c>
      <c r="C23" s="101">
        <v>101</v>
      </c>
      <c r="D23" s="101">
        <v>100.91893766</v>
      </c>
      <c r="E23" s="101">
        <v>100.41936948999999</v>
      </c>
      <c r="F23" s="53"/>
      <c r="G23" s="102">
        <v>93.216680034000007</v>
      </c>
      <c r="H23" s="103">
        <v>10118.26</v>
      </c>
    </row>
    <row r="24" spans="2:8" ht="15.9" customHeight="1" x14ac:dyDescent="0.25">
      <c r="B24" s="100">
        <v>43446</v>
      </c>
      <c r="C24" s="101">
        <v>101.02</v>
      </c>
      <c r="D24" s="101">
        <v>100.7033627</v>
      </c>
      <c r="E24" s="101">
        <v>100.44409297999999</v>
      </c>
      <c r="F24" s="53"/>
      <c r="G24" s="102">
        <v>93.235138782999996</v>
      </c>
      <c r="H24" s="103">
        <v>5051</v>
      </c>
    </row>
    <row r="25" spans="2:8" ht="15.9" customHeight="1" x14ac:dyDescent="0.25">
      <c r="B25" s="100">
        <v>43447</v>
      </c>
      <c r="C25" s="101">
        <v>101.03</v>
      </c>
      <c r="D25" s="101">
        <v>100.94484178</v>
      </c>
      <c r="E25" s="101">
        <v>100.46882257999999</v>
      </c>
      <c r="F25" s="53"/>
      <c r="G25" s="102">
        <v>93.244368156999997</v>
      </c>
      <c r="H25" s="103">
        <v>51020.17</v>
      </c>
    </row>
    <row r="26" spans="2:8" ht="15.9" customHeight="1" x14ac:dyDescent="0.25">
      <c r="B26" s="100">
        <v>43448</v>
      </c>
      <c r="C26" s="101">
        <v>101.02</v>
      </c>
      <c r="D26" s="101">
        <v>101.21881078</v>
      </c>
      <c r="E26" s="101">
        <v>100.4935583</v>
      </c>
      <c r="F26" s="53"/>
      <c r="G26" s="102">
        <v>93.235138782999996</v>
      </c>
      <c r="H26" s="103">
        <v>6465.28</v>
      </c>
    </row>
    <row r="27" spans="2:8" ht="15.9" customHeight="1" x14ac:dyDescent="0.25">
      <c r="B27" s="100">
        <v>43451</v>
      </c>
      <c r="C27" s="101">
        <v>100.07</v>
      </c>
      <c r="D27" s="101">
        <v>101.22320130999999</v>
      </c>
      <c r="E27" s="101">
        <v>100.51830012000001</v>
      </c>
      <c r="F27" s="53"/>
      <c r="G27" s="102">
        <v>92.358348227999997</v>
      </c>
      <c r="H27" s="103">
        <v>23217.14</v>
      </c>
    </row>
    <row r="28" spans="2:8" ht="15.9" customHeight="1" x14ac:dyDescent="0.25">
      <c r="B28" s="100">
        <v>43452</v>
      </c>
      <c r="C28" s="101">
        <v>100.25</v>
      </c>
      <c r="D28" s="101">
        <v>101.42736089</v>
      </c>
      <c r="E28" s="101">
        <v>100.54304805</v>
      </c>
      <c r="F28" s="53"/>
      <c r="G28" s="102">
        <v>92.524476965000005</v>
      </c>
      <c r="H28" s="103">
        <v>1102.26</v>
      </c>
    </row>
    <row r="29" spans="2:8" ht="15.9" customHeight="1" x14ac:dyDescent="0.25">
      <c r="B29" s="100">
        <v>43453</v>
      </c>
      <c r="C29" s="101">
        <v>101.03</v>
      </c>
      <c r="D29" s="101">
        <v>101.42253131</v>
      </c>
      <c r="E29" s="101">
        <v>100.56780191</v>
      </c>
      <c r="F29" s="53"/>
      <c r="G29" s="102">
        <v>93.244368156999997</v>
      </c>
      <c r="H29" s="103">
        <v>48278.79</v>
      </c>
    </row>
    <row r="30" spans="2:8" ht="15.9" customHeight="1" x14ac:dyDescent="0.25">
      <c r="B30" s="100">
        <v>43454</v>
      </c>
      <c r="C30" s="101">
        <v>105</v>
      </c>
      <c r="D30" s="101">
        <v>101.48619398</v>
      </c>
      <c r="E30" s="101">
        <v>100.59256189</v>
      </c>
      <c r="F30" s="53"/>
      <c r="G30" s="102">
        <v>96.908429738999999</v>
      </c>
      <c r="H30" s="103">
        <v>10883.34</v>
      </c>
    </row>
    <row r="31" spans="2:8" ht="15.9" customHeight="1" x14ac:dyDescent="0.25">
      <c r="B31" s="100">
        <v>43455</v>
      </c>
      <c r="C31" s="101">
        <v>105</v>
      </c>
      <c r="D31" s="101">
        <v>102.30283233</v>
      </c>
      <c r="E31" s="101">
        <v>100.61732797000001</v>
      </c>
      <c r="F31" s="53"/>
      <c r="G31" s="102">
        <v>96.908429738999999</v>
      </c>
      <c r="H31" s="103">
        <v>10883.34</v>
      </c>
    </row>
    <row r="32" spans="2:8" ht="15.9" customHeight="1" x14ac:dyDescent="0.25">
      <c r="B32" s="100">
        <v>43460</v>
      </c>
      <c r="C32" s="101">
        <v>105</v>
      </c>
      <c r="D32" s="101">
        <v>102.39327722</v>
      </c>
      <c r="E32" s="101">
        <v>100.66687847</v>
      </c>
      <c r="F32" s="53"/>
      <c r="G32" s="102">
        <v>96.908429738999999</v>
      </c>
      <c r="H32" s="103">
        <v>10883.34</v>
      </c>
    </row>
    <row r="33" spans="2:8" ht="15.9" customHeight="1" x14ac:dyDescent="0.25">
      <c r="B33" s="100">
        <v>43461</v>
      </c>
      <c r="C33" s="101">
        <v>105</v>
      </c>
      <c r="D33" s="101">
        <v>102.9552649</v>
      </c>
      <c r="E33" s="101">
        <v>100.69166289</v>
      </c>
      <c r="F33" s="53"/>
      <c r="G33" s="102">
        <v>96.908429738999999</v>
      </c>
      <c r="H33" s="103">
        <v>10883.34</v>
      </c>
    </row>
    <row r="34" spans="2:8" ht="15.9" customHeight="1" x14ac:dyDescent="0.25">
      <c r="B34" s="100">
        <v>43462</v>
      </c>
      <c r="C34" s="101">
        <v>105</v>
      </c>
      <c r="D34" s="101">
        <v>103.24723505999999</v>
      </c>
      <c r="E34" s="101">
        <v>100.71645341</v>
      </c>
      <c r="F34" s="53"/>
      <c r="G34" s="102">
        <v>96.908429738999999</v>
      </c>
      <c r="H34" s="103">
        <v>10883.34</v>
      </c>
    </row>
    <row r="35" spans="2:8" ht="15.9" customHeight="1" x14ac:dyDescent="0.25">
      <c r="B35" s="100">
        <v>43467</v>
      </c>
      <c r="C35" s="101">
        <v>105</v>
      </c>
      <c r="D35" s="101">
        <v>103.95718356</v>
      </c>
      <c r="E35" s="101">
        <v>100.7660528</v>
      </c>
      <c r="F35" s="53"/>
      <c r="G35" s="102">
        <v>96.908429738999999</v>
      </c>
      <c r="H35" s="103">
        <v>10883.34</v>
      </c>
    </row>
    <row r="36" spans="2:8" ht="15.9" customHeight="1" x14ac:dyDescent="0.25">
      <c r="B36" s="100">
        <v>43468</v>
      </c>
      <c r="C36" s="101">
        <v>105</v>
      </c>
      <c r="D36" s="101">
        <v>104.45902100000001</v>
      </c>
      <c r="E36" s="101">
        <v>100.79086165</v>
      </c>
      <c r="F36" s="53"/>
      <c r="G36" s="102">
        <v>96.908429738999999</v>
      </c>
      <c r="H36" s="103">
        <v>10883.34</v>
      </c>
    </row>
    <row r="37" spans="2:8" ht="15.9" customHeight="1" x14ac:dyDescent="0.25">
      <c r="B37" s="100">
        <v>43469</v>
      </c>
      <c r="C37" s="101">
        <v>105</v>
      </c>
      <c r="D37" s="101">
        <v>104.71850123999999</v>
      </c>
      <c r="E37" s="101">
        <v>100.81567662</v>
      </c>
      <c r="F37" s="53"/>
      <c r="G37" s="102">
        <v>96.908429738999999</v>
      </c>
      <c r="H37" s="103">
        <v>10883.34</v>
      </c>
    </row>
    <row r="38" spans="2:8" ht="15.9" customHeight="1" x14ac:dyDescent="0.25">
      <c r="B38" s="100">
        <v>43472</v>
      </c>
      <c r="C38" s="101">
        <v>105</v>
      </c>
      <c r="D38" s="101">
        <v>104.90290345</v>
      </c>
      <c r="E38" s="101">
        <v>100.8404977</v>
      </c>
      <c r="F38" s="53"/>
      <c r="G38" s="102">
        <v>96.908429738999999</v>
      </c>
      <c r="H38" s="103">
        <v>10883.34</v>
      </c>
    </row>
    <row r="39" spans="2:8" ht="15.9" customHeight="1" x14ac:dyDescent="0.25">
      <c r="B39" s="100">
        <v>43473</v>
      </c>
      <c r="C39" s="101">
        <v>101.24105011</v>
      </c>
      <c r="D39" s="101">
        <v>104.93978389</v>
      </c>
      <c r="E39" s="101">
        <v>100.86532489</v>
      </c>
      <c r="F39" s="53"/>
      <c r="G39" s="102">
        <v>93.216680034000007</v>
      </c>
      <c r="H39" s="103">
        <v>6340.31</v>
      </c>
    </row>
    <row r="40" spans="2:8" ht="15.9" customHeight="1" x14ac:dyDescent="0.25">
      <c r="B40" s="100">
        <v>43474</v>
      </c>
      <c r="C40" s="101">
        <v>101.24105011</v>
      </c>
      <c r="D40" s="101">
        <v>105.04647374</v>
      </c>
      <c r="E40" s="101">
        <v>100.89015818</v>
      </c>
      <c r="F40" s="53"/>
      <c r="G40" s="102">
        <v>93.216680034000007</v>
      </c>
      <c r="H40" s="103">
        <v>6340.31</v>
      </c>
    </row>
    <row r="41" spans="2:8" ht="15.9" customHeight="1" x14ac:dyDescent="0.25">
      <c r="B41" s="100">
        <v>43475</v>
      </c>
      <c r="C41" s="101">
        <v>104.24821002</v>
      </c>
      <c r="D41" s="101">
        <v>104.84494847000001</v>
      </c>
      <c r="E41" s="101">
        <v>100.91499759</v>
      </c>
      <c r="F41" s="53"/>
      <c r="G41" s="102">
        <v>95.985492312999995</v>
      </c>
      <c r="H41" s="103">
        <v>1872</v>
      </c>
    </row>
    <row r="42" spans="2:8" ht="15.9" customHeight="1" x14ac:dyDescent="0.25">
      <c r="B42" s="100">
        <v>43476</v>
      </c>
      <c r="C42" s="101">
        <v>104.24821002</v>
      </c>
      <c r="D42" s="101">
        <v>104.86470585000001</v>
      </c>
      <c r="E42" s="101">
        <v>100.93984311</v>
      </c>
      <c r="F42" s="53"/>
      <c r="G42" s="102">
        <v>95.985492312999995</v>
      </c>
      <c r="H42" s="103">
        <v>1872</v>
      </c>
    </row>
    <row r="43" spans="2:8" ht="15.9" customHeight="1" x14ac:dyDescent="0.25">
      <c r="B43" s="100">
        <v>43479</v>
      </c>
      <c r="C43" s="101">
        <v>106.25298329</v>
      </c>
      <c r="D43" s="101">
        <v>104.84714374000001</v>
      </c>
      <c r="E43" s="101">
        <v>100.96469474</v>
      </c>
      <c r="F43" s="53"/>
      <c r="G43" s="102">
        <v>97.831367165000003</v>
      </c>
      <c r="H43" s="103">
        <v>318</v>
      </c>
    </row>
    <row r="44" spans="2:8" ht="15.9" customHeight="1" x14ac:dyDescent="0.25">
      <c r="B44" s="100">
        <v>43480</v>
      </c>
      <c r="C44" s="101">
        <v>101.74224343</v>
      </c>
      <c r="D44" s="101">
        <v>104.77338285</v>
      </c>
      <c r="E44" s="101">
        <v>100.98955248</v>
      </c>
      <c r="F44" s="53"/>
      <c r="G44" s="102">
        <v>93.678148746999995</v>
      </c>
      <c r="H44" s="103">
        <v>15935.5</v>
      </c>
    </row>
    <row r="45" spans="2:8" ht="15.9" customHeight="1" x14ac:dyDescent="0.25">
      <c r="B45" s="100">
        <v>43481</v>
      </c>
      <c r="C45" s="101">
        <v>108.25775656</v>
      </c>
      <c r="D45" s="101">
        <v>104.96744422</v>
      </c>
      <c r="E45" s="101">
        <v>101.01441633</v>
      </c>
      <c r="F45" s="53"/>
      <c r="G45" s="102">
        <v>99.677242016999998</v>
      </c>
      <c r="H45" s="103">
        <v>2159.9899999999998</v>
      </c>
    </row>
    <row r="46" spans="2:8" ht="15.9" customHeight="1" x14ac:dyDescent="0.25">
      <c r="B46" s="100">
        <v>43482</v>
      </c>
      <c r="C46" s="101">
        <v>108.25775656</v>
      </c>
      <c r="D46" s="101">
        <v>104.95602885</v>
      </c>
      <c r="E46" s="101">
        <v>101.03928629000001</v>
      </c>
      <c r="F46" s="53"/>
      <c r="G46" s="102">
        <v>99.677242016999998</v>
      </c>
      <c r="H46" s="103">
        <v>2159.9899999999998</v>
      </c>
    </row>
    <row r="47" spans="2:8" ht="15.9" customHeight="1" x14ac:dyDescent="0.25">
      <c r="B47" s="100">
        <v>43483</v>
      </c>
      <c r="C47" s="101">
        <v>108.25775656</v>
      </c>
      <c r="D47" s="101">
        <v>105.29409956000001</v>
      </c>
      <c r="E47" s="101">
        <v>101.06416236</v>
      </c>
      <c r="F47" s="53"/>
      <c r="G47" s="102">
        <v>99.677242016999998</v>
      </c>
      <c r="H47" s="103">
        <v>1188.9000000000001</v>
      </c>
    </row>
    <row r="48" spans="2:8" ht="15.9" customHeight="1" x14ac:dyDescent="0.25">
      <c r="B48" s="100">
        <v>43486</v>
      </c>
      <c r="C48" s="101">
        <v>108.25775656</v>
      </c>
      <c r="D48" s="101">
        <v>105.21550910000001</v>
      </c>
      <c r="E48" s="101">
        <v>101.08904454</v>
      </c>
      <c r="F48" s="53"/>
      <c r="G48" s="102">
        <v>99.677242016999998</v>
      </c>
      <c r="H48" s="103">
        <v>1188.9000000000001</v>
      </c>
    </row>
    <row r="49" spans="2:8" ht="15.9" customHeight="1" x14ac:dyDescent="0.25">
      <c r="B49" s="100">
        <v>43487</v>
      </c>
      <c r="C49" s="101">
        <v>108.25775656</v>
      </c>
      <c r="D49" s="101">
        <v>105.17467718</v>
      </c>
      <c r="E49" s="101">
        <v>101.11393284</v>
      </c>
      <c r="F49" s="53"/>
      <c r="G49" s="102">
        <v>99.677242016999998</v>
      </c>
      <c r="H49" s="103">
        <v>1188.9000000000001</v>
      </c>
    </row>
    <row r="50" spans="2:8" ht="15.9" customHeight="1" x14ac:dyDescent="0.25">
      <c r="B50" s="100">
        <v>43488</v>
      </c>
      <c r="C50" s="101">
        <v>105.25059665000001</v>
      </c>
      <c r="D50" s="101">
        <v>104.94988211</v>
      </c>
      <c r="E50" s="101">
        <v>101.13882742</v>
      </c>
      <c r="F50" s="53"/>
      <c r="G50" s="102">
        <v>96.908429738999999</v>
      </c>
      <c r="H50" s="103">
        <v>31946.51</v>
      </c>
    </row>
    <row r="51" spans="2:8" ht="15.9" customHeight="1" x14ac:dyDescent="0.25">
      <c r="B51" s="100">
        <v>43489</v>
      </c>
      <c r="C51" s="101">
        <v>105.25059665000001</v>
      </c>
      <c r="D51" s="101">
        <v>104.84538753</v>
      </c>
      <c r="E51" s="101">
        <v>101.16372810999999</v>
      </c>
      <c r="F51" s="53"/>
      <c r="G51" s="102">
        <v>96.908429738999999</v>
      </c>
      <c r="H51" s="103">
        <v>10917.13</v>
      </c>
    </row>
    <row r="52" spans="2:8" ht="15.9" customHeight="1" x14ac:dyDescent="0.25">
      <c r="B52" s="100">
        <v>43493</v>
      </c>
      <c r="C52" s="101">
        <v>105.25059665000001</v>
      </c>
      <c r="D52" s="101">
        <v>104.51961029</v>
      </c>
      <c r="E52" s="101">
        <v>101.21354783</v>
      </c>
      <c r="F52" s="53"/>
      <c r="G52" s="102">
        <v>96.908429738999999</v>
      </c>
      <c r="H52" s="103">
        <v>105</v>
      </c>
    </row>
    <row r="53" spans="2:8" ht="15.9" customHeight="1" x14ac:dyDescent="0.25">
      <c r="B53" s="100">
        <v>43494</v>
      </c>
      <c r="C53" s="101">
        <v>105.25059665000001</v>
      </c>
      <c r="D53" s="101">
        <v>105.06403586</v>
      </c>
      <c r="E53" s="101">
        <v>101.23846684999999</v>
      </c>
      <c r="F53" s="53"/>
      <c r="G53" s="102">
        <v>96.908429738999999</v>
      </c>
      <c r="H53" s="103">
        <v>629.98</v>
      </c>
    </row>
    <row r="54" spans="2:8" ht="15.9" customHeight="1" x14ac:dyDescent="0.25">
      <c r="B54" s="100">
        <v>43495</v>
      </c>
      <c r="C54" s="101">
        <v>105.25059665000001</v>
      </c>
      <c r="D54" s="101">
        <v>105.28707472000001</v>
      </c>
      <c r="E54" s="101">
        <v>101.26339197999999</v>
      </c>
      <c r="F54" s="53"/>
      <c r="G54" s="102">
        <v>96.908429738999999</v>
      </c>
      <c r="H54" s="103">
        <v>188767.9</v>
      </c>
    </row>
    <row r="55" spans="2:8" ht="15.9" customHeight="1" x14ac:dyDescent="0.25">
      <c r="B55" s="100">
        <v>43496</v>
      </c>
      <c r="C55" s="101">
        <v>105.25059665000001</v>
      </c>
      <c r="D55" s="101">
        <v>105.79813226</v>
      </c>
      <c r="E55" s="101">
        <v>101.28832323</v>
      </c>
      <c r="F55" s="53"/>
      <c r="G55" s="102">
        <v>96.908429738999999</v>
      </c>
      <c r="H55" s="103">
        <v>95781.31</v>
      </c>
    </row>
    <row r="56" spans="2:8" ht="15.9" customHeight="1" x14ac:dyDescent="0.25">
      <c r="B56" s="100">
        <v>43497</v>
      </c>
      <c r="C56" s="101">
        <v>105.77749209</v>
      </c>
      <c r="D56" s="101">
        <v>105.71822464</v>
      </c>
      <c r="E56" s="101">
        <v>101.31326058000001</v>
      </c>
      <c r="F56" s="53"/>
      <c r="G56" s="102">
        <v>96.908429738999999</v>
      </c>
      <c r="H56" s="103">
        <v>1438.08</v>
      </c>
    </row>
    <row r="57" spans="2:8" ht="15.9" customHeight="1" x14ac:dyDescent="0.25">
      <c r="B57" s="100">
        <v>43500</v>
      </c>
      <c r="C57" s="101">
        <v>105.77749209</v>
      </c>
      <c r="D57" s="101">
        <v>105.61724248</v>
      </c>
      <c r="E57" s="101">
        <v>101.33820423</v>
      </c>
      <c r="F57" s="53"/>
      <c r="G57" s="102">
        <v>96.908429738999999</v>
      </c>
      <c r="H57" s="103">
        <v>1030.0999999999999</v>
      </c>
    </row>
    <row r="58" spans="2:8" ht="15.9" customHeight="1" x14ac:dyDescent="0.25">
      <c r="B58" s="100">
        <v>43501</v>
      </c>
      <c r="C58" s="101">
        <v>104.27645911</v>
      </c>
      <c r="D58" s="101">
        <v>105.55445792</v>
      </c>
      <c r="E58" s="101">
        <v>101.36315398000001</v>
      </c>
      <c r="F58" s="53"/>
      <c r="G58" s="102">
        <v>95.533252974000007</v>
      </c>
      <c r="H58" s="103">
        <v>71712.02</v>
      </c>
    </row>
    <row r="59" spans="2:8" ht="15.9" customHeight="1" x14ac:dyDescent="0.25">
      <c r="B59" s="100">
        <v>43502</v>
      </c>
      <c r="C59" s="101">
        <v>104.27645911</v>
      </c>
      <c r="D59" s="101">
        <v>105.31605221</v>
      </c>
      <c r="E59" s="101">
        <v>101.38810985000001</v>
      </c>
      <c r="F59" s="53"/>
      <c r="G59" s="102">
        <v>95.533252974000007</v>
      </c>
      <c r="H59" s="103">
        <v>71712.02</v>
      </c>
    </row>
    <row r="60" spans="2:8" ht="15.9" customHeight="1" x14ac:dyDescent="0.25">
      <c r="B60" s="100">
        <v>43503</v>
      </c>
      <c r="C60" s="101">
        <v>105.77749209</v>
      </c>
      <c r="D60" s="101">
        <v>105.40913141999999</v>
      </c>
      <c r="E60" s="101">
        <v>101.41307182</v>
      </c>
      <c r="F60" s="53"/>
      <c r="G60" s="102">
        <v>96.908429738999999</v>
      </c>
      <c r="H60" s="103">
        <v>1575</v>
      </c>
    </row>
    <row r="61" spans="2:8" ht="15.9" customHeight="1" x14ac:dyDescent="0.25">
      <c r="B61" s="100">
        <v>43504</v>
      </c>
      <c r="C61" s="101">
        <v>105.77749209</v>
      </c>
      <c r="D61" s="101">
        <v>105.48728283</v>
      </c>
      <c r="E61" s="101">
        <v>101.43803991</v>
      </c>
      <c r="F61" s="53"/>
      <c r="G61" s="102">
        <v>96.908429738999999</v>
      </c>
      <c r="H61" s="103">
        <v>1575</v>
      </c>
    </row>
    <row r="62" spans="2:8" ht="15.9" customHeight="1" x14ac:dyDescent="0.25">
      <c r="B62" s="100">
        <v>43507</v>
      </c>
      <c r="C62" s="101">
        <v>108.79970615000001</v>
      </c>
      <c r="D62" s="101">
        <v>105.63217028</v>
      </c>
      <c r="E62" s="101">
        <v>101.46301428</v>
      </c>
      <c r="F62" s="53"/>
      <c r="G62" s="102">
        <v>99.677242016999998</v>
      </c>
      <c r="H62" s="103">
        <v>1080</v>
      </c>
    </row>
    <row r="63" spans="2:8" ht="15.9" customHeight="1" x14ac:dyDescent="0.25">
      <c r="B63" s="100">
        <v>43508</v>
      </c>
      <c r="C63" s="101">
        <v>105.77749209</v>
      </c>
      <c r="D63" s="101">
        <v>105.53996917000001</v>
      </c>
      <c r="E63" s="101">
        <v>101.48799477</v>
      </c>
      <c r="F63" s="53"/>
      <c r="G63" s="102">
        <v>96.908429738999999</v>
      </c>
      <c r="H63" s="103">
        <v>127052.46</v>
      </c>
    </row>
    <row r="64" spans="2:8" ht="15.9" customHeight="1" x14ac:dyDescent="0.25">
      <c r="B64" s="100">
        <v>43509</v>
      </c>
      <c r="C64" s="101">
        <v>106.77482273</v>
      </c>
      <c r="D64" s="101">
        <v>105.54699402</v>
      </c>
      <c r="E64" s="101">
        <v>101.51298137000001</v>
      </c>
      <c r="F64" s="53"/>
      <c r="G64" s="102">
        <v>97.822137789999999</v>
      </c>
      <c r="H64" s="103">
        <v>421.25</v>
      </c>
    </row>
    <row r="65" spans="2:8" ht="15.9" customHeight="1" x14ac:dyDescent="0.25">
      <c r="B65" s="100">
        <v>43510</v>
      </c>
      <c r="C65" s="101">
        <v>106.78489678</v>
      </c>
      <c r="D65" s="101">
        <v>105.54875023</v>
      </c>
      <c r="E65" s="101">
        <v>101.53797408</v>
      </c>
      <c r="F65" s="53"/>
      <c r="G65" s="102">
        <v>97.831367165000003</v>
      </c>
      <c r="H65" s="103">
        <v>505523.86</v>
      </c>
    </row>
    <row r="66" spans="2:8" ht="15.9" customHeight="1" x14ac:dyDescent="0.25">
      <c r="B66" s="100">
        <v>43511</v>
      </c>
      <c r="C66" s="101">
        <v>106.78489678</v>
      </c>
      <c r="D66" s="101">
        <v>105.67607556999999</v>
      </c>
      <c r="E66" s="101">
        <v>101.56297289</v>
      </c>
      <c r="F66" s="53"/>
      <c r="G66" s="102">
        <v>97.831367165000003</v>
      </c>
      <c r="H66" s="103">
        <v>181169.2</v>
      </c>
    </row>
    <row r="67" spans="2:8" ht="15.9" customHeight="1" x14ac:dyDescent="0.25">
      <c r="B67" s="100">
        <v>43514</v>
      </c>
      <c r="C67" s="101">
        <v>108.69896568</v>
      </c>
      <c r="D67" s="101">
        <v>105.96497236</v>
      </c>
      <c r="E67" s="101">
        <v>101.58797800000001</v>
      </c>
      <c r="F67" s="53"/>
      <c r="G67" s="102">
        <v>99.584948273999998</v>
      </c>
      <c r="H67" s="103">
        <v>1395.28</v>
      </c>
    </row>
    <row r="68" spans="2:8" ht="15.9" customHeight="1" x14ac:dyDescent="0.25">
      <c r="B68" s="100">
        <v>43515</v>
      </c>
      <c r="C68" s="101">
        <v>108.69896568</v>
      </c>
      <c r="D68" s="101">
        <v>105.95180077000001</v>
      </c>
      <c r="E68" s="101">
        <v>101.61298922</v>
      </c>
      <c r="F68" s="53"/>
      <c r="G68" s="102">
        <v>99.584948273999998</v>
      </c>
      <c r="H68" s="103">
        <v>16825.18</v>
      </c>
    </row>
    <row r="69" spans="2:8" ht="15.9" customHeight="1" x14ac:dyDescent="0.25">
      <c r="B69" s="100">
        <v>43516</v>
      </c>
      <c r="C69" s="101">
        <v>107.79230147</v>
      </c>
      <c r="D69" s="101">
        <v>106.17483962999999</v>
      </c>
      <c r="E69" s="101">
        <v>101.63800655</v>
      </c>
      <c r="F69" s="53"/>
      <c r="G69" s="102">
        <v>98.754304590999993</v>
      </c>
      <c r="H69" s="103">
        <v>94826.85</v>
      </c>
    </row>
    <row r="70" spans="2:8" ht="15.9" customHeight="1" x14ac:dyDescent="0.25">
      <c r="B70" s="100">
        <v>43517</v>
      </c>
      <c r="C70" s="101">
        <v>106.78489678</v>
      </c>
      <c r="D70" s="101">
        <v>105.80383995</v>
      </c>
      <c r="E70" s="101">
        <v>101.66303017</v>
      </c>
      <c r="F70" s="53"/>
      <c r="G70" s="102">
        <v>97.831367165000003</v>
      </c>
      <c r="H70" s="103">
        <v>533461.53</v>
      </c>
    </row>
    <row r="71" spans="2:8" ht="15.9" customHeight="1" x14ac:dyDescent="0.25">
      <c r="B71" s="100">
        <v>43518</v>
      </c>
      <c r="C71" s="101">
        <v>106.37186086</v>
      </c>
      <c r="D71" s="101">
        <v>105.98297352</v>
      </c>
      <c r="E71" s="101">
        <v>101.6880599</v>
      </c>
      <c r="F71" s="53"/>
      <c r="G71" s="102">
        <v>97.452962819999996</v>
      </c>
      <c r="H71" s="103">
        <v>506515.23</v>
      </c>
    </row>
    <row r="72" spans="2:8" ht="15.9" customHeight="1" x14ac:dyDescent="0.25">
      <c r="B72" s="100">
        <v>43521</v>
      </c>
      <c r="C72" s="101">
        <v>105.32415998</v>
      </c>
      <c r="D72" s="101">
        <v>105.54567686</v>
      </c>
      <c r="E72" s="101">
        <v>101.71309573000001</v>
      </c>
      <c r="F72" s="53"/>
      <c r="G72" s="102">
        <v>96.493107897000002</v>
      </c>
      <c r="H72" s="103">
        <v>95988.46</v>
      </c>
    </row>
    <row r="73" spans="2:8" ht="15.9" customHeight="1" x14ac:dyDescent="0.25">
      <c r="B73" s="100">
        <v>43522</v>
      </c>
      <c r="C73" s="101">
        <v>105.32415998</v>
      </c>
      <c r="D73" s="101">
        <v>105.78803404999999</v>
      </c>
      <c r="E73" s="101">
        <v>101.73813767999999</v>
      </c>
      <c r="F73" s="53"/>
      <c r="G73" s="102">
        <v>96.493107897000002</v>
      </c>
      <c r="H73" s="103">
        <v>10670.09</v>
      </c>
    </row>
    <row r="74" spans="2:8" ht="15.9" customHeight="1" x14ac:dyDescent="0.25">
      <c r="B74" s="100">
        <v>43523</v>
      </c>
      <c r="C74" s="101">
        <v>107.78222742</v>
      </c>
      <c r="D74" s="101">
        <v>106.28943243000001</v>
      </c>
      <c r="E74" s="101">
        <v>101.76318592</v>
      </c>
      <c r="F74" s="53"/>
      <c r="G74" s="102">
        <v>98.745075216999993</v>
      </c>
      <c r="H74" s="103">
        <v>53494.99</v>
      </c>
    </row>
    <row r="75" spans="2:8" ht="15.9" customHeight="1" x14ac:dyDescent="0.25">
      <c r="B75" s="100">
        <v>43524</v>
      </c>
      <c r="C75" s="101">
        <v>107.78222742</v>
      </c>
      <c r="D75" s="101">
        <v>106.89005675999999</v>
      </c>
      <c r="E75" s="101">
        <v>101.78824027</v>
      </c>
      <c r="F75" s="53"/>
      <c r="G75" s="102">
        <v>98.745075216999993</v>
      </c>
      <c r="H75" s="103">
        <v>23002.85</v>
      </c>
    </row>
    <row r="76" spans="2:8" ht="15.9" customHeight="1" x14ac:dyDescent="0.25">
      <c r="B76" s="100">
        <v>43525</v>
      </c>
      <c r="C76" s="101">
        <v>111.15351348</v>
      </c>
      <c r="D76" s="101">
        <v>107.32032857999999</v>
      </c>
      <c r="E76" s="101">
        <v>101.81330074</v>
      </c>
      <c r="F76" s="53"/>
      <c r="G76" s="102">
        <v>101.52311686</v>
      </c>
      <c r="H76" s="103">
        <v>5427.56</v>
      </c>
    </row>
    <row r="77" spans="2:8" ht="15.9" customHeight="1" x14ac:dyDescent="0.25">
      <c r="B77" s="100">
        <v>43530</v>
      </c>
      <c r="C77" s="101">
        <v>110.143027</v>
      </c>
      <c r="D77" s="101">
        <v>107.64215434</v>
      </c>
      <c r="E77" s="101">
        <v>101.83836749</v>
      </c>
      <c r="F77" s="53"/>
      <c r="G77" s="102">
        <v>100.60017944000001</v>
      </c>
      <c r="H77" s="103">
        <v>2180</v>
      </c>
    </row>
    <row r="78" spans="2:8" ht="15.9" customHeight="1" x14ac:dyDescent="0.25">
      <c r="B78" s="100">
        <v>43531</v>
      </c>
      <c r="C78" s="101">
        <v>110.143027</v>
      </c>
      <c r="D78" s="101">
        <v>107.87968195000001</v>
      </c>
      <c r="E78" s="101">
        <v>101.86344035</v>
      </c>
      <c r="F78" s="53"/>
      <c r="G78" s="102">
        <v>100.60017944000001</v>
      </c>
      <c r="H78" s="103">
        <v>29974.35</v>
      </c>
    </row>
    <row r="79" spans="2:8" ht="15.9" customHeight="1" x14ac:dyDescent="0.25">
      <c r="B79" s="100">
        <v>43532</v>
      </c>
      <c r="C79" s="101">
        <v>110.143027</v>
      </c>
      <c r="D79" s="101">
        <v>108.0105197</v>
      </c>
      <c r="E79" s="101">
        <v>101.88851932</v>
      </c>
      <c r="F79" s="53"/>
      <c r="G79" s="102">
        <v>100.60017944000001</v>
      </c>
      <c r="H79" s="103">
        <v>29974.35</v>
      </c>
    </row>
    <row r="80" spans="2:8" ht="15.9" customHeight="1" x14ac:dyDescent="0.25">
      <c r="B80" s="100">
        <v>43535</v>
      </c>
      <c r="C80" s="101">
        <v>102.0894497</v>
      </c>
      <c r="D80" s="101">
        <v>108.16067579</v>
      </c>
      <c r="E80" s="101">
        <v>101.91360458</v>
      </c>
      <c r="F80" s="53"/>
      <c r="G80" s="102">
        <v>93.244368156999997</v>
      </c>
      <c r="H80" s="103">
        <v>207643.84</v>
      </c>
    </row>
    <row r="81" spans="2:18" ht="15.9" customHeight="1" x14ac:dyDescent="0.25">
      <c r="B81" s="100">
        <v>43536</v>
      </c>
      <c r="C81" s="101">
        <v>103.57486484</v>
      </c>
      <c r="D81" s="101">
        <v>108.21248402000001</v>
      </c>
      <c r="E81" s="101">
        <v>101.93869595</v>
      </c>
      <c r="F81" s="53"/>
      <c r="G81" s="102">
        <v>94.601086174000002</v>
      </c>
      <c r="H81" s="103">
        <v>10467.33</v>
      </c>
    </row>
    <row r="82" spans="2:18" ht="15.9" customHeight="1" x14ac:dyDescent="0.25">
      <c r="B82" s="100">
        <v>43537</v>
      </c>
      <c r="C82" s="101">
        <v>103.97905943000001</v>
      </c>
      <c r="D82" s="101">
        <v>108.22302129000001</v>
      </c>
      <c r="E82" s="101">
        <v>101.96379343</v>
      </c>
      <c r="F82" s="53"/>
      <c r="G82" s="102">
        <v>94.970261144000006</v>
      </c>
      <c r="H82" s="103">
        <v>1852.2</v>
      </c>
    </row>
    <row r="83" spans="2:18" ht="15.9" customHeight="1" x14ac:dyDescent="0.25">
      <c r="B83" s="100">
        <v>43538</v>
      </c>
      <c r="C83" s="101">
        <v>105.59583781000001</v>
      </c>
      <c r="D83" s="101">
        <v>108.49040449</v>
      </c>
      <c r="E83" s="101">
        <v>101.98889721</v>
      </c>
      <c r="F83" s="53"/>
      <c r="G83" s="102">
        <v>96.446961025999997</v>
      </c>
      <c r="H83" s="103">
        <v>1044.95</v>
      </c>
    </row>
    <row r="84" spans="2:18" ht="15.9" customHeight="1" x14ac:dyDescent="0.25">
      <c r="B84" s="100">
        <v>43539</v>
      </c>
      <c r="C84" s="101">
        <v>105.59583781000001</v>
      </c>
      <c r="D84" s="101">
        <v>109.00673068</v>
      </c>
      <c r="E84" s="101">
        <v>102.01400709000001</v>
      </c>
      <c r="F84" s="53"/>
      <c r="G84" s="102">
        <v>96.446961025999997</v>
      </c>
      <c r="H84" s="103">
        <v>1044.95</v>
      </c>
      <c r="Q84" s="7"/>
      <c r="R84" s="6"/>
    </row>
    <row r="85" spans="2:18" ht="15.9" customHeight="1" x14ac:dyDescent="0.25">
      <c r="B85" s="100">
        <v>43542</v>
      </c>
      <c r="C85" s="101">
        <v>107.11156754</v>
      </c>
      <c r="D85" s="101">
        <v>109.12000632</v>
      </c>
      <c r="E85" s="101">
        <v>102.03912326</v>
      </c>
      <c r="F85" s="53"/>
      <c r="G85" s="102">
        <v>97.831367165000003</v>
      </c>
      <c r="H85" s="103">
        <v>1802</v>
      </c>
      <c r="Q85" s="7"/>
      <c r="R85" s="6"/>
    </row>
    <row r="86" spans="2:18" ht="15.9" customHeight="1" x14ac:dyDescent="0.25">
      <c r="B86" s="100">
        <v>43543</v>
      </c>
      <c r="C86" s="101">
        <v>106.10108105</v>
      </c>
      <c r="D86" s="101">
        <v>108.89257693</v>
      </c>
      <c r="E86" s="101">
        <v>102.06424555</v>
      </c>
      <c r="F86" s="53"/>
      <c r="G86" s="102">
        <v>96.908429738999999</v>
      </c>
      <c r="H86" s="103">
        <v>21841.599999999999</v>
      </c>
      <c r="Q86" s="7"/>
      <c r="R86" s="6"/>
    </row>
    <row r="87" spans="2:18" ht="15.9" customHeight="1" x14ac:dyDescent="0.25">
      <c r="B87" s="100">
        <v>43544</v>
      </c>
      <c r="C87" s="101">
        <v>107.13177727</v>
      </c>
      <c r="D87" s="101">
        <v>109.01902416</v>
      </c>
      <c r="E87" s="101">
        <v>102.08937394</v>
      </c>
      <c r="F87" s="53"/>
      <c r="G87" s="102">
        <v>97.849825913000004</v>
      </c>
      <c r="H87" s="103">
        <v>29086.02</v>
      </c>
      <c r="Q87" s="7"/>
      <c r="R87" s="6"/>
    </row>
    <row r="88" spans="2:18" ht="15.9" customHeight="1" x14ac:dyDescent="0.25">
      <c r="B88" s="100">
        <v>43545</v>
      </c>
      <c r="C88" s="101">
        <v>110.09250267</v>
      </c>
      <c r="D88" s="101">
        <v>108.96809402</v>
      </c>
      <c r="E88" s="101">
        <v>102.11450862</v>
      </c>
      <c r="F88" s="53"/>
      <c r="G88" s="102">
        <v>100.55403257</v>
      </c>
      <c r="H88" s="103">
        <v>435.8</v>
      </c>
      <c r="Q88" s="7"/>
      <c r="R88" s="6"/>
    </row>
    <row r="89" spans="2:18" ht="15.9" customHeight="1" x14ac:dyDescent="0.25">
      <c r="B89" s="100">
        <v>43546</v>
      </c>
      <c r="C89" s="101">
        <v>109.13254051</v>
      </c>
      <c r="D89" s="101">
        <v>108.50533229</v>
      </c>
      <c r="E89" s="101">
        <v>102.13964942</v>
      </c>
      <c r="F89" s="53"/>
      <c r="G89" s="102">
        <v>99.677242016999998</v>
      </c>
      <c r="H89" s="103">
        <v>216.79</v>
      </c>
      <c r="Q89" s="7"/>
      <c r="R89" s="6"/>
    </row>
    <row r="90" spans="2:18" ht="15.9" customHeight="1" x14ac:dyDescent="0.25">
      <c r="B90" s="100">
        <v>43549</v>
      </c>
      <c r="C90" s="101">
        <v>109.13254051</v>
      </c>
      <c r="D90" s="101">
        <v>108.62036415</v>
      </c>
      <c r="E90" s="101">
        <v>102.16479649999999</v>
      </c>
      <c r="F90" s="53"/>
      <c r="G90" s="102">
        <v>99.677242016999998</v>
      </c>
      <c r="H90" s="103">
        <v>324</v>
      </c>
      <c r="I90" s="43"/>
      <c r="J90" s="43"/>
      <c r="K90" s="43"/>
      <c r="L90" s="43"/>
      <c r="Q90" s="7"/>
      <c r="R90" s="6"/>
    </row>
    <row r="91" spans="2:18" ht="15.9" customHeight="1" x14ac:dyDescent="0.25">
      <c r="B91" s="100">
        <v>43550</v>
      </c>
      <c r="C91" s="101">
        <v>108.12205403</v>
      </c>
      <c r="D91" s="101">
        <v>108.91979821</v>
      </c>
      <c r="E91" s="101">
        <v>102.1899497</v>
      </c>
      <c r="F91" s="53"/>
      <c r="G91" s="102">
        <v>98.754304590999993</v>
      </c>
      <c r="H91" s="103">
        <v>429.78</v>
      </c>
      <c r="I91" s="44"/>
      <c r="J91" s="44"/>
      <c r="K91" s="44"/>
      <c r="L91" s="44"/>
      <c r="Q91" s="7"/>
      <c r="R91" s="6"/>
    </row>
    <row r="92" spans="2:18" ht="15.9" customHeight="1" x14ac:dyDescent="0.25">
      <c r="B92" s="100">
        <v>43551</v>
      </c>
      <c r="C92" s="101">
        <v>108.12205403</v>
      </c>
      <c r="D92" s="101">
        <v>108.62168130000001</v>
      </c>
      <c r="E92" s="101">
        <v>102.21510918</v>
      </c>
      <c r="F92" s="53"/>
      <c r="G92" s="102">
        <v>98.754304590999993</v>
      </c>
      <c r="H92" s="103">
        <v>429.78</v>
      </c>
      <c r="I92" s="44"/>
      <c r="J92" s="44"/>
      <c r="K92" s="44"/>
      <c r="L92" s="44"/>
      <c r="Q92" s="7"/>
      <c r="R92" s="6"/>
    </row>
    <row r="93" spans="2:18" ht="15.9" customHeight="1" x14ac:dyDescent="0.25">
      <c r="B93" s="100">
        <v>43552</v>
      </c>
      <c r="C93" s="101">
        <v>107.11156754</v>
      </c>
      <c r="D93" s="101">
        <v>108.73363979</v>
      </c>
      <c r="E93" s="101">
        <v>102.24027477999999</v>
      </c>
      <c r="F93" s="53"/>
      <c r="G93" s="102">
        <v>97.831367165000003</v>
      </c>
      <c r="H93" s="103">
        <v>32329.99</v>
      </c>
      <c r="Q93" s="7"/>
      <c r="R93" s="6"/>
    </row>
    <row r="94" spans="2:18" ht="15.9" customHeight="1" x14ac:dyDescent="0.25">
      <c r="B94" s="100">
        <v>43553</v>
      </c>
      <c r="C94" s="101">
        <v>109.03149186</v>
      </c>
      <c r="D94" s="101">
        <v>109.01375552</v>
      </c>
      <c r="E94" s="101">
        <v>102.26544665999999</v>
      </c>
      <c r="F94" s="53"/>
      <c r="G94" s="102">
        <v>99.584948273999998</v>
      </c>
      <c r="H94" s="103">
        <v>32021.89</v>
      </c>
      <c r="Q94" s="7"/>
      <c r="R94" s="6"/>
    </row>
    <row r="95" spans="2:18" ht="15.9" customHeight="1" x14ac:dyDescent="0.25">
      <c r="B95" s="100">
        <v>43556</v>
      </c>
      <c r="C95" s="101">
        <v>111.19416741000001</v>
      </c>
      <c r="D95" s="101">
        <v>108.96545971</v>
      </c>
      <c r="E95" s="101">
        <v>102.29062466000001</v>
      </c>
      <c r="F95" s="53"/>
      <c r="G95" s="102">
        <v>100.60017944000001</v>
      </c>
      <c r="H95" s="103">
        <v>50007</v>
      </c>
      <c r="Q95" s="7"/>
      <c r="R95" s="6"/>
    </row>
    <row r="96" spans="2:18" ht="15.9" customHeight="1" x14ac:dyDescent="0.25">
      <c r="B96" s="100">
        <v>43557</v>
      </c>
      <c r="C96" s="101">
        <v>109.25592046</v>
      </c>
      <c r="D96" s="101">
        <v>108.99575435</v>
      </c>
      <c r="E96" s="101">
        <v>102.31580894</v>
      </c>
      <c r="F96" s="53"/>
      <c r="G96" s="102">
        <v>98.846598333000003</v>
      </c>
      <c r="H96" s="103">
        <v>17645.669999999998</v>
      </c>
      <c r="Q96" s="7"/>
      <c r="R96" s="6"/>
    </row>
    <row r="97" spans="2:18" ht="15.9" customHeight="1" x14ac:dyDescent="0.25">
      <c r="B97" s="100">
        <v>43558</v>
      </c>
      <c r="C97" s="101">
        <v>109.56195945</v>
      </c>
      <c r="D97" s="101">
        <v>109.15688676000001</v>
      </c>
      <c r="E97" s="101">
        <v>102.34099934</v>
      </c>
      <c r="F97" s="53"/>
      <c r="G97" s="102">
        <v>99.123479560999996</v>
      </c>
      <c r="H97" s="103">
        <v>1933.2</v>
      </c>
      <c r="Q97" s="7"/>
      <c r="R97" s="6"/>
    </row>
    <row r="98" spans="2:18" ht="15.9" customHeight="1" x14ac:dyDescent="0.25">
      <c r="B98" s="100">
        <v>43559</v>
      </c>
      <c r="C98" s="101">
        <v>109.56195945</v>
      </c>
      <c r="D98" s="101">
        <v>109.14547138</v>
      </c>
      <c r="E98" s="101">
        <v>102.36619603</v>
      </c>
      <c r="F98" s="53"/>
      <c r="G98" s="102">
        <v>99.123479560999996</v>
      </c>
      <c r="H98" s="103">
        <v>6014.35</v>
      </c>
      <c r="Q98" s="7"/>
      <c r="R98" s="6"/>
    </row>
    <row r="99" spans="2:18" ht="15.9" customHeight="1" x14ac:dyDescent="0.25">
      <c r="B99" s="100">
        <v>43560</v>
      </c>
      <c r="C99" s="101">
        <v>109.15390746</v>
      </c>
      <c r="D99" s="101">
        <v>109.08795546</v>
      </c>
      <c r="E99" s="101">
        <v>102.39139882000001</v>
      </c>
      <c r="F99" s="53"/>
      <c r="G99" s="102">
        <v>98.754304590999993</v>
      </c>
      <c r="H99" s="103">
        <v>21416.89</v>
      </c>
      <c r="Q99" s="7"/>
      <c r="R99" s="6"/>
    </row>
    <row r="100" spans="2:18" ht="15.9" customHeight="1" x14ac:dyDescent="0.25">
      <c r="B100" s="100">
        <v>43563</v>
      </c>
      <c r="C100" s="101">
        <v>109.15390746</v>
      </c>
      <c r="D100" s="101">
        <v>108.90267514</v>
      </c>
      <c r="E100" s="101">
        <v>102.41660791</v>
      </c>
      <c r="F100" s="53"/>
      <c r="G100" s="102">
        <v>98.754304590999993</v>
      </c>
      <c r="H100" s="103">
        <v>4874.17</v>
      </c>
      <c r="Q100" s="7"/>
      <c r="R100" s="6"/>
    </row>
    <row r="101" spans="2:18" ht="15.9" customHeight="1" x14ac:dyDescent="0.25">
      <c r="B101" s="100">
        <v>43564</v>
      </c>
      <c r="C101" s="101">
        <v>109.15390746</v>
      </c>
      <c r="D101" s="101">
        <v>108.96150823000001</v>
      </c>
      <c r="E101" s="101">
        <v>102.44182311</v>
      </c>
      <c r="F101" s="53"/>
      <c r="G101" s="102">
        <v>98.754304590999993</v>
      </c>
      <c r="H101" s="103">
        <v>21718.95</v>
      </c>
      <c r="Q101" s="7"/>
      <c r="R101" s="6"/>
    </row>
    <row r="102" spans="2:18" ht="15.9" customHeight="1" x14ac:dyDescent="0.25">
      <c r="B102" s="100">
        <v>43565</v>
      </c>
      <c r="C102" s="101">
        <v>109.53135555</v>
      </c>
      <c r="D102" s="101">
        <v>108.96370349</v>
      </c>
      <c r="E102" s="101">
        <v>102.46704459</v>
      </c>
      <c r="F102" s="53"/>
      <c r="G102" s="102">
        <v>99.095791438000006</v>
      </c>
      <c r="H102" s="103">
        <v>191076.4</v>
      </c>
      <c r="Q102" s="7"/>
      <c r="R102" s="6"/>
    </row>
    <row r="103" spans="2:18" ht="15.9" customHeight="1" x14ac:dyDescent="0.25">
      <c r="B103" s="100">
        <v>43566</v>
      </c>
      <c r="C103" s="101">
        <v>109.53135555</v>
      </c>
      <c r="D103" s="101">
        <v>109.17181456</v>
      </c>
      <c r="E103" s="101">
        <v>102.49227218999999</v>
      </c>
      <c r="F103" s="53"/>
      <c r="G103" s="102">
        <v>99.095791438000006</v>
      </c>
      <c r="H103" s="103">
        <v>2784.58</v>
      </c>
      <c r="Q103" s="7"/>
      <c r="R103" s="6"/>
    </row>
    <row r="104" spans="2:18" ht="15.9" customHeight="1" x14ac:dyDescent="0.25">
      <c r="B104" s="100">
        <v>43567</v>
      </c>
      <c r="C104" s="101">
        <v>109.53135555</v>
      </c>
      <c r="D104" s="101">
        <v>109.01902416</v>
      </c>
      <c r="E104" s="101">
        <v>102.51750608</v>
      </c>
      <c r="F104" s="53"/>
      <c r="G104" s="102">
        <v>99.095791438000006</v>
      </c>
      <c r="H104" s="103">
        <v>2575.3000000000002</v>
      </c>
      <c r="Q104" s="7"/>
      <c r="R104" s="6"/>
    </row>
    <row r="105" spans="2:18" ht="15.9" customHeight="1" x14ac:dyDescent="0.25">
      <c r="B105" s="100">
        <v>43570</v>
      </c>
      <c r="C105" s="101">
        <v>109.50075165</v>
      </c>
      <c r="D105" s="101">
        <v>109.23020859</v>
      </c>
      <c r="E105" s="101">
        <v>102.54274608</v>
      </c>
      <c r="F105" s="53"/>
      <c r="G105" s="102">
        <v>99.068103316000006</v>
      </c>
      <c r="H105" s="103">
        <v>35811.519999999997</v>
      </c>
      <c r="Q105" s="7"/>
      <c r="R105" s="6"/>
    </row>
    <row r="106" spans="2:18" ht="15.9" customHeight="1" x14ac:dyDescent="0.25">
      <c r="B106" s="100">
        <v>43571</v>
      </c>
      <c r="C106" s="101">
        <v>109.50075165</v>
      </c>
      <c r="D106" s="101">
        <v>109.05502649</v>
      </c>
      <c r="E106" s="101">
        <v>102.56799236000001</v>
      </c>
      <c r="F106" s="53"/>
      <c r="G106" s="102">
        <v>99.068103316000006</v>
      </c>
      <c r="H106" s="103">
        <v>47655.92</v>
      </c>
      <c r="Q106" s="7"/>
      <c r="R106" s="6"/>
    </row>
    <row r="107" spans="2:18" ht="15.9" customHeight="1" x14ac:dyDescent="0.25">
      <c r="B107" s="100">
        <v>43572</v>
      </c>
      <c r="C107" s="101">
        <v>109.51095295</v>
      </c>
      <c r="D107" s="101">
        <v>109.19113288</v>
      </c>
      <c r="E107" s="101">
        <v>102.59324494000001</v>
      </c>
      <c r="F107" s="53"/>
      <c r="G107" s="102">
        <v>99.077332690000006</v>
      </c>
      <c r="H107" s="103">
        <v>61183.11</v>
      </c>
      <c r="Q107" s="7"/>
      <c r="R107" s="6"/>
    </row>
    <row r="108" spans="2:18" ht="15.9" customHeight="1" x14ac:dyDescent="0.25">
      <c r="B108" s="100">
        <v>43573</v>
      </c>
      <c r="C108" s="101">
        <v>112.09188179</v>
      </c>
      <c r="D108" s="101">
        <v>109.42866049</v>
      </c>
      <c r="E108" s="101">
        <v>102.61850363000001</v>
      </c>
      <c r="F108" s="53"/>
      <c r="G108" s="102">
        <v>101.41236437000001</v>
      </c>
      <c r="H108" s="103">
        <v>46300.72</v>
      </c>
      <c r="Q108" s="7"/>
      <c r="R108" s="6"/>
    </row>
    <row r="109" spans="2:18" ht="15.9" customHeight="1" x14ac:dyDescent="0.25">
      <c r="B109" s="100">
        <v>43577</v>
      </c>
      <c r="C109" s="101">
        <v>113.33644036</v>
      </c>
      <c r="D109" s="101">
        <v>109.39880488999999</v>
      </c>
      <c r="E109" s="101">
        <v>102.64376861</v>
      </c>
      <c r="F109" s="53"/>
      <c r="G109" s="102">
        <v>102.53834802999999</v>
      </c>
      <c r="H109" s="103">
        <v>12404.09</v>
      </c>
      <c r="Q109" s="7"/>
      <c r="R109" s="6"/>
    </row>
    <row r="110" spans="2:18" ht="15.9" customHeight="1" x14ac:dyDescent="0.25">
      <c r="B110" s="100">
        <v>43578</v>
      </c>
      <c r="C110" s="101">
        <v>114.25455734000001</v>
      </c>
      <c r="D110" s="101">
        <v>109.49407936999999</v>
      </c>
      <c r="E110" s="101">
        <v>102.6690397</v>
      </c>
      <c r="F110" s="53"/>
      <c r="G110" s="102">
        <v>103.36899172</v>
      </c>
      <c r="H110" s="103">
        <v>37477.879999999997</v>
      </c>
      <c r="Q110" s="7"/>
      <c r="R110" s="6"/>
    </row>
    <row r="111" spans="2:18" ht="15.9" customHeight="1" x14ac:dyDescent="0.25">
      <c r="B111" s="100">
        <v>43579</v>
      </c>
      <c r="C111" s="101">
        <v>115.07066132</v>
      </c>
      <c r="D111" s="101">
        <v>109.44929596999999</v>
      </c>
      <c r="E111" s="101">
        <v>102.69431708</v>
      </c>
      <c r="F111" s="53"/>
      <c r="G111" s="102">
        <v>104.10734166</v>
      </c>
      <c r="H111" s="103">
        <v>7669.96</v>
      </c>
      <c r="Q111" s="7"/>
      <c r="R111" s="6"/>
    </row>
    <row r="112" spans="2:18" ht="15.9" customHeight="1" x14ac:dyDescent="0.25">
      <c r="B112" s="100">
        <v>43580</v>
      </c>
      <c r="C112" s="101">
        <v>116.27441469</v>
      </c>
      <c r="D112" s="101">
        <v>109.38124277999999</v>
      </c>
      <c r="E112" s="101">
        <v>102.71960075</v>
      </c>
      <c r="F112" s="53"/>
      <c r="G112" s="102">
        <v>105.19640782</v>
      </c>
      <c r="H112" s="103">
        <v>8653.43</v>
      </c>
      <c r="Q112" s="7"/>
      <c r="R112" s="6"/>
    </row>
    <row r="113" spans="2:18" ht="15.9" customHeight="1" x14ac:dyDescent="0.25">
      <c r="B113" s="100">
        <v>43581</v>
      </c>
      <c r="C113" s="101">
        <v>115.78475231</v>
      </c>
      <c r="D113" s="101">
        <v>109.67628630999999</v>
      </c>
      <c r="E113" s="101">
        <v>102.74489053000001</v>
      </c>
      <c r="F113" s="53"/>
      <c r="G113" s="102">
        <v>104.75339786000001</v>
      </c>
      <c r="H113" s="103">
        <v>10335.34</v>
      </c>
      <c r="Q113" s="7"/>
      <c r="R113" s="6"/>
    </row>
    <row r="114" spans="2:18" ht="15.9" customHeight="1" x14ac:dyDescent="0.25">
      <c r="B114" s="100">
        <v>43584</v>
      </c>
      <c r="C114" s="101">
        <v>116.29481729</v>
      </c>
      <c r="D114" s="101">
        <v>109.69428748</v>
      </c>
      <c r="E114" s="101">
        <v>102.7701866</v>
      </c>
      <c r="F114" s="53"/>
      <c r="G114" s="102">
        <v>105.21486657</v>
      </c>
      <c r="H114" s="103">
        <v>14705.7</v>
      </c>
      <c r="Q114" s="7"/>
      <c r="R114" s="6"/>
    </row>
    <row r="115" spans="2:18" ht="15.9" customHeight="1" x14ac:dyDescent="0.25">
      <c r="B115" s="100">
        <v>43585</v>
      </c>
      <c r="C115" s="101">
        <v>116.29481729</v>
      </c>
      <c r="D115" s="101">
        <v>110.13421846</v>
      </c>
      <c r="E115" s="101">
        <v>102.79548896</v>
      </c>
      <c r="F115" s="53"/>
      <c r="G115" s="102">
        <v>105.21486657</v>
      </c>
      <c r="H115" s="103">
        <v>29639.13</v>
      </c>
      <c r="Q115" s="7"/>
      <c r="R115" s="6"/>
    </row>
    <row r="116" spans="2:18" ht="15.9" customHeight="1" x14ac:dyDescent="0.25">
      <c r="B116" s="100">
        <v>43587</v>
      </c>
      <c r="C116" s="101">
        <v>108.40085362000001</v>
      </c>
      <c r="D116" s="101">
        <v>109.92479023999999</v>
      </c>
      <c r="E116" s="101">
        <v>102.82079743</v>
      </c>
      <c r="F116" s="53"/>
      <c r="G116" s="102">
        <v>97.462192193999996</v>
      </c>
      <c r="H116" s="103">
        <v>26909.93</v>
      </c>
      <c r="Q116" s="7"/>
      <c r="R116" s="6"/>
    </row>
    <row r="117" spans="2:18" ht="15.9" customHeight="1" x14ac:dyDescent="0.25">
      <c r="B117" s="100">
        <v>43588</v>
      </c>
      <c r="C117" s="101">
        <v>111.63440181</v>
      </c>
      <c r="D117" s="101">
        <v>110.00338069999999</v>
      </c>
      <c r="E117" s="101">
        <v>102.84611219</v>
      </c>
      <c r="F117" s="53"/>
      <c r="G117" s="102">
        <v>100.36944508000001</v>
      </c>
      <c r="H117" s="103">
        <v>5871.9</v>
      </c>
      <c r="Q117" s="7"/>
      <c r="R117" s="6"/>
    </row>
    <row r="118" spans="2:18" ht="15.9" customHeight="1" x14ac:dyDescent="0.25">
      <c r="B118" s="100">
        <v>43591</v>
      </c>
      <c r="C118" s="101">
        <v>111.96288924</v>
      </c>
      <c r="D118" s="101">
        <v>109.599013</v>
      </c>
      <c r="E118" s="101">
        <v>102.87143324</v>
      </c>
      <c r="F118" s="53"/>
      <c r="G118" s="102">
        <v>100.66478506</v>
      </c>
      <c r="H118" s="103">
        <v>17911.8</v>
      </c>
      <c r="Q118" s="7"/>
      <c r="R118" s="6"/>
    </row>
    <row r="119" spans="2:18" ht="15.9" customHeight="1" x14ac:dyDescent="0.25">
      <c r="B119" s="100">
        <v>43592</v>
      </c>
      <c r="C119" s="101">
        <v>116.70542659</v>
      </c>
      <c r="D119" s="101">
        <v>109.59023195</v>
      </c>
      <c r="E119" s="101">
        <v>102.89676040000001</v>
      </c>
      <c r="F119" s="53"/>
      <c r="G119" s="102">
        <v>104.92875597</v>
      </c>
      <c r="H119" s="103">
        <v>2114.38</v>
      </c>
      <c r="Q119" s="7"/>
      <c r="R119" s="6"/>
    </row>
    <row r="120" spans="2:18" ht="15.9" customHeight="1" x14ac:dyDescent="0.25">
      <c r="B120" s="100">
        <v>43593</v>
      </c>
      <c r="C120" s="101">
        <v>116.51038717</v>
      </c>
      <c r="D120" s="101">
        <v>109.60779406</v>
      </c>
      <c r="E120" s="101">
        <v>102.92209385</v>
      </c>
      <c r="F120" s="53"/>
      <c r="G120" s="102">
        <v>104.75339786000001</v>
      </c>
      <c r="H120" s="103">
        <v>22871.34</v>
      </c>
      <c r="Q120" s="7"/>
      <c r="R120" s="6"/>
    </row>
    <row r="121" spans="2:18" ht="15.9" customHeight="1" x14ac:dyDescent="0.25">
      <c r="B121" s="100">
        <v>43594</v>
      </c>
      <c r="C121" s="101">
        <v>114.97060232</v>
      </c>
      <c r="D121" s="101">
        <v>109.46905335</v>
      </c>
      <c r="E121" s="101">
        <v>102.94743359</v>
      </c>
      <c r="F121" s="53"/>
      <c r="G121" s="102">
        <v>103.36899172</v>
      </c>
      <c r="H121" s="103">
        <v>7474.3</v>
      </c>
      <c r="Q121" s="7"/>
      <c r="R121" s="6"/>
    </row>
    <row r="122" spans="2:18" ht="15.9" customHeight="1" x14ac:dyDescent="0.25">
      <c r="B122" s="100">
        <v>43595</v>
      </c>
      <c r="C122" s="101">
        <v>114.14938373</v>
      </c>
      <c r="D122" s="101">
        <v>109.41153743</v>
      </c>
      <c r="E122" s="101">
        <v>102.97277944</v>
      </c>
      <c r="F122" s="53"/>
      <c r="G122" s="102">
        <v>102.63064178</v>
      </c>
      <c r="H122" s="103">
        <v>1362.98</v>
      </c>
      <c r="Q122" s="7"/>
      <c r="R122" s="6"/>
    </row>
    <row r="123" spans="2:18" ht="15.9" customHeight="1" x14ac:dyDescent="0.25">
      <c r="B123" s="100">
        <v>43598</v>
      </c>
      <c r="C123" s="101">
        <v>115.99712556</v>
      </c>
      <c r="D123" s="101">
        <v>109.0708324</v>
      </c>
      <c r="E123" s="101">
        <v>102.99813158000001</v>
      </c>
      <c r="F123" s="53"/>
      <c r="G123" s="102">
        <v>104.29192913999999</v>
      </c>
      <c r="H123" s="103">
        <v>1678.34</v>
      </c>
      <c r="Q123" s="7"/>
      <c r="R123" s="6"/>
    </row>
    <row r="124" spans="2:18" ht="15.9" customHeight="1" x14ac:dyDescent="0.25">
      <c r="B124" s="100">
        <v>43599</v>
      </c>
      <c r="C124" s="101">
        <v>116.35640868999999</v>
      </c>
      <c r="D124" s="101">
        <v>109.27455293</v>
      </c>
      <c r="E124" s="101">
        <v>103.02349001</v>
      </c>
      <c r="F124" s="53"/>
      <c r="G124" s="102">
        <v>104.61495724</v>
      </c>
      <c r="H124" s="103">
        <v>8302.75</v>
      </c>
      <c r="Q124" s="7"/>
      <c r="R124" s="6"/>
    </row>
    <row r="125" spans="2:18" ht="15.9" customHeight="1" x14ac:dyDescent="0.25">
      <c r="B125" s="100">
        <v>43600</v>
      </c>
      <c r="C125" s="101">
        <v>114.97060232</v>
      </c>
      <c r="D125" s="101">
        <v>109.36982740000001</v>
      </c>
      <c r="E125" s="101">
        <v>103.04885473</v>
      </c>
      <c r="F125" s="53"/>
      <c r="G125" s="102">
        <v>103.36899172</v>
      </c>
      <c r="H125" s="103">
        <v>1799.65</v>
      </c>
      <c r="Q125" s="7"/>
      <c r="R125" s="6"/>
    </row>
    <row r="126" spans="2:18" ht="15.9" customHeight="1" x14ac:dyDescent="0.25">
      <c r="B126" s="100">
        <v>43601</v>
      </c>
      <c r="C126" s="101">
        <v>114.97060232</v>
      </c>
      <c r="D126" s="101">
        <v>109.62623428000001</v>
      </c>
      <c r="E126" s="101">
        <v>103.07422557</v>
      </c>
      <c r="F126" s="53"/>
      <c r="G126" s="102">
        <v>103.36899172</v>
      </c>
      <c r="H126" s="103">
        <v>30371.32</v>
      </c>
      <c r="Q126" s="7"/>
      <c r="R126" s="6"/>
    </row>
    <row r="127" spans="2:18" ht="15.9" customHeight="1" x14ac:dyDescent="0.25">
      <c r="B127" s="100">
        <v>43602</v>
      </c>
      <c r="C127" s="101">
        <v>114.97060232</v>
      </c>
      <c r="D127" s="101">
        <v>109.64730882000001</v>
      </c>
      <c r="E127" s="101">
        <v>103.09960269</v>
      </c>
      <c r="F127" s="53"/>
      <c r="G127" s="102">
        <v>103.36899172</v>
      </c>
      <c r="H127" s="103">
        <v>30371.32</v>
      </c>
      <c r="Q127" s="7"/>
      <c r="R127" s="6"/>
    </row>
    <row r="128" spans="2:18" ht="15.9" customHeight="1" x14ac:dyDescent="0.25">
      <c r="B128" s="100">
        <v>43605</v>
      </c>
      <c r="C128" s="101">
        <v>115.93553416</v>
      </c>
      <c r="D128" s="101">
        <v>109.66048041000001</v>
      </c>
      <c r="E128" s="101">
        <v>103.1249861</v>
      </c>
      <c r="F128" s="53"/>
      <c r="G128" s="102">
        <v>104.23655290000001</v>
      </c>
      <c r="H128" s="103">
        <v>5083.34</v>
      </c>
      <c r="Q128" s="7"/>
      <c r="R128" s="6"/>
    </row>
    <row r="129" spans="2:18" ht="15.9" customHeight="1" x14ac:dyDescent="0.25">
      <c r="B129" s="100">
        <v>43606</v>
      </c>
      <c r="C129" s="101">
        <v>114.97060232</v>
      </c>
      <c r="D129" s="101">
        <v>109.91074055</v>
      </c>
      <c r="E129" s="101">
        <v>103.15037580000001</v>
      </c>
      <c r="F129" s="53"/>
      <c r="G129" s="102">
        <v>103.36899172</v>
      </c>
      <c r="H129" s="103">
        <v>1457.87</v>
      </c>
      <c r="Q129" s="7"/>
      <c r="R129" s="6"/>
    </row>
    <row r="130" spans="2:18" ht="15.9" customHeight="1" x14ac:dyDescent="0.25">
      <c r="B130" s="100">
        <v>43607</v>
      </c>
      <c r="C130" s="101">
        <v>114.97060232</v>
      </c>
      <c r="D130" s="101">
        <v>110.20095449999999</v>
      </c>
      <c r="E130" s="101">
        <v>103.17577162000001</v>
      </c>
      <c r="F130" s="53"/>
      <c r="G130" s="102">
        <v>103.36899172</v>
      </c>
      <c r="H130" s="103">
        <v>1457.87</v>
      </c>
      <c r="Q130" s="7"/>
      <c r="R130" s="6"/>
    </row>
    <row r="131" spans="2:18" ht="15.9" customHeight="1" x14ac:dyDescent="0.25">
      <c r="B131" s="100">
        <v>43608</v>
      </c>
      <c r="C131" s="101">
        <v>114.97060232</v>
      </c>
      <c r="D131" s="101">
        <v>110.22246809000001</v>
      </c>
      <c r="E131" s="101">
        <v>103.20117372</v>
      </c>
      <c r="F131" s="53"/>
      <c r="G131" s="102">
        <v>103.36899172</v>
      </c>
      <c r="H131" s="103">
        <v>10527.56</v>
      </c>
      <c r="Q131" s="7"/>
      <c r="R131" s="6"/>
    </row>
    <row r="132" spans="2:18" ht="15.9" customHeight="1" x14ac:dyDescent="0.25">
      <c r="B132" s="100">
        <v>43609</v>
      </c>
      <c r="C132" s="101">
        <v>114.97060232</v>
      </c>
      <c r="D132" s="101">
        <v>110.53463468</v>
      </c>
      <c r="E132" s="101">
        <v>103.22658211</v>
      </c>
      <c r="F132" s="53"/>
      <c r="G132" s="102">
        <v>103.36899172</v>
      </c>
      <c r="H132" s="103">
        <v>4255.8100000000004</v>
      </c>
      <c r="Q132" s="7"/>
      <c r="R132" s="6"/>
    </row>
    <row r="133" spans="2:18" ht="15.9" customHeight="1" x14ac:dyDescent="0.25">
      <c r="B133" s="100">
        <v>43612</v>
      </c>
      <c r="C133" s="101">
        <v>114.97060232</v>
      </c>
      <c r="D133" s="101">
        <v>110.6062003</v>
      </c>
      <c r="E133" s="101">
        <v>103.25199679000001</v>
      </c>
      <c r="F133" s="53"/>
      <c r="G133" s="102">
        <v>103.36899172</v>
      </c>
      <c r="H133" s="103">
        <v>58799.16</v>
      </c>
      <c r="Q133" s="7"/>
      <c r="R133" s="6"/>
    </row>
    <row r="134" spans="2:18" ht="15.9" customHeight="1" x14ac:dyDescent="0.25">
      <c r="B134" s="100">
        <v>43613</v>
      </c>
      <c r="C134" s="101">
        <v>114.04673141000001</v>
      </c>
      <c r="D134" s="101">
        <v>110.75020963999999</v>
      </c>
      <c r="E134" s="101">
        <v>103.27741777</v>
      </c>
      <c r="F134" s="53"/>
      <c r="G134" s="102">
        <v>102.53834802999999</v>
      </c>
      <c r="H134" s="103">
        <v>25746.71</v>
      </c>
      <c r="Q134" s="7"/>
      <c r="R134" s="6"/>
    </row>
    <row r="135" spans="2:18" ht="15.9" customHeight="1" x14ac:dyDescent="0.25">
      <c r="B135" s="100">
        <v>43614</v>
      </c>
      <c r="C135" s="101">
        <v>113.94407909</v>
      </c>
      <c r="D135" s="101">
        <v>111.02066621</v>
      </c>
      <c r="E135" s="101">
        <v>103.30284485</v>
      </c>
      <c r="F135" s="53"/>
      <c r="G135" s="102">
        <v>102.44605429000001</v>
      </c>
      <c r="H135" s="103">
        <v>105560.97</v>
      </c>
      <c r="Q135" s="7"/>
      <c r="R135" s="6"/>
    </row>
    <row r="136" spans="2:18" ht="15.9" customHeight="1" x14ac:dyDescent="0.25">
      <c r="B136" s="100">
        <v>43615</v>
      </c>
      <c r="C136" s="101">
        <v>113.94407909</v>
      </c>
      <c r="D136" s="101">
        <v>111.68451416000001</v>
      </c>
      <c r="E136" s="101">
        <v>103.32827822</v>
      </c>
      <c r="F136" s="53"/>
      <c r="G136" s="102">
        <v>102.44605429000001</v>
      </c>
      <c r="H136" s="103">
        <v>8214</v>
      </c>
      <c r="Q136" s="7"/>
      <c r="R136" s="6"/>
    </row>
    <row r="137" spans="2:18" ht="15.9" customHeight="1" x14ac:dyDescent="0.25">
      <c r="B137" s="100">
        <v>43616</v>
      </c>
      <c r="C137" s="101">
        <v>113.94407909</v>
      </c>
      <c r="D137" s="101">
        <v>112.07658838</v>
      </c>
      <c r="E137" s="101">
        <v>103.35371789</v>
      </c>
      <c r="F137" s="53"/>
      <c r="G137" s="102">
        <v>102.44605429000001</v>
      </c>
      <c r="H137" s="103">
        <v>15207</v>
      </c>
      <c r="Q137" s="7"/>
      <c r="R137" s="6"/>
    </row>
    <row r="138" spans="2:18" ht="15.9" customHeight="1" x14ac:dyDescent="0.25">
      <c r="B138" s="100">
        <v>43619</v>
      </c>
      <c r="C138" s="101">
        <v>112.61133938</v>
      </c>
      <c r="D138" s="101">
        <v>112.26582017</v>
      </c>
      <c r="E138" s="101">
        <v>103.37916384</v>
      </c>
      <c r="F138" s="53"/>
      <c r="G138" s="102">
        <v>100.60017944000001</v>
      </c>
      <c r="H138" s="103">
        <v>24601</v>
      </c>
      <c r="Q138" s="7"/>
      <c r="R138" s="6"/>
    </row>
    <row r="139" spans="2:18" ht="15.9" customHeight="1" x14ac:dyDescent="0.25">
      <c r="B139" s="100">
        <v>43620</v>
      </c>
      <c r="C139" s="101">
        <v>112.81796568999999</v>
      </c>
      <c r="D139" s="101">
        <v>112.27899175</v>
      </c>
      <c r="E139" s="101">
        <v>103.40461609</v>
      </c>
      <c r="F139" s="53"/>
      <c r="G139" s="102">
        <v>100.78476692</v>
      </c>
      <c r="H139" s="103">
        <v>10920</v>
      </c>
      <c r="Q139" s="7"/>
      <c r="R139" s="6"/>
    </row>
    <row r="140" spans="2:18" ht="15.9" customHeight="1" x14ac:dyDescent="0.25">
      <c r="B140" s="100">
        <v>43621</v>
      </c>
      <c r="C140" s="101">
        <v>114.66727117000001</v>
      </c>
      <c r="D140" s="101">
        <v>112.34748399999999</v>
      </c>
      <c r="E140" s="101">
        <v>103.43007462</v>
      </c>
      <c r="F140" s="53"/>
      <c r="G140" s="102">
        <v>102.43682492000001</v>
      </c>
      <c r="H140" s="103">
        <v>16537.63</v>
      </c>
      <c r="Q140" s="7"/>
      <c r="R140" s="6"/>
    </row>
    <row r="141" spans="2:18" ht="15.9" customHeight="1" x14ac:dyDescent="0.25">
      <c r="B141" s="100">
        <v>43622</v>
      </c>
      <c r="C141" s="101">
        <v>114.67760249</v>
      </c>
      <c r="D141" s="101">
        <v>112.4238792</v>
      </c>
      <c r="E141" s="101">
        <v>103.45553944</v>
      </c>
      <c r="F141" s="53"/>
      <c r="G141" s="102">
        <v>102.44605429000001</v>
      </c>
      <c r="H141" s="103">
        <v>39404.949999999997</v>
      </c>
      <c r="Q141" s="7"/>
      <c r="R141" s="6"/>
    </row>
    <row r="142" spans="2:18" ht="15.9" customHeight="1" x14ac:dyDescent="0.25">
      <c r="B142" s="100">
        <v>43623</v>
      </c>
      <c r="C142" s="101">
        <v>114.67760249</v>
      </c>
      <c r="D142" s="101">
        <v>112.74833928</v>
      </c>
      <c r="E142" s="101">
        <v>103.48101038</v>
      </c>
      <c r="F142" s="53"/>
      <c r="G142" s="102">
        <v>102.44605429000001</v>
      </c>
      <c r="H142" s="103">
        <v>40957.58</v>
      </c>
      <c r="Q142" s="7"/>
      <c r="R142" s="6"/>
    </row>
    <row r="143" spans="2:18" ht="15.9" customHeight="1" x14ac:dyDescent="0.25">
      <c r="B143" s="100">
        <v>43626</v>
      </c>
      <c r="C143" s="101">
        <v>114.27468118</v>
      </c>
      <c r="D143" s="101">
        <v>112.61969679000001</v>
      </c>
      <c r="E143" s="101">
        <v>103.5064876</v>
      </c>
      <c r="F143" s="53"/>
      <c r="G143" s="102">
        <v>102.08610869</v>
      </c>
      <c r="H143" s="103">
        <v>28665.86</v>
      </c>
      <c r="Q143" s="7"/>
      <c r="R143" s="6"/>
    </row>
    <row r="144" spans="2:18" ht="15.9" customHeight="1" x14ac:dyDescent="0.25">
      <c r="B144" s="100">
        <v>43627</v>
      </c>
      <c r="C144" s="101">
        <v>114.16103671</v>
      </c>
      <c r="D144" s="101">
        <v>112.41026856000001</v>
      </c>
      <c r="E144" s="101">
        <v>103.53197111999999</v>
      </c>
      <c r="F144" s="53"/>
      <c r="G144" s="102">
        <v>101.98458558</v>
      </c>
      <c r="H144" s="103">
        <v>11607.1</v>
      </c>
      <c r="Q144" s="7"/>
      <c r="R144" s="6"/>
    </row>
    <row r="145" spans="2:18" ht="15.9" customHeight="1" x14ac:dyDescent="0.25">
      <c r="B145" s="100">
        <v>43628</v>
      </c>
      <c r="C145" s="101">
        <v>114.67760249</v>
      </c>
      <c r="D145" s="101">
        <v>112.3856816</v>
      </c>
      <c r="E145" s="101">
        <v>103.55746092</v>
      </c>
      <c r="F145" s="53"/>
      <c r="G145" s="102">
        <v>102.44605429000001</v>
      </c>
      <c r="H145" s="103">
        <v>9212.51</v>
      </c>
      <c r="Q145" s="7"/>
      <c r="R145" s="6"/>
    </row>
    <row r="146" spans="2:18" ht="15.9" customHeight="1" x14ac:dyDescent="0.25">
      <c r="B146" s="100">
        <v>43629</v>
      </c>
      <c r="C146" s="101">
        <v>113.64447094000001</v>
      </c>
      <c r="D146" s="101">
        <v>112.35626506</v>
      </c>
      <c r="E146" s="101">
        <v>103.58295701999999</v>
      </c>
      <c r="F146" s="53"/>
      <c r="G146" s="102">
        <v>101.52311686</v>
      </c>
      <c r="H146" s="103">
        <v>49770.7</v>
      </c>
      <c r="Q146" s="7"/>
      <c r="R146" s="6"/>
    </row>
    <row r="147" spans="2:18" ht="15.9" customHeight="1" x14ac:dyDescent="0.25">
      <c r="B147" s="100">
        <v>43630</v>
      </c>
      <c r="C147" s="101">
        <v>114.67760249</v>
      </c>
      <c r="D147" s="101">
        <v>112.45197859</v>
      </c>
      <c r="E147" s="101">
        <v>103.6084594</v>
      </c>
      <c r="F147" s="53"/>
      <c r="G147" s="102">
        <v>102.44605429000001</v>
      </c>
      <c r="H147" s="103">
        <v>13097.41</v>
      </c>
      <c r="Q147" s="7"/>
      <c r="R147" s="6"/>
    </row>
    <row r="148" spans="2:18" ht="15.9" customHeight="1" x14ac:dyDescent="0.25">
      <c r="B148" s="100">
        <v>43633</v>
      </c>
      <c r="C148" s="101">
        <v>113.65480225</v>
      </c>
      <c r="D148" s="101">
        <v>112.56613233</v>
      </c>
      <c r="E148" s="101">
        <v>103.63396808</v>
      </c>
      <c r="F148" s="53"/>
      <c r="G148" s="102">
        <v>101.53234624</v>
      </c>
      <c r="H148" s="103">
        <v>8317.67</v>
      </c>
      <c r="Q148" s="7"/>
      <c r="R148" s="6"/>
    </row>
    <row r="149" spans="2:18" ht="15.9" customHeight="1" x14ac:dyDescent="0.25">
      <c r="B149" s="100">
        <v>43634</v>
      </c>
      <c r="C149" s="101">
        <v>113.69612751</v>
      </c>
      <c r="D149" s="101">
        <v>112.98367162</v>
      </c>
      <c r="E149" s="101">
        <v>103.65948304</v>
      </c>
      <c r="F149" s="53"/>
      <c r="G149" s="102">
        <v>101.56926374</v>
      </c>
      <c r="H149" s="103">
        <v>320775.40000000002</v>
      </c>
      <c r="Q149" s="7"/>
      <c r="R149" s="6"/>
    </row>
    <row r="150" spans="2:18" ht="15.9" customHeight="1" x14ac:dyDescent="0.25">
      <c r="B150" s="100">
        <v>43635</v>
      </c>
      <c r="C150" s="101">
        <v>114.67760249</v>
      </c>
      <c r="D150" s="101">
        <v>113.29715537</v>
      </c>
      <c r="E150" s="101">
        <v>103.6850043</v>
      </c>
      <c r="F150" s="53"/>
      <c r="G150" s="102">
        <v>102.44605429000001</v>
      </c>
      <c r="H150" s="103">
        <v>92348.05</v>
      </c>
      <c r="Q150" s="7"/>
      <c r="R150" s="6"/>
    </row>
    <row r="151" spans="2:18" ht="15.9" customHeight="1" x14ac:dyDescent="0.25">
      <c r="B151" s="100">
        <v>43637</v>
      </c>
      <c r="C151" s="101">
        <v>114.47097617999999</v>
      </c>
      <c r="D151" s="101">
        <v>113.82665314</v>
      </c>
      <c r="E151" s="101">
        <v>103.71053184</v>
      </c>
      <c r="F151" s="53"/>
      <c r="G151" s="102">
        <v>102.26146681</v>
      </c>
      <c r="H151" s="103">
        <v>10877.22</v>
      </c>
      <c r="Q151" s="7"/>
      <c r="R151" s="6"/>
    </row>
    <row r="152" spans="2:18" ht="15.9" customHeight="1" x14ac:dyDescent="0.25">
      <c r="B152" s="100">
        <v>43640</v>
      </c>
      <c r="C152" s="101">
        <v>114.67760249</v>
      </c>
      <c r="D152" s="101">
        <v>114.07032749</v>
      </c>
      <c r="E152" s="101">
        <v>103.73606568</v>
      </c>
      <c r="F152" s="53"/>
      <c r="G152" s="102">
        <v>102.44605429000001</v>
      </c>
      <c r="H152" s="103">
        <v>151694.60999999999</v>
      </c>
      <c r="Q152" s="7"/>
      <c r="R152" s="6"/>
    </row>
    <row r="153" spans="2:18" ht="15.9" customHeight="1" x14ac:dyDescent="0.25">
      <c r="B153" s="100">
        <v>43641</v>
      </c>
      <c r="C153" s="101">
        <v>114.67760249</v>
      </c>
      <c r="D153" s="101">
        <v>114.07208369999999</v>
      </c>
      <c r="E153" s="101">
        <v>103.7616058</v>
      </c>
      <c r="F153" s="53"/>
      <c r="G153" s="102">
        <v>102.44605429000001</v>
      </c>
      <c r="H153" s="103">
        <v>115325.73</v>
      </c>
      <c r="Q153" s="7"/>
      <c r="R153" s="6"/>
    </row>
    <row r="154" spans="2:18" ht="15.9" customHeight="1" x14ac:dyDescent="0.25">
      <c r="B154" s="100">
        <v>43642</v>
      </c>
      <c r="C154" s="101">
        <v>114.67760249</v>
      </c>
      <c r="D154" s="101">
        <v>114.36098049</v>
      </c>
      <c r="E154" s="101">
        <v>103.78715222</v>
      </c>
      <c r="F154" s="53"/>
      <c r="G154" s="102">
        <v>102.44605429000001</v>
      </c>
      <c r="H154" s="103">
        <v>67820.7</v>
      </c>
      <c r="Q154" s="7"/>
      <c r="R154" s="6"/>
    </row>
    <row r="155" spans="2:18" ht="15.9" customHeight="1" x14ac:dyDescent="0.25">
      <c r="B155" s="100">
        <v>43643</v>
      </c>
      <c r="C155" s="101">
        <v>114.67760249</v>
      </c>
      <c r="D155" s="101">
        <v>114.56557913</v>
      </c>
      <c r="E155" s="101">
        <v>103.81270492</v>
      </c>
      <c r="F155" s="53"/>
      <c r="G155" s="102">
        <v>102.44605429000001</v>
      </c>
      <c r="H155" s="103">
        <v>127313.9</v>
      </c>
      <c r="Q155" s="7"/>
      <c r="R155" s="6"/>
    </row>
    <row r="156" spans="2:18" ht="15.9" customHeight="1" x14ac:dyDescent="0.25">
      <c r="B156" s="100">
        <v>43644</v>
      </c>
      <c r="C156" s="101">
        <v>114.67760249</v>
      </c>
      <c r="D156" s="101">
        <v>115.29967554</v>
      </c>
      <c r="E156" s="101">
        <v>103.83826392</v>
      </c>
      <c r="F156" s="53"/>
      <c r="G156" s="102">
        <v>102.44605429000001</v>
      </c>
      <c r="H156" s="103">
        <v>61271.92</v>
      </c>
      <c r="Q156" s="7"/>
      <c r="R156" s="6"/>
    </row>
    <row r="157" spans="2:18" ht="15.9" customHeight="1" x14ac:dyDescent="0.25">
      <c r="B157" s="100">
        <v>43647</v>
      </c>
      <c r="C157" s="101">
        <v>117.29785416999999</v>
      </c>
      <c r="D157" s="101">
        <v>115.4089997</v>
      </c>
      <c r="E157" s="101">
        <v>103.8638292</v>
      </c>
      <c r="F157" s="53"/>
      <c r="G157" s="102">
        <v>104.11657103</v>
      </c>
      <c r="H157" s="103">
        <v>7666.81</v>
      </c>
      <c r="Q157" s="7"/>
      <c r="R157" s="6"/>
    </row>
    <row r="158" spans="2:18" ht="15.9" customHeight="1" x14ac:dyDescent="0.25">
      <c r="B158" s="100">
        <v>43648</v>
      </c>
      <c r="C158" s="101">
        <v>116.43483476999999</v>
      </c>
      <c r="D158" s="101">
        <v>115.50998186</v>
      </c>
      <c r="E158" s="101">
        <v>103.88940078</v>
      </c>
      <c r="F158" s="53"/>
      <c r="G158" s="102">
        <v>103.35053297</v>
      </c>
      <c r="H158" s="103">
        <v>19993.21</v>
      </c>
      <c r="Q158" s="7"/>
      <c r="R158" s="6"/>
    </row>
    <row r="159" spans="2:18" ht="15.9" customHeight="1" x14ac:dyDescent="0.25">
      <c r="B159" s="100">
        <v>43649</v>
      </c>
      <c r="C159" s="101">
        <v>116.24767393</v>
      </c>
      <c r="D159" s="101">
        <v>115.86693185</v>
      </c>
      <c r="E159" s="101">
        <v>103.91497864999999</v>
      </c>
      <c r="F159" s="53"/>
      <c r="G159" s="102">
        <v>103.18440423</v>
      </c>
      <c r="H159" s="103">
        <v>16130.23</v>
      </c>
      <c r="Q159" s="7"/>
      <c r="R159" s="6"/>
    </row>
    <row r="160" spans="2:18" ht="15.9" customHeight="1" x14ac:dyDescent="0.25">
      <c r="B160" s="100">
        <v>43650</v>
      </c>
      <c r="C160" s="101">
        <v>114.37606559</v>
      </c>
      <c r="D160" s="101">
        <v>115.68472491</v>
      </c>
      <c r="E160" s="101">
        <v>103.9405628</v>
      </c>
      <c r="F160" s="53"/>
      <c r="G160" s="102">
        <v>101.52311686</v>
      </c>
      <c r="H160" s="103">
        <v>339094.82</v>
      </c>
      <c r="Q160" s="7"/>
      <c r="R160" s="6"/>
    </row>
    <row r="161" spans="2:18" ht="15.9" customHeight="1" x14ac:dyDescent="0.25">
      <c r="B161" s="100">
        <v>43651</v>
      </c>
      <c r="C161" s="101">
        <v>114.16810911</v>
      </c>
      <c r="D161" s="101">
        <v>115.96352348000001</v>
      </c>
      <c r="E161" s="101">
        <v>103.96615325</v>
      </c>
      <c r="F161" s="53"/>
      <c r="G161" s="102">
        <v>101.33852938</v>
      </c>
      <c r="H161" s="103">
        <v>56207.25</v>
      </c>
      <c r="Q161" s="7"/>
      <c r="R161" s="6"/>
    </row>
    <row r="162" spans="2:18" ht="15.9" customHeight="1" x14ac:dyDescent="0.25">
      <c r="B162" s="100">
        <v>43654</v>
      </c>
      <c r="C162" s="101">
        <v>115.72778273</v>
      </c>
      <c r="D162" s="101">
        <v>115.81687982</v>
      </c>
      <c r="E162" s="101">
        <v>103.99174997999999</v>
      </c>
      <c r="F162" s="53"/>
      <c r="G162" s="102">
        <v>102.72293551999999</v>
      </c>
      <c r="H162" s="103">
        <v>18721.04</v>
      </c>
      <c r="Q162" s="7"/>
      <c r="R162" s="6"/>
    </row>
    <row r="163" spans="2:18" ht="15.9" customHeight="1" x14ac:dyDescent="0.25">
      <c r="B163" s="100">
        <v>43656</v>
      </c>
      <c r="C163" s="101">
        <v>115.31186975999999</v>
      </c>
      <c r="D163" s="101">
        <v>115.41207307000001</v>
      </c>
      <c r="E163" s="101">
        <v>104.04296232999999</v>
      </c>
      <c r="F163" s="53"/>
      <c r="G163" s="102">
        <v>102.35376055</v>
      </c>
      <c r="H163" s="103">
        <v>125865.04</v>
      </c>
      <c r="Q163" s="7"/>
      <c r="R163" s="6"/>
    </row>
    <row r="164" spans="2:18" ht="15.9" customHeight="1" x14ac:dyDescent="0.25">
      <c r="B164" s="100">
        <v>43657</v>
      </c>
      <c r="C164" s="101">
        <v>114.37606559</v>
      </c>
      <c r="D164" s="101">
        <v>115.26894183</v>
      </c>
      <c r="E164" s="101">
        <v>104.06857793</v>
      </c>
      <c r="F164" s="53"/>
      <c r="G164" s="102">
        <v>101.52311686</v>
      </c>
      <c r="H164" s="103">
        <v>183811.03</v>
      </c>
      <c r="Q164" s="7"/>
      <c r="R164" s="6"/>
    </row>
    <row r="165" spans="2:18" ht="15.9" customHeight="1" x14ac:dyDescent="0.25">
      <c r="B165" s="100">
        <v>43658</v>
      </c>
      <c r="C165" s="101">
        <v>114.37606559</v>
      </c>
      <c r="D165" s="101">
        <v>115.21537738000001</v>
      </c>
      <c r="E165" s="101">
        <v>104.09419982999999</v>
      </c>
      <c r="F165" s="53"/>
      <c r="G165" s="102">
        <v>101.52311686</v>
      </c>
      <c r="H165" s="103">
        <v>124847.43</v>
      </c>
      <c r="Q165" s="7"/>
      <c r="R165" s="6"/>
    </row>
    <row r="166" spans="2:18" ht="15.9" customHeight="1" x14ac:dyDescent="0.25">
      <c r="B166" s="100">
        <v>43661</v>
      </c>
      <c r="C166" s="101">
        <v>114.37606559</v>
      </c>
      <c r="D166" s="101">
        <v>115.03580476</v>
      </c>
      <c r="E166" s="101">
        <v>104.11982802</v>
      </c>
      <c r="F166" s="53"/>
      <c r="G166" s="102">
        <v>101.52311686</v>
      </c>
      <c r="H166" s="103">
        <v>38164.120000000003</v>
      </c>
      <c r="Q166" s="7"/>
      <c r="R166" s="6"/>
    </row>
    <row r="167" spans="2:18" ht="15.9" customHeight="1" x14ac:dyDescent="0.25">
      <c r="B167" s="100">
        <v>43662</v>
      </c>
      <c r="C167" s="101">
        <v>114.22009823</v>
      </c>
      <c r="D167" s="101">
        <v>115.18683894999999</v>
      </c>
      <c r="E167" s="101">
        <v>104.14546249</v>
      </c>
      <c r="F167" s="53"/>
      <c r="G167" s="102">
        <v>101.38467625</v>
      </c>
      <c r="H167" s="103">
        <v>247121.01</v>
      </c>
      <c r="Q167" s="7"/>
      <c r="R167" s="6"/>
    </row>
    <row r="168" spans="2:18" ht="15.9" customHeight="1" x14ac:dyDescent="0.25">
      <c r="B168" s="100">
        <v>43663</v>
      </c>
      <c r="C168" s="101">
        <v>114.23049605</v>
      </c>
      <c r="D168" s="101">
        <v>115.40504823000001</v>
      </c>
      <c r="E168" s="101">
        <v>104.17110344</v>
      </c>
      <c r="F168" s="53"/>
      <c r="G168" s="102">
        <v>101.39390563000001</v>
      </c>
      <c r="H168" s="103">
        <v>78616.100000000006</v>
      </c>
      <c r="Q168" s="7"/>
      <c r="R168" s="6"/>
    </row>
    <row r="169" spans="2:18" ht="15.9" customHeight="1" x14ac:dyDescent="0.25">
      <c r="B169" s="100">
        <v>43664</v>
      </c>
      <c r="C169" s="101">
        <v>114.16810911</v>
      </c>
      <c r="D169" s="101">
        <v>115.42348844999999</v>
      </c>
      <c r="E169" s="101">
        <v>104.19675067999999</v>
      </c>
      <c r="F169" s="53"/>
      <c r="G169" s="102">
        <v>101.33852938</v>
      </c>
      <c r="H169" s="103">
        <v>63989.86</v>
      </c>
      <c r="Q169" s="7"/>
      <c r="R169" s="6"/>
    </row>
    <row r="170" spans="2:18" ht="15.9" customHeight="1" x14ac:dyDescent="0.25">
      <c r="B170" s="100">
        <v>43665</v>
      </c>
      <c r="C170" s="101">
        <v>114.37606559</v>
      </c>
      <c r="D170" s="101">
        <v>115.23864718999999</v>
      </c>
      <c r="E170" s="101">
        <v>104.2224042</v>
      </c>
      <c r="F170" s="53"/>
      <c r="G170" s="102">
        <v>101.52311686</v>
      </c>
      <c r="H170" s="103">
        <v>36924.15</v>
      </c>
      <c r="Q170" s="7"/>
      <c r="R170" s="6"/>
    </row>
    <row r="171" spans="2:18" ht="15.9" customHeight="1" x14ac:dyDescent="0.25">
      <c r="B171" s="100">
        <v>43668</v>
      </c>
      <c r="C171" s="101">
        <v>118.52479742</v>
      </c>
      <c r="D171" s="101">
        <v>115.11351712</v>
      </c>
      <c r="E171" s="101">
        <v>104.24806402</v>
      </c>
      <c r="F171" s="53"/>
      <c r="G171" s="102">
        <v>105.20563719</v>
      </c>
      <c r="H171" s="103">
        <v>1941740.73</v>
      </c>
      <c r="Q171" s="7"/>
      <c r="R171" s="6"/>
    </row>
    <row r="172" spans="2:18" ht="15.9" customHeight="1" x14ac:dyDescent="0.25">
      <c r="B172" s="100">
        <v>43669</v>
      </c>
      <c r="C172" s="101">
        <v>123.72370949</v>
      </c>
      <c r="D172" s="101">
        <v>115.3326045</v>
      </c>
      <c r="E172" s="101">
        <v>104.27373013</v>
      </c>
      <c r="F172" s="53"/>
      <c r="G172" s="102">
        <v>109.82032433000001</v>
      </c>
      <c r="H172" s="103">
        <v>226141.09</v>
      </c>
      <c r="Q172" s="7"/>
      <c r="R172" s="6"/>
    </row>
    <row r="173" spans="2:18" ht="15.9" customHeight="1" x14ac:dyDescent="0.25">
      <c r="B173" s="100">
        <v>43670</v>
      </c>
      <c r="C173" s="101">
        <v>121.65454249</v>
      </c>
      <c r="D173" s="101">
        <v>115.40856065</v>
      </c>
      <c r="E173" s="101">
        <v>104.29940252999999</v>
      </c>
      <c r="F173" s="53"/>
      <c r="G173" s="102">
        <v>107.98367885</v>
      </c>
      <c r="H173" s="103">
        <v>154939.6</v>
      </c>
      <c r="Q173" s="7"/>
      <c r="R173" s="6"/>
    </row>
    <row r="174" spans="2:18" ht="15.9" customHeight="1" x14ac:dyDescent="0.25">
      <c r="B174" s="100">
        <v>43671</v>
      </c>
      <c r="C174" s="101">
        <v>122.68392708</v>
      </c>
      <c r="D174" s="101">
        <v>115.28562583999999</v>
      </c>
      <c r="E174" s="101">
        <v>104.32508120999999</v>
      </c>
      <c r="F174" s="53"/>
      <c r="G174" s="102">
        <v>108.8973869</v>
      </c>
      <c r="H174" s="103">
        <v>27411.35</v>
      </c>
      <c r="Q174" s="7"/>
      <c r="R174" s="6"/>
    </row>
    <row r="175" spans="2:18" ht="15.9" customHeight="1" x14ac:dyDescent="0.25">
      <c r="B175" s="100">
        <v>43672</v>
      </c>
      <c r="C175" s="101">
        <v>122.59034665999999</v>
      </c>
      <c r="D175" s="101">
        <v>115.63555098</v>
      </c>
      <c r="E175" s="101">
        <v>104.35076637</v>
      </c>
      <c r="F175" s="53"/>
      <c r="G175" s="102">
        <v>108.81432253</v>
      </c>
      <c r="H175" s="103">
        <v>45810.13</v>
      </c>
      <c r="Q175" s="7"/>
      <c r="R175" s="6"/>
    </row>
    <row r="176" spans="2:18" ht="15.9" customHeight="1" x14ac:dyDescent="0.25">
      <c r="B176" s="100">
        <v>43675</v>
      </c>
      <c r="C176" s="101">
        <v>122.48636842000001</v>
      </c>
      <c r="D176" s="101">
        <v>116.09304408</v>
      </c>
      <c r="E176" s="101">
        <v>104.37645782</v>
      </c>
      <c r="F176" s="53"/>
      <c r="G176" s="102">
        <v>108.72202879</v>
      </c>
      <c r="H176" s="103">
        <v>341201.75</v>
      </c>
      <c r="Q176" s="7"/>
      <c r="R176" s="6"/>
    </row>
    <row r="177" spans="2:18" ht="15.9" customHeight="1" x14ac:dyDescent="0.25">
      <c r="B177" s="100">
        <v>43676</v>
      </c>
      <c r="C177" s="101">
        <v>122.59034665999999</v>
      </c>
      <c r="D177" s="101">
        <v>116.3555977</v>
      </c>
      <c r="E177" s="101">
        <v>104.40215555</v>
      </c>
      <c r="F177" s="53"/>
      <c r="G177" s="102">
        <v>108.81432253</v>
      </c>
      <c r="H177" s="103">
        <v>167679.06</v>
      </c>
      <c r="Q177" s="7"/>
      <c r="R177" s="6"/>
    </row>
    <row r="178" spans="2:18" ht="15.9" customHeight="1" x14ac:dyDescent="0.25">
      <c r="B178" s="100">
        <v>43677</v>
      </c>
      <c r="C178" s="101">
        <v>122.59034665999999</v>
      </c>
      <c r="D178" s="101">
        <v>116.7683074</v>
      </c>
      <c r="E178" s="101">
        <v>104.42785958</v>
      </c>
      <c r="F178" s="53"/>
      <c r="G178" s="102">
        <v>108.81432253</v>
      </c>
      <c r="H178" s="103">
        <v>228724.05</v>
      </c>
      <c r="Q178" s="7"/>
      <c r="R178" s="6"/>
    </row>
    <row r="179" spans="2:18" ht="15.9" customHeight="1" x14ac:dyDescent="0.25">
      <c r="B179" s="100">
        <v>43678</v>
      </c>
      <c r="C179" s="101">
        <v>126.75654188999999</v>
      </c>
      <c r="D179" s="101">
        <v>116.48863072</v>
      </c>
      <c r="E179" s="101">
        <v>104.45161763</v>
      </c>
      <c r="F179" s="53"/>
      <c r="G179" s="102">
        <v>111.74613638</v>
      </c>
      <c r="H179" s="103">
        <v>187476</v>
      </c>
      <c r="Q179" s="7"/>
      <c r="R179" s="6"/>
    </row>
    <row r="180" spans="2:18" ht="15.9" customHeight="1" x14ac:dyDescent="0.25">
      <c r="B180" s="100">
        <v>43679</v>
      </c>
      <c r="C180" s="101">
        <v>129.51211889999999</v>
      </c>
      <c r="D180" s="101">
        <v>116.85392271000001</v>
      </c>
      <c r="E180" s="101">
        <v>104.47538108000001</v>
      </c>
      <c r="F180" s="53"/>
      <c r="G180" s="102">
        <v>114.17540021000001</v>
      </c>
      <c r="H180" s="103">
        <v>93644.08</v>
      </c>
      <c r="Q180" s="7"/>
      <c r="R180" s="6"/>
    </row>
    <row r="181" spans="2:18" ht="15.9" customHeight="1" x14ac:dyDescent="0.25">
      <c r="B181" s="100">
        <v>43682</v>
      </c>
      <c r="C181" s="101">
        <v>127.52810345</v>
      </c>
      <c r="D181" s="101">
        <v>116.22915046999999</v>
      </c>
      <c r="E181" s="101">
        <v>104.49914991</v>
      </c>
      <c r="F181" s="53"/>
      <c r="G181" s="102">
        <v>112.42633025000001</v>
      </c>
      <c r="H181" s="103">
        <v>193465.73</v>
      </c>
      <c r="Q181" s="7"/>
      <c r="R181" s="6"/>
    </row>
    <row r="182" spans="2:18" ht="15.9" customHeight="1" x14ac:dyDescent="0.25">
      <c r="B182" s="100">
        <v>43683</v>
      </c>
      <c r="C182" s="101">
        <v>125.37875339</v>
      </c>
      <c r="D182" s="101">
        <v>116.32925453</v>
      </c>
      <c r="E182" s="101">
        <v>104.52292414</v>
      </c>
      <c r="F182" s="53"/>
      <c r="G182" s="102">
        <v>110.53150445999999</v>
      </c>
      <c r="H182" s="103">
        <v>274245.38</v>
      </c>
      <c r="Q182" s="7"/>
      <c r="R182" s="6"/>
    </row>
    <row r="183" spans="2:18" ht="15.9" customHeight="1" x14ac:dyDescent="0.25">
      <c r="B183" s="100">
        <v>43684</v>
      </c>
      <c r="C183" s="101">
        <v>123.46087180000001</v>
      </c>
      <c r="D183" s="101">
        <v>116.49609461999999</v>
      </c>
      <c r="E183" s="101">
        <v>104.54670375000001</v>
      </c>
      <c r="F183" s="53"/>
      <c r="G183" s="102">
        <v>108.84073683</v>
      </c>
      <c r="H183" s="103">
        <v>315313.26</v>
      </c>
      <c r="Q183" s="7"/>
      <c r="R183" s="6"/>
    </row>
    <row r="184" spans="2:18" ht="15.9" customHeight="1" x14ac:dyDescent="0.25">
      <c r="B184" s="100">
        <v>43685</v>
      </c>
      <c r="C184" s="101">
        <v>124.99297261</v>
      </c>
      <c r="D184" s="101">
        <v>116.3863314</v>
      </c>
      <c r="E184" s="101">
        <v>104.57048876</v>
      </c>
      <c r="F184" s="53"/>
      <c r="G184" s="102">
        <v>110.19140752</v>
      </c>
      <c r="H184" s="103">
        <v>254957.81</v>
      </c>
      <c r="Q184" s="7"/>
      <c r="R184" s="6"/>
    </row>
    <row r="185" spans="2:18" ht="15.9" customHeight="1" x14ac:dyDescent="0.25">
      <c r="B185" s="100">
        <v>43686</v>
      </c>
      <c r="C185" s="101">
        <v>121.2453879</v>
      </c>
      <c r="D185" s="101">
        <v>115.86122416000001</v>
      </c>
      <c r="E185" s="101">
        <v>104.59427916</v>
      </c>
      <c r="F185" s="53"/>
      <c r="G185" s="102">
        <v>106.88760870999999</v>
      </c>
      <c r="H185" s="103">
        <v>970529.58</v>
      </c>
      <c r="Q185" s="7"/>
      <c r="R185" s="6"/>
    </row>
    <row r="186" spans="2:18" ht="15.9" customHeight="1" x14ac:dyDescent="0.25">
      <c r="B186" s="100">
        <v>43689</v>
      </c>
      <c r="C186" s="101">
        <v>123.07509102</v>
      </c>
      <c r="D186" s="101">
        <v>115.43534287</v>
      </c>
      <c r="E186" s="101">
        <v>104.61807496</v>
      </c>
      <c r="F186" s="53"/>
      <c r="G186" s="102">
        <v>108.5006399</v>
      </c>
      <c r="H186" s="103">
        <v>695691.18</v>
      </c>
      <c r="Q186" s="7"/>
      <c r="R186" s="6"/>
    </row>
    <row r="187" spans="2:18" ht="15.9" customHeight="1" x14ac:dyDescent="0.25">
      <c r="B187" s="100">
        <v>43690</v>
      </c>
      <c r="C187" s="101">
        <v>125.59919954999999</v>
      </c>
      <c r="D187" s="101">
        <v>115.72906924999999</v>
      </c>
      <c r="E187" s="101">
        <v>104.64187613999999</v>
      </c>
      <c r="F187" s="53"/>
      <c r="G187" s="102">
        <v>110.72584557</v>
      </c>
      <c r="H187" s="103">
        <v>652797.71</v>
      </c>
      <c r="Q187" s="7"/>
      <c r="R187" s="6"/>
    </row>
    <row r="188" spans="2:18" ht="15.9" customHeight="1" x14ac:dyDescent="0.25">
      <c r="B188" s="100">
        <v>43691</v>
      </c>
      <c r="C188" s="101">
        <v>125.65431108999999</v>
      </c>
      <c r="D188" s="101">
        <v>115.44105055999999</v>
      </c>
      <c r="E188" s="101">
        <v>104.66568289</v>
      </c>
      <c r="F188" s="53"/>
      <c r="G188" s="102">
        <v>110.77443083999999</v>
      </c>
      <c r="H188" s="103">
        <v>600055.25</v>
      </c>
      <c r="Q188" s="7"/>
      <c r="R188" s="6"/>
    </row>
    <row r="189" spans="2:18" ht="15.9" customHeight="1" x14ac:dyDescent="0.25">
      <c r="B189" s="100">
        <v>43692</v>
      </c>
      <c r="C189" s="101">
        <v>125.65431108999999</v>
      </c>
      <c r="D189" s="101">
        <v>115.34138556000001</v>
      </c>
      <c r="E189" s="101">
        <v>104.68949504</v>
      </c>
      <c r="F189" s="53"/>
      <c r="G189" s="102">
        <v>110.77443083999999</v>
      </c>
      <c r="H189" s="103">
        <v>377697.3</v>
      </c>
      <c r="Q189" s="7"/>
      <c r="R189" s="6"/>
    </row>
    <row r="190" spans="2:18" ht="15.9" customHeight="1" x14ac:dyDescent="0.25">
      <c r="B190" s="100">
        <v>43693</v>
      </c>
      <c r="C190" s="101">
        <v>125.63226648</v>
      </c>
      <c r="D190" s="101">
        <v>115.78395086</v>
      </c>
      <c r="E190" s="101">
        <v>104.71331257999999</v>
      </c>
      <c r="F190" s="53"/>
      <c r="G190" s="102">
        <v>110.75499673</v>
      </c>
      <c r="H190" s="103">
        <v>1078320.69</v>
      </c>
      <c r="Q190" s="7"/>
      <c r="R190" s="6"/>
    </row>
    <row r="191" spans="2:18" ht="15.9" customHeight="1" x14ac:dyDescent="0.25">
      <c r="B191" s="100">
        <v>43696</v>
      </c>
      <c r="C191" s="101">
        <v>148.80115788000001</v>
      </c>
      <c r="D191" s="101">
        <v>115.61886698000001</v>
      </c>
      <c r="E191" s="101">
        <v>104.73713551</v>
      </c>
      <c r="F191" s="53"/>
      <c r="G191" s="102">
        <v>131.18024706</v>
      </c>
      <c r="H191" s="103">
        <v>297354.90999999997</v>
      </c>
      <c r="Q191" s="7"/>
      <c r="R191" s="6"/>
    </row>
    <row r="192" spans="2:18" ht="15.9" customHeight="1" x14ac:dyDescent="0.25">
      <c r="B192" s="100">
        <v>43697</v>
      </c>
      <c r="C192" s="101">
        <v>121.84059253</v>
      </c>
      <c r="D192" s="101">
        <v>115.20659633</v>
      </c>
      <c r="E192" s="101">
        <v>104.76096382999999</v>
      </c>
      <c r="F192" s="53"/>
      <c r="G192" s="102">
        <v>107.4123297</v>
      </c>
      <c r="H192" s="103">
        <v>1967184.69</v>
      </c>
      <c r="Q192" s="7"/>
      <c r="R192" s="6"/>
    </row>
    <row r="193" spans="2:18" ht="15.9" customHeight="1" x14ac:dyDescent="0.25">
      <c r="B193" s="100">
        <v>43698</v>
      </c>
      <c r="C193" s="101">
        <v>126.09520341</v>
      </c>
      <c r="D193" s="101">
        <v>115.27333236</v>
      </c>
      <c r="E193" s="101">
        <v>104.78479754</v>
      </c>
      <c r="F193" s="53"/>
      <c r="G193" s="102">
        <v>111.16311306</v>
      </c>
      <c r="H193" s="103">
        <v>4631630.5999999996</v>
      </c>
      <c r="Q193" s="7"/>
      <c r="R193" s="6"/>
    </row>
    <row r="194" spans="2:18" ht="15.9" customHeight="1" x14ac:dyDescent="0.25">
      <c r="B194" s="100">
        <v>43699</v>
      </c>
      <c r="C194" s="101">
        <v>127.83672808</v>
      </c>
      <c r="D194" s="101">
        <v>115.3102128</v>
      </c>
      <c r="E194" s="101">
        <v>104.80863682</v>
      </c>
      <c r="F194" s="53"/>
      <c r="G194" s="102">
        <v>112.6984078</v>
      </c>
      <c r="H194" s="103">
        <v>687530.47</v>
      </c>
      <c r="Q194" s="7"/>
      <c r="R194" s="6"/>
    </row>
    <row r="195" spans="2:18" ht="15.9" customHeight="1" x14ac:dyDescent="0.25">
      <c r="B195" s="100">
        <v>43700</v>
      </c>
      <c r="C195" s="101">
        <v>126.75654188999999</v>
      </c>
      <c r="D195" s="101">
        <v>115.35894767000001</v>
      </c>
      <c r="E195" s="101">
        <v>104.8324815</v>
      </c>
      <c r="F195" s="53"/>
      <c r="G195" s="102">
        <v>111.74613638</v>
      </c>
      <c r="H195" s="103">
        <v>182631.72</v>
      </c>
      <c r="Q195" s="7"/>
      <c r="R195" s="6"/>
    </row>
    <row r="196" spans="2:18" ht="15.9" customHeight="1" x14ac:dyDescent="0.25">
      <c r="B196" s="100">
        <v>43703</v>
      </c>
      <c r="C196" s="101">
        <v>126.75654188999999</v>
      </c>
      <c r="D196" s="101">
        <v>115.09463784</v>
      </c>
      <c r="E196" s="101">
        <v>104.85633156</v>
      </c>
      <c r="F196" s="53"/>
      <c r="G196" s="102">
        <v>111.74613638</v>
      </c>
      <c r="H196" s="103">
        <v>1124011.01</v>
      </c>
      <c r="Q196" s="7"/>
      <c r="R196" s="6"/>
    </row>
    <row r="197" spans="2:18" ht="15.9" customHeight="1" x14ac:dyDescent="0.25">
      <c r="B197" s="100">
        <v>43704</v>
      </c>
      <c r="C197" s="101">
        <v>128.9610035</v>
      </c>
      <c r="D197" s="101">
        <v>115.21757264999999</v>
      </c>
      <c r="E197" s="101">
        <v>104.88018701999999</v>
      </c>
      <c r="F197" s="53"/>
      <c r="G197" s="102">
        <v>113.68954745000001</v>
      </c>
      <c r="H197" s="103">
        <v>1008129.21</v>
      </c>
      <c r="Q197" s="7"/>
      <c r="R197" s="6"/>
    </row>
    <row r="198" spans="2:18" ht="15.9" customHeight="1" x14ac:dyDescent="0.25">
      <c r="B198" s="100">
        <v>43705</v>
      </c>
      <c r="C198" s="101">
        <v>130.0632343</v>
      </c>
      <c r="D198" s="101">
        <v>115.56618063000001</v>
      </c>
      <c r="E198" s="101">
        <v>104.90404787</v>
      </c>
      <c r="F198" s="53"/>
      <c r="G198" s="102">
        <v>114.66125298</v>
      </c>
      <c r="H198" s="103">
        <v>332529.48</v>
      </c>
      <c r="Q198" s="7"/>
      <c r="R198" s="6"/>
    </row>
    <row r="199" spans="2:18" ht="15.9" customHeight="1" x14ac:dyDescent="0.25">
      <c r="B199" s="100">
        <v>43706</v>
      </c>
      <c r="C199" s="101">
        <v>129.87585505999999</v>
      </c>
      <c r="D199" s="101">
        <v>115.88537207</v>
      </c>
      <c r="E199" s="101">
        <v>104.92791429</v>
      </c>
      <c r="F199" s="53"/>
      <c r="G199" s="102">
        <v>114.49606304</v>
      </c>
      <c r="H199" s="103">
        <v>469284.82</v>
      </c>
      <c r="Q199" s="7"/>
      <c r="R199" s="6"/>
    </row>
    <row r="200" spans="2:18" ht="15.9" customHeight="1" x14ac:dyDescent="0.25">
      <c r="B200" s="100">
        <v>43707</v>
      </c>
      <c r="C200" s="101">
        <v>131.16546509</v>
      </c>
      <c r="D200" s="101">
        <v>116.64273828</v>
      </c>
      <c r="E200" s="101">
        <v>104.95178611</v>
      </c>
      <c r="F200" s="53"/>
      <c r="G200" s="102">
        <v>115.63295850999999</v>
      </c>
      <c r="H200" s="103">
        <v>2010559.58</v>
      </c>
      <c r="Q200" s="7"/>
      <c r="R200" s="6"/>
    </row>
    <row r="201" spans="2:18" ht="15.9" customHeight="1" x14ac:dyDescent="0.25">
      <c r="B201" s="100">
        <v>43710</v>
      </c>
      <c r="C201" s="101">
        <v>133.06159278999999</v>
      </c>
      <c r="D201" s="101">
        <v>116.64405544</v>
      </c>
      <c r="E201" s="101">
        <v>104.97566331</v>
      </c>
      <c r="F201" s="53"/>
      <c r="G201" s="102">
        <v>116.60466405</v>
      </c>
      <c r="H201" s="103">
        <v>593491.98</v>
      </c>
      <c r="Q201" s="7"/>
      <c r="R201" s="6"/>
    </row>
    <row r="202" spans="2:18" ht="15.9" customHeight="1" x14ac:dyDescent="0.25">
      <c r="B202" s="100">
        <v>43711</v>
      </c>
      <c r="C202" s="101">
        <v>133.06159278999999</v>
      </c>
      <c r="D202" s="101">
        <v>116.67522819</v>
      </c>
      <c r="E202" s="101">
        <v>104.9995459</v>
      </c>
      <c r="F202" s="53"/>
      <c r="G202" s="102">
        <v>116.60466405</v>
      </c>
      <c r="H202" s="103">
        <v>899116.17</v>
      </c>
      <c r="Q202" s="7"/>
      <c r="R202" s="6"/>
    </row>
    <row r="203" spans="2:18" ht="15.9" customHeight="1" x14ac:dyDescent="0.25">
      <c r="B203" s="100">
        <v>43712</v>
      </c>
      <c r="C203" s="101">
        <v>132.35193096</v>
      </c>
      <c r="D203" s="101">
        <v>116.8820221</v>
      </c>
      <c r="E203" s="101">
        <v>105.02343389000001</v>
      </c>
      <c r="F203" s="53"/>
      <c r="G203" s="102">
        <v>115.98277251</v>
      </c>
      <c r="H203" s="103">
        <v>977728.35</v>
      </c>
      <c r="Q203" s="7"/>
      <c r="R203" s="6"/>
    </row>
    <row r="204" spans="2:18" ht="15.9" customHeight="1" x14ac:dyDescent="0.25">
      <c r="B204" s="100">
        <v>43713</v>
      </c>
      <c r="C204" s="101">
        <v>132.39628483000001</v>
      </c>
      <c r="D204" s="101">
        <v>116.80167542</v>
      </c>
      <c r="E204" s="101">
        <v>105.04732745</v>
      </c>
      <c r="F204" s="53"/>
      <c r="G204" s="102">
        <v>116.02164073</v>
      </c>
      <c r="H204" s="103">
        <v>479003.9</v>
      </c>
      <c r="Q204" s="7"/>
      <c r="R204" s="6"/>
    </row>
    <row r="205" spans="2:18" ht="15.9" customHeight="1" x14ac:dyDescent="0.25">
      <c r="B205" s="100">
        <v>43714</v>
      </c>
      <c r="C205" s="101">
        <v>132.50716949</v>
      </c>
      <c r="D205" s="101">
        <v>116.77533225000001</v>
      </c>
      <c r="E205" s="101">
        <v>105.0712264</v>
      </c>
      <c r="F205" s="53"/>
      <c r="G205" s="102">
        <v>116.11881128</v>
      </c>
      <c r="H205" s="103">
        <v>605889.80000000005</v>
      </c>
      <c r="Q205" s="7"/>
      <c r="R205" s="6"/>
    </row>
    <row r="206" spans="2:18" ht="15.9" customHeight="1" x14ac:dyDescent="0.25">
      <c r="B206" s="100">
        <v>43717</v>
      </c>
      <c r="C206" s="101">
        <v>125.85408984</v>
      </c>
      <c r="D206" s="101">
        <v>116.70420568</v>
      </c>
      <c r="E206" s="101">
        <v>105.09513074</v>
      </c>
      <c r="F206" s="53"/>
      <c r="G206" s="102">
        <v>110.28857807999999</v>
      </c>
      <c r="H206" s="103">
        <v>8132291.5199999996</v>
      </c>
      <c r="Q206" s="7"/>
      <c r="R206" s="6"/>
    </row>
    <row r="207" spans="2:18" ht="15.9" customHeight="1" x14ac:dyDescent="0.25">
      <c r="B207" s="100">
        <v>43718</v>
      </c>
      <c r="C207" s="101">
        <v>125.74320518</v>
      </c>
      <c r="D207" s="101">
        <v>116.6844483</v>
      </c>
      <c r="E207" s="101">
        <v>105.11904047</v>
      </c>
      <c r="F207" s="53"/>
      <c r="G207" s="102">
        <v>110.19140752</v>
      </c>
      <c r="H207" s="103">
        <v>3752235.29</v>
      </c>
      <c r="Q207" s="7"/>
      <c r="R207" s="6"/>
    </row>
    <row r="208" spans="2:18" ht="15.9" customHeight="1" x14ac:dyDescent="0.25">
      <c r="B208" s="100">
        <v>43719</v>
      </c>
      <c r="C208" s="101">
        <v>126.85205179</v>
      </c>
      <c r="D208" s="101">
        <v>116.44428637999999</v>
      </c>
      <c r="E208" s="101">
        <v>105.14295577999999</v>
      </c>
      <c r="F208" s="53"/>
      <c r="G208" s="102">
        <v>111.16311306</v>
      </c>
      <c r="H208" s="103">
        <v>2941667.29</v>
      </c>
      <c r="Q208" s="7"/>
      <c r="R208" s="6"/>
    </row>
    <row r="209" spans="2:18" ht="15.9" customHeight="1" x14ac:dyDescent="0.25">
      <c r="B209" s="100">
        <v>43720</v>
      </c>
      <c r="C209" s="101">
        <v>125.69885132</v>
      </c>
      <c r="D209" s="101">
        <v>116.59707677999999</v>
      </c>
      <c r="E209" s="101">
        <v>105.16687647000001</v>
      </c>
      <c r="F209" s="53"/>
      <c r="G209" s="102">
        <v>110.1525393</v>
      </c>
      <c r="H209" s="103">
        <v>1103003.83</v>
      </c>
      <c r="Q209" s="7"/>
      <c r="R209" s="6"/>
    </row>
    <row r="210" spans="2:18" ht="15.9" customHeight="1" x14ac:dyDescent="0.25">
      <c r="B210" s="100">
        <v>43721</v>
      </c>
      <c r="C210" s="101">
        <v>125.46599353000001</v>
      </c>
      <c r="D210" s="101">
        <v>116.70727905</v>
      </c>
      <c r="E210" s="101">
        <v>105.19080255999999</v>
      </c>
      <c r="F210" s="53"/>
      <c r="G210" s="102">
        <v>109.94848114</v>
      </c>
      <c r="H210" s="103">
        <v>2550374.98</v>
      </c>
      <c r="Q210" s="7"/>
      <c r="R210" s="6"/>
    </row>
    <row r="211" spans="2:18" ht="15.9" customHeight="1" x14ac:dyDescent="0.25">
      <c r="B211" s="100">
        <v>43724</v>
      </c>
      <c r="C211" s="101">
        <v>125.15551648</v>
      </c>
      <c r="D211" s="101">
        <v>116.60102826000001</v>
      </c>
      <c r="E211" s="101">
        <v>105.21473422</v>
      </c>
      <c r="F211" s="53"/>
      <c r="G211" s="102">
        <v>109.67640359000001</v>
      </c>
      <c r="H211" s="103">
        <v>1711477.18</v>
      </c>
      <c r="Q211" s="7"/>
      <c r="R211" s="6"/>
    </row>
    <row r="212" spans="2:18" ht="15.9" customHeight="1" x14ac:dyDescent="0.25">
      <c r="B212" s="100">
        <v>43725</v>
      </c>
      <c r="C212" s="101">
        <v>124.97810103</v>
      </c>
      <c r="D212" s="101">
        <v>116.74328139000001</v>
      </c>
      <c r="E212" s="101">
        <v>105.23867127</v>
      </c>
      <c r="F212" s="53"/>
      <c r="G212" s="102">
        <v>109.52093071</v>
      </c>
      <c r="H212" s="103">
        <v>1477536.51</v>
      </c>
      <c r="Q212" s="7"/>
      <c r="R212" s="6"/>
    </row>
    <row r="213" spans="2:18" ht="15.9" customHeight="1" x14ac:dyDescent="0.25">
      <c r="B213" s="100">
        <v>43726</v>
      </c>
      <c r="C213" s="101">
        <v>125.28857807</v>
      </c>
      <c r="D213" s="101">
        <v>116.74415949</v>
      </c>
      <c r="E213" s="101">
        <v>105.26261371</v>
      </c>
      <c r="F213" s="53"/>
      <c r="G213" s="102">
        <v>109.79300825999999</v>
      </c>
      <c r="H213" s="103">
        <v>3394169.39</v>
      </c>
      <c r="Q213" s="7"/>
      <c r="R213" s="6"/>
    </row>
    <row r="214" spans="2:18" ht="15.9" customHeight="1" x14ac:dyDescent="0.25">
      <c r="B214" s="100">
        <v>43727</v>
      </c>
      <c r="C214" s="101">
        <v>125.18878187999999</v>
      </c>
      <c r="D214" s="101">
        <v>116.98519951999999</v>
      </c>
      <c r="E214" s="101">
        <v>105.28458429</v>
      </c>
      <c r="F214" s="53"/>
      <c r="G214" s="102">
        <v>109.70555476</v>
      </c>
      <c r="H214" s="103">
        <v>1666041.21</v>
      </c>
      <c r="Q214" s="7"/>
      <c r="R214" s="6"/>
    </row>
    <row r="215" spans="2:18" ht="15.9" customHeight="1" x14ac:dyDescent="0.25">
      <c r="B215" s="100">
        <v>43728</v>
      </c>
      <c r="C215" s="101">
        <v>125.02245489000001</v>
      </c>
      <c r="D215" s="101">
        <v>117.12350118000001</v>
      </c>
      <c r="E215" s="101">
        <v>105.30655955</v>
      </c>
      <c r="F215" s="53"/>
      <c r="G215" s="102">
        <v>109.55979893</v>
      </c>
      <c r="H215" s="103">
        <v>1003720.99</v>
      </c>
      <c r="Q215" s="7"/>
      <c r="R215" s="6"/>
    </row>
    <row r="216" spans="2:18" ht="15.9" customHeight="1" x14ac:dyDescent="0.25">
      <c r="B216" s="100">
        <v>43731</v>
      </c>
      <c r="C216" s="101">
        <v>124.19081993</v>
      </c>
      <c r="D216" s="101">
        <v>117.07696156999999</v>
      </c>
      <c r="E216" s="101">
        <v>105.3285393</v>
      </c>
      <c r="F216" s="53"/>
      <c r="G216" s="102">
        <v>108.83101978000001</v>
      </c>
      <c r="H216" s="103">
        <v>1724110.88</v>
      </c>
      <c r="Q216" s="7"/>
      <c r="R216" s="6"/>
    </row>
    <row r="217" spans="2:18" ht="15.9" customHeight="1" x14ac:dyDescent="0.25">
      <c r="B217" s="100">
        <v>43732</v>
      </c>
      <c r="C217" s="101">
        <v>124.74524323999999</v>
      </c>
      <c r="D217" s="101">
        <v>117.13316034</v>
      </c>
      <c r="E217" s="101">
        <v>105.35052373000001</v>
      </c>
      <c r="F217" s="53"/>
      <c r="G217" s="102">
        <v>109.31687254000001</v>
      </c>
      <c r="H217" s="103">
        <v>1151408.33</v>
      </c>
      <c r="Q217" s="7"/>
      <c r="R217" s="6"/>
    </row>
    <row r="218" spans="2:18" ht="15.9" customHeight="1" x14ac:dyDescent="0.25">
      <c r="B218" s="100">
        <v>43733</v>
      </c>
      <c r="C218" s="101">
        <v>124.24626225999999</v>
      </c>
      <c r="D218" s="101">
        <v>117.33073414</v>
      </c>
      <c r="E218" s="101">
        <v>105.37251264</v>
      </c>
      <c r="F218" s="53"/>
      <c r="G218" s="102">
        <v>108.87960505</v>
      </c>
      <c r="H218" s="103">
        <v>1194382.98</v>
      </c>
      <c r="Q218" s="7"/>
      <c r="R218" s="6"/>
    </row>
    <row r="219" spans="2:18" ht="15.9" customHeight="1" x14ac:dyDescent="0.25">
      <c r="B219" s="100">
        <v>43734</v>
      </c>
      <c r="C219" s="101">
        <v>123.19285798999999</v>
      </c>
      <c r="D219" s="101">
        <v>117.20692122</v>
      </c>
      <c r="E219" s="101">
        <v>105.39450623</v>
      </c>
      <c r="F219" s="53"/>
      <c r="G219" s="102">
        <v>107.9564848</v>
      </c>
      <c r="H219" s="103">
        <v>2845926.07</v>
      </c>
      <c r="Q219" s="7"/>
      <c r="R219" s="6"/>
    </row>
    <row r="220" spans="2:18" ht="15.9" customHeight="1" x14ac:dyDescent="0.25">
      <c r="B220" s="100">
        <v>43735</v>
      </c>
      <c r="C220" s="101">
        <v>123.30374265</v>
      </c>
      <c r="D220" s="101">
        <v>117.56870078999999</v>
      </c>
      <c r="E220" s="101">
        <v>105.41650432</v>
      </c>
      <c r="F220" s="53"/>
      <c r="G220" s="102">
        <v>108.05365535</v>
      </c>
      <c r="H220" s="103">
        <v>2524183.62</v>
      </c>
      <c r="Q220" s="7"/>
      <c r="R220" s="6"/>
    </row>
    <row r="221" spans="2:18" ht="15.9" customHeight="1" x14ac:dyDescent="0.25">
      <c r="B221" s="100">
        <v>43738</v>
      </c>
      <c r="C221" s="101">
        <v>124.24626225999999</v>
      </c>
      <c r="D221" s="101">
        <v>117.85320706</v>
      </c>
      <c r="E221" s="101">
        <v>105.43850707</v>
      </c>
      <c r="F221" s="53"/>
      <c r="G221" s="102">
        <v>108.87960505</v>
      </c>
      <c r="H221" s="103">
        <v>1944223.19</v>
      </c>
      <c r="Q221" s="7"/>
      <c r="R221" s="6"/>
    </row>
    <row r="222" spans="2:18" ht="15.9" customHeight="1" x14ac:dyDescent="0.25">
      <c r="B222" s="100">
        <v>43739</v>
      </c>
      <c r="C222" s="101">
        <v>123.44589268</v>
      </c>
      <c r="D222" s="101">
        <v>117.53489372</v>
      </c>
      <c r="E222" s="101">
        <v>105.46051432</v>
      </c>
      <c r="F222" s="53"/>
      <c r="G222" s="102">
        <v>107.90789952</v>
      </c>
      <c r="H222" s="103">
        <v>2535790.21</v>
      </c>
      <c r="Q222" s="7"/>
      <c r="R222" s="6"/>
    </row>
    <row r="223" spans="2:18" ht="15.9" customHeight="1" x14ac:dyDescent="0.25">
      <c r="B223" s="100">
        <v>43740</v>
      </c>
      <c r="C223" s="101">
        <v>123.94612367000001</v>
      </c>
      <c r="D223" s="101">
        <v>117.53050319</v>
      </c>
      <c r="E223" s="101">
        <v>105.48252624</v>
      </c>
      <c r="F223" s="53"/>
      <c r="G223" s="102">
        <v>108.34516701</v>
      </c>
      <c r="H223" s="103">
        <v>1673476.68</v>
      </c>
      <c r="Q223" s="7"/>
      <c r="R223" s="6"/>
    </row>
    <row r="224" spans="2:18" ht="15.9" customHeight="1" x14ac:dyDescent="0.25">
      <c r="B224" s="100">
        <v>43741</v>
      </c>
      <c r="C224" s="101">
        <v>123.39031146000001</v>
      </c>
      <c r="D224" s="101">
        <v>117.49230559</v>
      </c>
      <c r="E224" s="101">
        <v>105.50454283000001</v>
      </c>
      <c r="F224" s="53"/>
      <c r="G224" s="102">
        <v>107.85931424</v>
      </c>
      <c r="H224" s="103">
        <v>1276399.9099999999</v>
      </c>
      <c r="Q224" s="7"/>
      <c r="R224" s="6"/>
    </row>
    <row r="225" spans="2:18" ht="15.9" customHeight="1" x14ac:dyDescent="0.25">
      <c r="B225" s="100">
        <v>43742</v>
      </c>
      <c r="C225" s="101">
        <v>123.23468404</v>
      </c>
      <c r="D225" s="101">
        <v>117.7754947</v>
      </c>
      <c r="E225" s="101">
        <v>105.52656392</v>
      </c>
      <c r="F225" s="53"/>
      <c r="G225" s="102">
        <v>107.72327547</v>
      </c>
      <c r="H225" s="103">
        <v>1897286.65</v>
      </c>
      <c r="Q225" s="7"/>
      <c r="R225" s="6"/>
    </row>
    <row r="226" spans="2:18" ht="15.9" customHeight="1" x14ac:dyDescent="0.25">
      <c r="B226" s="100">
        <v>43745</v>
      </c>
      <c r="C226" s="101">
        <v>122.71222055</v>
      </c>
      <c r="D226" s="101">
        <v>117.73334561999999</v>
      </c>
      <c r="E226" s="101">
        <v>105.54858968000001</v>
      </c>
      <c r="F226" s="53"/>
      <c r="G226" s="102">
        <v>107.26657387</v>
      </c>
      <c r="H226" s="103">
        <v>1266019.8999999999</v>
      </c>
      <c r="Q226" s="7"/>
      <c r="R226" s="6"/>
    </row>
    <row r="227" spans="2:18" ht="15.9" customHeight="1" x14ac:dyDescent="0.25">
      <c r="B227" s="100">
        <v>43746</v>
      </c>
      <c r="C227" s="101">
        <v>122.21198956000001</v>
      </c>
      <c r="D227" s="101">
        <v>117.79613018000001</v>
      </c>
      <c r="E227" s="101">
        <v>105.57061993000001</v>
      </c>
      <c r="F227" s="53"/>
      <c r="G227" s="102">
        <v>106.82930638000001</v>
      </c>
      <c r="H227" s="103">
        <v>1268403.55</v>
      </c>
      <c r="Q227" s="7"/>
      <c r="R227" s="6"/>
    </row>
    <row r="228" spans="2:18" ht="15.9" customHeight="1" x14ac:dyDescent="0.25">
      <c r="B228" s="100">
        <v>43747</v>
      </c>
      <c r="C228" s="101">
        <v>121.85626975</v>
      </c>
      <c r="D228" s="101">
        <v>117.86857390999999</v>
      </c>
      <c r="E228" s="101">
        <v>105.59265486</v>
      </c>
      <c r="F228" s="53"/>
      <c r="G228" s="102">
        <v>106.51836061</v>
      </c>
      <c r="H228" s="103">
        <v>1232132.51</v>
      </c>
      <c r="Q228" s="7"/>
      <c r="R228" s="6"/>
    </row>
    <row r="229" spans="2:18" ht="15.9" customHeight="1" x14ac:dyDescent="0.25">
      <c r="B229" s="100">
        <v>43748</v>
      </c>
      <c r="C229" s="101">
        <v>122.27868703</v>
      </c>
      <c r="D229" s="101">
        <v>118.06307433000001</v>
      </c>
      <c r="E229" s="101">
        <v>105.61469445</v>
      </c>
      <c r="F229" s="53"/>
      <c r="G229" s="102">
        <v>106.88760870999999</v>
      </c>
      <c r="H229" s="103">
        <v>793251.23</v>
      </c>
      <c r="Q229" s="7"/>
      <c r="R229" s="6"/>
    </row>
    <row r="230" spans="2:18" ht="15.9" customHeight="1" x14ac:dyDescent="0.25">
      <c r="B230" s="100">
        <v>43749</v>
      </c>
      <c r="C230" s="101">
        <v>122.05636214</v>
      </c>
      <c r="D230" s="101">
        <v>118.39631546</v>
      </c>
      <c r="E230" s="101">
        <v>105.63673854</v>
      </c>
      <c r="F230" s="53"/>
      <c r="G230" s="102">
        <v>106.6932676</v>
      </c>
      <c r="H230" s="103">
        <v>896935.23</v>
      </c>
      <c r="Q230" s="7"/>
      <c r="R230" s="6"/>
    </row>
    <row r="231" spans="2:18" ht="15.9" customHeight="1" x14ac:dyDescent="0.25">
      <c r="B231" s="100">
        <v>43752</v>
      </c>
      <c r="C231" s="101">
        <v>121.77845603999999</v>
      </c>
      <c r="D231" s="101">
        <v>118.43319590999999</v>
      </c>
      <c r="E231" s="101">
        <v>105.65878730999999</v>
      </c>
      <c r="F231" s="53"/>
      <c r="G231" s="102">
        <v>106.45034122</v>
      </c>
      <c r="H231" s="103">
        <v>576014.77</v>
      </c>
      <c r="Q231" s="7"/>
      <c r="R231" s="6"/>
    </row>
    <row r="232" spans="2:18" ht="15.9" customHeight="1" x14ac:dyDescent="0.25">
      <c r="B232" s="100">
        <v>43753</v>
      </c>
      <c r="C232" s="101">
        <v>121.61171237000001</v>
      </c>
      <c r="D232" s="101">
        <v>118.81165948</v>
      </c>
      <c r="E232" s="101">
        <v>105.68084055999999</v>
      </c>
      <c r="F232" s="53"/>
      <c r="G232" s="102">
        <v>106.30458539</v>
      </c>
      <c r="H232" s="103">
        <v>1111224.79</v>
      </c>
      <c r="Q232" s="7"/>
      <c r="R232" s="6"/>
    </row>
    <row r="233" spans="2:18" ht="15.9" customHeight="1" x14ac:dyDescent="0.25">
      <c r="B233" s="100">
        <v>43754</v>
      </c>
      <c r="C233" s="101">
        <v>121.72287480999999</v>
      </c>
      <c r="D233" s="101">
        <v>119.2344674</v>
      </c>
      <c r="E233" s="101">
        <v>105.70289849</v>
      </c>
      <c r="F233" s="53"/>
      <c r="G233" s="102">
        <v>106.40175594</v>
      </c>
      <c r="H233" s="103">
        <v>897826.78</v>
      </c>
      <c r="Q233" s="7"/>
      <c r="R233" s="6"/>
    </row>
    <row r="234" spans="2:18" ht="15.9" customHeight="1" x14ac:dyDescent="0.25">
      <c r="B234" s="100">
        <v>43755</v>
      </c>
      <c r="C234" s="101">
        <v>120.50008794</v>
      </c>
      <c r="D234" s="101">
        <v>119.30427681</v>
      </c>
      <c r="E234" s="101">
        <v>105.72496108999999</v>
      </c>
      <c r="F234" s="53"/>
      <c r="G234" s="102">
        <v>105.33287986000001</v>
      </c>
      <c r="H234" s="103">
        <v>1572477.09</v>
      </c>
      <c r="Q234" s="7"/>
      <c r="R234" s="6"/>
    </row>
    <row r="235" spans="2:18" ht="15.9" customHeight="1" x14ac:dyDescent="0.25">
      <c r="B235" s="100">
        <v>43756</v>
      </c>
      <c r="C235" s="101">
        <v>121.16706259999999</v>
      </c>
      <c r="D235" s="101">
        <v>119.69722913</v>
      </c>
      <c r="E235" s="101">
        <v>105.74702818</v>
      </c>
      <c r="F235" s="53"/>
      <c r="G235" s="102">
        <v>105.91590318</v>
      </c>
      <c r="H235" s="103">
        <v>1010049.56</v>
      </c>
      <c r="Q235" s="7"/>
      <c r="R235" s="6"/>
    </row>
    <row r="236" spans="2:18" ht="15.9" customHeight="1" x14ac:dyDescent="0.25">
      <c r="B236" s="100">
        <v>43759</v>
      </c>
      <c r="C236" s="101">
        <v>121.16706259999999</v>
      </c>
      <c r="D236" s="101">
        <v>120.35624749999999</v>
      </c>
      <c r="E236" s="101">
        <v>105.76909995</v>
      </c>
      <c r="F236" s="53"/>
      <c r="G236" s="102">
        <v>105.91590318</v>
      </c>
      <c r="H236" s="103">
        <v>2457370.21</v>
      </c>
      <c r="Q236" s="7"/>
      <c r="R236" s="6"/>
    </row>
    <row r="237" spans="2:18" ht="15.9" customHeight="1" x14ac:dyDescent="0.25">
      <c r="B237" s="100">
        <v>43760</v>
      </c>
      <c r="C237" s="101">
        <v>122.25645453999999</v>
      </c>
      <c r="D237" s="101">
        <v>120.62758218</v>
      </c>
      <c r="E237" s="101">
        <v>105.79117621</v>
      </c>
      <c r="F237" s="53"/>
      <c r="G237" s="102">
        <v>106.8681746</v>
      </c>
      <c r="H237" s="103">
        <v>1263644.18</v>
      </c>
      <c r="Q237" s="7"/>
      <c r="R237" s="6"/>
    </row>
    <row r="238" spans="2:18" ht="15.9" customHeight="1" x14ac:dyDescent="0.25">
      <c r="B238" s="100">
        <v>43761</v>
      </c>
      <c r="C238" s="101">
        <v>122.83449924</v>
      </c>
      <c r="D238" s="101">
        <v>120.97619016</v>
      </c>
      <c r="E238" s="101">
        <v>105.81325714</v>
      </c>
      <c r="F238" s="53"/>
      <c r="G238" s="102">
        <v>107.37346148</v>
      </c>
      <c r="H238" s="103">
        <v>1515103.73</v>
      </c>
      <c r="Q238" s="7"/>
      <c r="R238" s="6"/>
    </row>
    <row r="239" spans="2:18" ht="15.9" customHeight="1" x14ac:dyDescent="0.25">
      <c r="B239" s="100">
        <v>43762</v>
      </c>
      <c r="C239" s="101">
        <v>121.16706259999999</v>
      </c>
      <c r="D239" s="101">
        <v>121.13073677</v>
      </c>
      <c r="E239" s="101">
        <v>105.83534275</v>
      </c>
      <c r="F239" s="53"/>
      <c r="G239" s="102">
        <v>105.91590318</v>
      </c>
      <c r="H239" s="103">
        <v>1997737.41</v>
      </c>
      <c r="Q239" s="7"/>
      <c r="R239" s="6"/>
    </row>
    <row r="240" spans="2:18" ht="15.9" customHeight="1" x14ac:dyDescent="0.25">
      <c r="B240" s="100">
        <v>43763</v>
      </c>
      <c r="C240" s="101">
        <v>122.11194336</v>
      </c>
      <c r="D240" s="101">
        <v>121.45958736999999</v>
      </c>
      <c r="E240" s="101">
        <v>105.85743285</v>
      </c>
      <c r="F240" s="53"/>
      <c r="G240" s="102">
        <v>106.74185288</v>
      </c>
      <c r="H240" s="103">
        <v>1822924.85</v>
      </c>
      <c r="Q240" s="7"/>
      <c r="R240" s="6"/>
    </row>
    <row r="241" spans="2:18" ht="15.9" customHeight="1" x14ac:dyDescent="0.25">
      <c r="B241" s="100">
        <v>43766</v>
      </c>
      <c r="C241" s="101">
        <v>123.39031146000001</v>
      </c>
      <c r="D241" s="101">
        <v>121.57549733</v>
      </c>
      <c r="E241" s="101">
        <v>105.87952762</v>
      </c>
      <c r="F241" s="53"/>
      <c r="G241" s="102">
        <v>107.85931424</v>
      </c>
      <c r="H241" s="103">
        <v>1857334.36</v>
      </c>
      <c r="Q241" s="7"/>
      <c r="R241" s="6"/>
    </row>
    <row r="242" spans="2:18" ht="15.9" customHeight="1" x14ac:dyDescent="0.25">
      <c r="B242" s="100">
        <v>43767</v>
      </c>
      <c r="C242" s="101">
        <v>121.78957228</v>
      </c>
      <c r="D242" s="101">
        <v>121.60447481999999</v>
      </c>
      <c r="E242" s="101">
        <v>105.90162706</v>
      </c>
      <c r="F242" s="53"/>
      <c r="G242" s="102">
        <v>106.46005827</v>
      </c>
      <c r="H242" s="103">
        <v>1180929.77</v>
      </c>
      <c r="Q242" s="7"/>
      <c r="R242" s="6"/>
    </row>
    <row r="243" spans="2:18" ht="15.9" customHeight="1" x14ac:dyDescent="0.25">
      <c r="B243" s="100">
        <v>43768</v>
      </c>
      <c r="C243" s="101">
        <v>123.61263633999999</v>
      </c>
      <c r="D243" s="101">
        <v>121.97810882</v>
      </c>
      <c r="E243" s="101">
        <v>105.92373099</v>
      </c>
      <c r="F243" s="53"/>
      <c r="G243" s="102">
        <v>108.05365535</v>
      </c>
      <c r="H243" s="103">
        <v>1106415.7</v>
      </c>
      <c r="Q243" s="7"/>
      <c r="R243" s="6"/>
    </row>
    <row r="244" spans="2:18" ht="15.9" customHeight="1" x14ac:dyDescent="0.25">
      <c r="B244" s="100">
        <v>43769</v>
      </c>
      <c r="C244" s="101">
        <v>123.83496123</v>
      </c>
      <c r="D244" s="101">
        <v>122.58268463</v>
      </c>
      <c r="E244" s="101">
        <v>105.94384042999999</v>
      </c>
      <c r="F244" s="53"/>
      <c r="G244" s="102">
        <v>108.24799646</v>
      </c>
      <c r="H244" s="103">
        <v>1935762.58</v>
      </c>
      <c r="Q244" s="7"/>
      <c r="R244" s="6"/>
    </row>
    <row r="245" spans="2:18" ht="15.9" customHeight="1" x14ac:dyDescent="0.25">
      <c r="B245" s="100">
        <v>43770</v>
      </c>
      <c r="C245" s="101">
        <v>123.95780229</v>
      </c>
      <c r="D245" s="101">
        <v>122.74820756</v>
      </c>
      <c r="E245" s="101">
        <v>105.96395364</v>
      </c>
      <c r="F245" s="53"/>
      <c r="G245" s="102">
        <v>107.85931424</v>
      </c>
      <c r="H245" s="103">
        <v>2311500.98</v>
      </c>
      <c r="Q245" s="7"/>
      <c r="R245" s="6"/>
    </row>
    <row r="246" spans="2:18" ht="15.9" customHeight="1" x14ac:dyDescent="0.25">
      <c r="B246" s="100">
        <v>43773</v>
      </c>
      <c r="C246" s="101">
        <v>125.63290773</v>
      </c>
      <c r="D246" s="101">
        <v>123.14950189</v>
      </c>
      <c r="E246" s="101">
        <v>105.98407081000001</v>
      </c>
      <c r="F246" s="53"/>
      <c r="G246" s="102">
        <v>109.31687254000001</v>
      </c>
      <c r="H246" s="103">
        <v>619353.81999999995</v>
      </c>
      <c r="Q246" s="7"/>
      <c r="R246" s="6"/>
    </row>
    <row r="247" spans="2:18" ht="15.9" customHeight="1" x14ac:dyDescent="0.25">
      <c r="B247" s="100">
        <v>43774</v>
      </c>
      <c r="C247" s="101">
        <v>128.79327332</v>
      </c>
      <c r="D247" s="101">
        <v>123.03929961999999</v>
      </c>
      <c r="E247" s="101">
        <v>106.00419174</v>
      </c>
      <c r="F247" s="53"/>
      <c r="G247" s="102">
        <v>112.06679920000001</v>
      </c>
      <c r="H247" s="103">
        <v>2963511.4</v>
      </c>
      <c r="Q247" s="7"/>
      <c r="R247" s="6"/>
    </row>
    <row r="248" spans="2:18" ht="15.9" customHeight="1" x14ac:dyDescent="0.25">
      <c r="B248" s="100">
        <v>43775</v>
      </c>
      <c r="C248" s="101">
        <v>129.72016500000001</v>
      </c>
      <c r="D248" s="101">
        <v>123.53367316000001</v>
      </c>
      <c r="E248" s="101">
        <v>106.02431645999999</v>
      </c>
      <c r="F248" s="53"/>
      <c r="G248" s="102">
        <v>112.8733148</v>
      </c>
      <c r="H248" s="103">
        <v>1841012.74</v>
      </c>
      <c r="Q248" s="7"/>
      <c r="R248" s="6"/>
    </row>
    <row r="249" spans="2:18" ht="15.9" customHeight="1" x14ac:dyDescent="0.25">
      <c r="B249" s="100">
        <v>43776</v>
      </c>
      <c r="C249" s="101">
        <v>128.42475013000001</v>
      </c>
      <c r="D249" s="101">
        <v>124.09873421</v>
      </c>
      <c r="E249" s="101">
        <v>106.04444512000001</v>
      </c>
      <c r="F249" s="53"/>
      <c r="G249" s="102">
        <v>111.74613638</v>
      </c>
      <c r="H249" s="103">
        <v>3755256.7</v>
      </c>
      <c r="Q249" s="7"/>
      <c r="R249" s="6"/>
    </row>
    <row r="250" spans="2:18" ht="15.9" customHeight="1" x14ac:dyDescent="0.25">
      <c r="B250" s="100">
        <v>43777</v>
      </c>
      <c r="C250" s="101">
        <v>129.36280916999999</v>
      </c>
      <c r="D250" s="101">
        <v>124.38587479</v>
      </c>
      <c r="E250" s="101">
        <v>106.06457756</v>
      </c>
      <c r="F250" s="53"/>
      <c r="G250" s="102">
        <v>112.56236903</v>
      </c>
      <c r="H250" s="103">
        <v>2488273.33</v>
      </c>
      <c r="Q250" s="7"/>
      <c r="R250" s="6"/>
    </row>
    <row r="251" spans="2:18" ht="15.9" customHeight="1" x14ac:dyDescent="0.25">
      <c r="B251" s="100">
        <v>43780</v>
      </c>
      <c r="C251" s="101">
        <v>128.42475013000001</v>
      </c>
      <c r="D251" s="101">
        <v>124.19313056999999</v>
      </c>
      <c r="E251" s="101">
        <v>106.08471378</v>
      </c>
      <c r="F251" s="53"/>
      <c r="G251" s="102">
        <v>111.74613638</v>
      </c>
      <c r="H251" s="103">
        <v>2648848.7799999998</v>
      </c>
      <c r="Q251" s="7"/>
      <c r="R251" s="6"/>
    </row>
    <row r="252" spans="2:18" ht="15.9" customHeight="1" x14ac:dyDescent="0.25">
      <c r="B252" s="100">
        <v>43781</v>
      </c>
      <c r="C252" s="101">
        <v>128.41358276</v>
      </c>
      <c r="D252" s="101">
        <v>124.15405487</v>
      </c>
      <c r="E252" s="101">
        <v>106.10485377000001</v>
      </c>
      <c r="F252" s="53"/>
      <c r="G252" s="102">
        <v>111.73641932</v>
      </c>
      <c r="H252" s="103">
        <v>1574783.97</v>
      </c>
      <c r="Q252" s="7"/>
      <c r="R252" s="6"/>
    </row>
    <row r="253" spans="2:18" ht="15.9" customHeight="1" x14ac:dyDescent="0.25">
      <c r="B253" s="100">
        <v>43782</v>
      </c>
      <c r="C253" s="101">
        <v>128.39124802000001</v>
      </c>
      <c r="D253" s="101">
        <v>124.02321711</v>
      </c>
      <c r="E253" s="101">
        <v>106.12499771</v>
      </c>
      <c r="F253" s="53"/>
      <c r="G253" s="102">
        <v>111.71698521</v>
      </c>
      <c r="H253" s="103">
        <v>1514344.38</v>
      </c>
      <c r="Q253" s="7"/>
      <c r="R253" s="6"/>
    </row>
    <row r="254" spans="2:18" ht="15.9" customHeight="1" x14ac:dyDescent="0.25">
      <c r="B254" s="100">
        <v>43783</v>
      </c>
      <c r="C254" s="101">
        <v>128.42475013000001</v>
      </c>
      <c r="D254" s="101">
        <v>124.23967018</v>
      </c>
      <c r="E254" s="101">
        <v>106.14514542000001</v>
      </c>
      <c r="F254" s="53"/>
      <c r="G254" s="102">
        <v>111.74613638</v>
      </c>
      <c r="H254" s="103">
        <v>2009180.67</v>
      </c>
      <c r="Q254" s="7"/>
      <c r="R254" s="6"/>
    </row>
    <row r="255" spans="2:18" ht="15.9" customHeight="1" x14ac:dyDescent="0.25">
      <c r="B255" s="100">
        <v>43787</v>
      </c>
      <c r="C255" s="101">
        <v>128.25723958</v>
      </c>
      <c r="D255" s="101">
        <v>124.61857281</v>
      </c>
      <c r="E255" s="101">
        <v>106.16529691</v>
      </c>
      <c r="F255" s="53"/>
      <c r="G255" s="102">
        <v>111.60038055</v>
      </c>
      <c r="H255" s="103">
        <v>1744107</v>
      </c>
      <c r="Q255" s="7"/>
      <c r="R255" s="6"/>
    </row>
    <row r="256" spans="2:18" ht="15.9" customHeight="1" x14ac:dyDescent="0.25">
      <c r="B256" s="100">
        <v>43788</v>
      </c>
      <c r="C256" s="101">
        <v>127.77704269</v>
      </c>
      <c r="D256" s="101">
        <v>125.22446578</v>
      </c>
      <c r="E256" s="101">
        <v>106.18545218</v>
      </c>
      <c r="F256" s="53"/>
      <c r="G256" s="102">
        <v>111.18254717000001</v>
      </c>
      <c r="H256" s="103">
        <v>2542539.5699999998</v>
      </c>
      <c r="Q256" s="7"/>
      <c r="R256" s="6"/>
    </row>
    <row r="257" spans="2:18" ht="15.9" customHeight="1" x14ac:dyDescent="0.25">
      <c r="B257" s="100">
        <v>43790</v>
      </c>
      <c r="C257" s="101">
        <v>129.18413125999999</v>
      </c>
      <c r="D257" s="101">
        <v>125.53180279</v>
      </c>
      <c r="E257" s="101">
        <v>106.22577439</v>
      </c>
      <c r="F257" s="53"/>
      <c r="G257" s="102">
        <v>112.40689614</v>
      </c>
      <c r="H257" s="103">
        <v>2174852.25</v>
      </c>
      <c r="Q257" s="7"/>
      <c r="R257" s="6"/>
    </row>
    <row r="258" spans="2:18" ht="15.9" customHeight="1" x14ac:dyDescent="0.25">
      <c r="B258" s="100">
        <v>43791</v>
      </c>
      <c r="C258" s="101">
        <v>131.70795677999999</v>
      </c>
      <c r="D258" s="101">
        <v>126.09993720999999</v>
      </c>
      <c r="E258" s="101">
        <v>106.24594114999999</v>
      </c>
      <c r="F258" s="53"/>
      <c r="G258" s="102">
        <v>114.60295065</v>
      </c>
      <c r="H258" s="103">
        <v>3711383.42</v>
      </c>
      <c r="Q258" s="7"/>
      <c r="R258" s="6"/>
    </row>
    <row r="259" spans="2:18" ht="15.9" customHeight="1" x14ac:dyDescent="0.25">
      <c r="B259" s="100">
        <v>43794</v>
      </c>
      <c r="C259" s="101">
        <v>129.57498919</v>
      </c>
      <c r="D259" s="101">
        <v>126.12013364000001</v>
      </c>
      <c r="E259" s="101">
        <v>106.26611187</v>
      </c>
      <c r="F259" s="53"/>
      <c r="G259" s="102">
        <v>112.74699308</v>
      </c>
      <c r="H259" s="103">
        <v>4202144.7699999996</v>
      </c>
      <c r="Q259" s="7"/>
      <c r="R259" s="6"/>
    </row>
    <row r="260" spans="2:18" ht="15.9" customHeight="1" x14ac:dyDescent="0.25">
      <c r="B260" s="100">
        <v>43795</v>
      </c>
      <c r="C260" s="101">
        <v>130.64705667000001</v>
      </c>
      <c r="D260" s="101">
        <v>126.297511</v>
      </c>
      <c r="E260" s="101">
        <v>106.28628637</v>
      </c>
      <c r="F260" s="53"/>
      <c r="G260" s="102">
        <v>113.67983039000001</v>
      </c>
      <c r="H260" s="103">
        <v>1850973.41</v>
      </c>
      <c r="Q260" s="7"/>
      <c r="R260" s="6"/>
    </row>
    <row r="261" spans="2:18" ht="15.9" customHeight="1" x14ac:dyDescent="0.25">
      <c r="B261" s="100">
        <v>43796</v>
      </c>
      <c r="C261" s="101">
        <v>131.77496099999999</v>
      </c>
      <c r="D261" s="101">
        <v>126.32692754999999</v>
      </c>
      <c r="E261" s="101">
        <v>106.30646464</v>
      </c>
      <c r="F261" s="53"/>
      <c r="G261" s="102">
        <v>114.66125298</v>
      </c>
      <c r="H261" s="103">
        <v>3403099.26</v>
      </c>
      <c r="Q261" s="7"/>
      <c r="R261" s="6"/>
    </row>
    <row r="262" spans="2:18" ht="15.9" customHeight="1" x14ac:dyDescent="0.25">
      <c r="B262" s="100">
        <v>43797</v>
      </c>
      <c r="C262" s="101">
        <v>132.89169795999999</v>
      </c>
      <c r="D262" s="101">
        <v>126.64392372</v>
      </c>
      <c r="E262" s="101">
        <v>106.32664686</v>
      </c>
      <c r="F262" s="53"/>
      <c r="G262" s="102">
        <v>115.63295850999999</v>
      </c>
      <c r="H262" s="103">
        <v>1734593.41</v>
      </c>
      <c r="Q262" s="7"/>
      <c r="R262" s="6"/>
    </row>
    <row r="263" spans="2:18" ht="15.9" customHeight="1" x14ac:dyDescent="0.25">
      <c r="B263" s="100">
        <v>43798</v>
      </c>
      <c r="C263" s="101">
        <v>131.77496099999999</v>
      </c>
      <c r="D263" s="101">
        <v>126.89769629</v>
      </c>
      <c r="E263" s="101">
        <v>106.34683285</v>
      </c>
      <c r="F263" s="53"/>
      <c r="G263" s="102">
        <v>114.66125298</v>
      </c>
      <c r="H263" s="103">
        <v>1217893.2</v>
      </c>
      <c r="Q263" s="7"/>
      <c r="R263" s="6"/>
    </row>
    <row r="264" spans="2:18" ht="15.9" customHeight="1" x14ac:dyDescent="0.25">
      <c r="B264" s="100">
        <v>43801</v>
      </c>
      <c r="C264" s="101">
        <v>134.65890590000001</v>
      </c>
      <c r="D264" s="101">
        <v>126.96311516</v>
      </c>
      <c r="E264" s="101">
        <v>106.36702262</v>
      </c>
      <c r="F264" s="53"/>
      <c r="G264" s="102">
        <v>116.60466405</v>
      </c>
      <c r="H264" s="103">
        <v>10147766.85</v>
      </c>
      <c r="Q264" s="7"/>
      <c r="R264" s="6"/>
    </row>
    <row r="265" spans="2:18" ht="15.9" customHeight="1" x14ac:dyDescent="0.25">
      <c r="B265" s="100">
        <v>43802</v>
      </c>
      <c r="C265" s="101">
        <v>139.30463814999999</v>
      </c>
      <c r="D265" s="101">
        <v>127.65550155</v>
      </c>
      <c r="E265" s="101">
        <v>106.38721635</v>
      </c>
      <c r="F265" s="53"/>
      <c r="G265" s="102">
        <v>120.62752496</v>
      </c>
      <c r="H265" s="103">
        <v>6489586.2699999996</v>
      </c>
      <c r="Q265" s="7"/>
      <c r="R265" s="6"/>
    </row>
    <row r="266" spans="2:18" ht="15.9" customHeight="1" x14ac:dyDescent="0.25">
      <c r="B266" s="100">
        <v>43803</v>
      </c>
      <c r="C266" s="101">
        <v>139.11387137</v>
      </c>
      <c r="D266" s="101">
        <v>128.04011187</v>
      </c>
      <c r="E266" s="101">
        <v>106.40741384</v>
      </c>
      <c r="F266" s="53"/>
      <c r="G266" s="102">
        <v>120.46233502</v>
      </c>
      <c r="H266" s="103">
        <v>6868134.9100000001</v>
      </c>
      <c r="Q266" s="7"/>
      <c r="R266" s="6"/>
    </row>
    <row r="267" spans="2:18" ht="15.9" customHeight="1" x14ac:dyDescent="0.25">
      <c r="B267" s="100">
        <v>43804</v>
      </c>
      <c r="C267" s="101">
        <v>139.1475361</v>
      </c>
      <c r="D267" s="101">
        <v>128.16699815000001</v>
      </c>
      <c r="E267" s="101">
        <v>106.42761512</v>
      </c>
      <c r="F267" s="53"/>
      <c r="G267" s="102">
        <v>120.49148618</v>
      </c>
      <c r="H267" s="103">
        <v>3534805.41</v>
      </c>
      <c r="Q267" s="7"/>
      <c r="R267" s="6"/>
    </row>
    <row r="268" spans="2:18" ht="15.9" customHeight="1" x14ac:dyDescent="0.25">
      <c r="B268" s="100">
        <v>43805</v>
      </c>
      <c r="C268" s="101">
        <v>140.26969364999999</v>
      </c>
      <c r="D268" s="101">
        <v>128.69825212999999</v>
      </c>
      <c r="E268" s="101">
        <v>106.44782034000001</v>
      </c>
      <c r="F268" s="53"/>
      <c r="G268" s="102">
        <v>121.46319172</v>
      </c>
      <c r="H268" s="103">
        <v>3777561.43</v>
      </c>
      <c r="Q268" s="7"/>
      <c r="R268" s="6"/>
    </row>
    <row r="269" spans="2:18" ht="15.9" customHeight="1" x14ac:dyDescent="0.25">
      <c r="B269" s="100">
        <v>43808</v>
      </c>
      <c r="C269" s="101">
        <v>139.97793268000001</v>
      </c>
      <c r="D269" s="101">
        <v>128.84928632</v>
      </c>
      <c r="E269" s="101">
        <v>106.46802934</v>
      </c>
      <c r="F269" s="53"/>
      <c r="G269" s="102">
        <v>121.21054828</v>
      </c>
      <c r="H269" s="103">
        <v>4731824.33</v>
      </c>
      <c r="Q269" s="7"/>
      <c r="R269" s="6"/>
    </row>
    <row r="270" spans="2:18" ht="15.9" customHeight="1" x14ac:dyDescent="0.25">
      <c r="B270" s="100">
        <v>43809</v>
      </c>
      <c r="C270" s="101">
        <v>139.98915425999999</v>
      </c>
      <c r="D270" s="101">
        <v>129.33883028</v>
      </c>
      <c r="E270" s="101">
        <v>106.48824212</v>
      </c>
      <c r="F270" s="53"/>
      <c r="G270" s="102">
        <v>121.22026533</v>
      </c>
      <c r="H270" s="103">
        <v>3953296.5</v>
      </c>
      <c r="Q270" s="7"/>
      <c r="R270" s="6"/>
    </row>
    <row r="271" spans="2:18" ht="15.9" customHeight="1" x14ac:dyDescent="0.25">
      <c r="B271" s="100">
        <v>43810</v>
      </c>
      <c r="C271" s="101">
        <v>139.03532034</v>
      </c>
      <c r="D271" s="101">
        <v>129.90608659</v>
      </c>
      <c r="E271" s="101">
        <v>106.50845884</v>
      </c>
      <c r="F271" s="53"/>
      <c r="G271" s="102">
        <v>120.39431562999999</v>
      </c>
      <c r="H271" s="103">
        <v>4593960.57</v>
      </c>
      <c r="Q271" s="7"/>
      <c r="R271" s="6"/>
    </row>
    <row r="272" spans="2:18" ht="15.9" customHeight="1" x14ac:dyDescent="0.25">
      <c r="B272" s="100">
        <v>43811</v>
      </c>
      <c r="C272" s="101">
        <v>138.75478096000001</v>
      </c>
      <c r="D272" s="101">
        <v>130.47905059000001</v>
      </c>
      <c r="E272" s="101">
        <v>106.52665967999999</v>
      </c>
      <c r="F272" s="53"/>
      <c r="G272" s="102">
        <v>120.15138924999999</v>
      </c>
      <c r="H272" s="103">
        <v>5130902.42</v>
      </c>
      <c r="Q272" s="7"/>
      <c r="R272" s="6"/>
    </row>
    <row r="273" spans="2:18" ht="15.9" customHeight="1" x14ac:dyDescent="0.25">
      <c r="B273" s="100">
        <v>43812</v>
      </c>
      <c r="C273" s="101">
        <v>137.57651552999999</v>
      </c>
      <c r="D273" s="101">
        <v>130.88341829000001</v>
      </c>
      <c r="E273" s="101">
        <v>106.54486358</v>
      </c>
      <c r="F273" s="53"/>
      <c r="G273" s="102">
        <v>119.13109842999999</v>
      </c>
      <c r="H273" s="103">
        <v>11680782.26</v>
      </c>
      <c r="Q273" s="7"/>
      <c r="R273" s="6"/>
    </row>
    <row r="274" spans="2:18" ht="15.9" customHeight="1" x14ac:dyDescent="0.25">
      <c r="B274" s="100">
        <v>43815</v>
      </c>
      <c r="C274" s="101">
        <v>139.65250699000001</v>
      </c>
      <c r="D274" s="101">
        <v>131.27505345</v>
      </c>
      <c r="E274" s="101">
        <v>106.56307053</v>
      </c>
      <c r="F274" s="53"/>
      <c r="G274" s="102">
        <v>120.92875367000001</v>
      </c>
      <c r="H274" s="103">
        <v>3935894.48</v>
      </c>
      <c r="Q274" s="7"/>
      <c r="R274" s="6"/>
    </row>
    <row r="275" spans="2:18" ht="15.9" customHeight="1" x14ac:dyDescent="0.25">
      <c r="B275" s="100">
        <v>43816</v>
      </c>
      <c r="C275" s="101">
        <v>139.25975184999999</v>
      </c>
      <c r="D275" s="101">
        <v>131.56746267</v>
      </c>
      <c r="E275" s="101">
        <v>106.58128053999999</v>
      </c>
      <c r="F275" s="53"/>
      <c r="G275" s="102">
        <v>120.58865674</v>
      </c>
      <c r="H275" s="103">
        <v>4864863.87</v>
      </c>
      <c r="Q275" s="7"/>
      <c r="R275" s="6"/>
    </row>
    <row r="276" spans="2:18" ht="15.9" customHeight="1" x14ac:dyDescent="0.25">
      <c r="B276" s="100">
        <v>43817</v>
      </c>
      <c r="C276" s="101">
        <v>143.07508752000001</v>
      </c>
      <c r="D276" s="101">
        <v>132.22472482000001</v>
      </c>
      <c r="E276" s="101">
        <v>106.59949378</v>
      </c>
      <c r="F276" s="53"/>
      <c r="G276" s="102">
        <v>123.89245554999999</v>
      </c>
      <c r="H276" s="103">
        <v>4487673.24</v>
      </c>
      <c r="Q276" s="7"/>
      <c r="R276" s="6"/>
    </row>
    <row r="277" spans="2:18" ht="15.9" customHeight="1" x14ac:dyDescent="0.25">
      <c r="B277" s="100">
        <v>43818</v>
      </c>
      <c r="C277" s="101">
        <v>140.26969364999999</v>
      </c>
      <c r="D277" s="101">
        <v>132.86925443999999</v>
      </c>
      <c r="E277" s="101">
        <v>106.61771007999999</v>
      </c>
      <c r="F277" s="53"/>
      <c r="G277" s="102">
        <v>121.46319172</v>
      </c>
      <c r="H277" s="103">
        <v>5887778.0700000003</v>
      </c>
      <c r="Q277" s="7"/>
      <c r="R277" s="6"/>
    </row>
    <row r="278" spans="2:18" ht="15.9" customHeight="1" x14ac:dyDescent="0.25">
      <c r="B278" s="100">
        <v>43819</v>
      </c>
      <c r="C278" s="101">
        <v>139.13631452000001</v>
      </c>
      <c r="D278" s="101">
        <v>133.99015643000001</v>
      </c>
      <c r="E278" s="101">
        <v>106.63592943</v>
      </c>
      <c r="F278" s="53"/>
      <c r="G278" s="102">
        <v>120.48176913</v>
      </c>
      <c r="H278" s="103">
        <v>7703852.8200000003</v>
      </c>
      <c r="Q278" s="7"/>
      <c r="R278" s="6"/>
    </row>
    <row r="279" spans="2:18" ht="15.9" customHeight="1" x14ac:dyDescent="0.25">
      <c r="B279" s="100">
        <v>43822</v>
      </c>
      <c r="C279" s="101">
        <v>141.05520393</v>
      </c>
      <c r="D279" s="101">
        <v>135.48381431999999</v>
      </c>
      <c r="E279" s="101">
        <v>106.65415202</v>
      </c>
      <c r="F279" s="53"/>
      <c r="G279" s="102">
        <v>122.14338558999999</v>
      </c>
      <c r="H279" s="103">
        <v>7035548.6399999997</v>
      </c>
      <c r="Q279" s="7"/>
      <c r="R279" s="6"/>
    </row>
    <row r="280" spans="2:18" ht="15.9" customHeight="1" x14ac:dyDescent="0.25">
      <c r="B280" s="100">
        <v>43825</v>
      </c>
      <c r="C280" s="101">
        <v>142.40179298999999</v>
      </c>
      <c r="D280" s="101">
        <v>137.63429529999999</v>
      </c>
      <c r="E280" s="101">
        <v>106.69060636</v>
      </c>
      <c r="F280" s="53"/>
      <c r="G280" s="102">
        <v>123.30943223</v>
      </c>
      <c r="H280" s="103">
        <v>4828379.83</v>
      </c>
      <c r="Q280" s="7"/>
      <c r="R280" s="6"/>
    </row>
    <row r="281" spans="2:18" ht="15.9" customHeight="1" x14ac:dyDescent="0.25">
      <c r="B281" s="100">
        <v>43826</v>
      </c>
      <c r="C281" s="101">
        <v>145.89170297000001</v>
      </c>
      <c r="D281" s="101">
        <v>139.14902771999999</v>
      </c>
      <c r="E281" s="101">
        <v>106.70883829</v>
      </c>
      <c r="F281" s="53"/>
      <c r="G281" s="102">
        <v>126.33143644</v>
      </c>
      <c r="H281" s="103">
        <v>5126622.83</v>
      </c>
      <c r="Q281" s="7"/>
      <c r="R281" s="6"/>
    </row>
    <row r="282" spans="2:18" ht="15.9" customHeight="1" x14ac:dyDescent="0.25">
      <c r="B282" s="100">
        <v>43829</v>
      </c>
      <c r="C282" s="101">
        <v>150.48132734000001</v>
      </c>
      <c r="D282" s="101">
        <v>140.39066925</v>
      </c>
      <c r="E282" s="101">
        <v>106.72707328</v>
      </c>
      <c r="F282" s="53"/>
      <c r="G282" s="102">
        <v>130.30571208000001</v>
      </c>
      <c r="H282" s="103">
        <v>2648100.1</v>
      </c>
      <c r="Q282" s="7"/>
      <c r="R282" s="6"/>
    </row>
    <row r="283" spans="2:18" ht="15.9" customHeight="1" x14ac:dyDescent="0.25">
      <c r="B283" s="100">
        <v>43832</v>
      </c>
      <c r="C283" s="101">
        <v>154.21320112999999</v>
      </c>
      <c r="D283" s="101">
        <v>141.60113802999999</v>
      </c>
      <c r="E283" s="101">
        <v>106.7635526</v>
      </c>
      <c r="F283" s="53"/>
      <c r="G283" s="102">
        <v>132.90988290999999</v>
      </c>
      <c r="H283" s="103">
        <v>4781058.84</v>
      </c>
      <c r="Q283" s="7"/>
      <c r="R283" s="6"/>
    </row>
    <row r="284" spans="2:18" ht="15.9" customHeight="1" x14ac:dyDescent="0.25">
      <c r="B284" s="100">
        <v>43833</v>
      </c>
      <c r="C284" s="101">
        <v>156.03967711000001</v>
      </c>
      <c r="D284" s="101">
        <v>142.85726829999999</v>
      </c>
      <c r="E284" s="101">
        <v>106.78179693</v>
      </c>
      <c r="F284" s="53"/>
      <c r="G284" s="102">
        <v>134.48404586999999</v>
      </c>
      <c r="H284" s="103">
        <v>5672008.29</v>
      </c>
      <c r="Q284" s="7"/>
      <c r="R284" s="6"/>
    </row>
    <row r="285" spans="2:18" ht="15.9" customHeight="1" x14ac:dyDescent="0.25">
      <c r="B285" s="100">
        <v>43836</v>
      </c>
      <c r="C285" s="101">
        <v>155.50977359000001</v>
      </c>
      <c r="D285" s="101">
        <v>142.67023177999999</v>
      </c>
      <c r="E285" s="101">
        <v>106.80004432</v>
      </c>
      <c r="F285" s="53"/>
      <c r="G285" s="102">
        <v>134.02734426999999</v>
      </c>
      <c r="H285" s="103">
        <v>6164332.25</v>
      </c>
      <c r="Q285" s="7"/>
      <c r="R285" s="6"/>
    </row>
    <row r="286" spans="2:18" ht="15.9" customHeight="1" x14ac:dyDescent="0.25">
      <c r="B286" s="100">
        <v>43837</v>
      </c>
      <c r="C286" s="101">
        <v>161.21469242000001</v>
      </c>
      <c r="D286" s="101">
        <v>142.24478954</v>
      </c>
      <c r="E286" s="101">
        <v>106.81829494999999</v>
      </c>
      <c r="F286" s="53"/>
      <c r="G286" s="102">
        <v>138.94417426999999</v>
      </c>
      <c r="H286" s="103">
        <v>8031550.8099999996</v>
      </c>
      <c r="Q286" s="7"/>
      <c r="R286" s="6"/>
    </row>
    <row r="287" spans="2:18" ht="15.9" customHeight="1" x14ac:dyDescent="0.25">
      <c r="B287" s="100">
        <v>43838</v>
      </c>
      <c r="C287" s="101">
        <v>158.68919475000001</v>
      </c>
      <c r="D287" s="101">
        <v>139.79224017999999</v>
      </c>
      <c r="E287" s="101">
        <v>106.83654862</v>
      </c>
      <c r="F287" s="53"/>
      <c r="G287" s="102">
        <v>136.76755388000001</v>
      </c>
      <c r="H287" s="103">
        <v>7627301.1100000003</v>
      </c>
      <c r="Q287" s="7"/>
      <c r="R287" s="6"/>
    </row>
    <row r="288" spans="2:18" ht="15.9" customHeight="1" x14ac:dyDescent="0.25">
      <c r="B288" s="100">
        <v>43839</v>
      </c>
      <c r="C288" s="101">
        <v>155.09261548999999</v>
      </c>
      <c r="D288" s="101">
        <v>139.06955915</v>
      </c>
      <c r="E288" s="101">
        <v>106.85480554</v>
      </c>
      <c r="F288" s="53"/>
      <c r="G288" s="102">
        <v>133.66781322</v>
      </c>
      <c r="H288" s="103">
        <v>5503906.2800000003</v>
      </c>
      <c r="Q288" s="7"/>
      <c r="R288" s="6"/>
    </row>
    <row r="289" spans="2:18" ht="15.9" customHeight="1" x14ac:dyDescent="0.25">
      <c r="B289" s="100">
        <v>43840</v>
      </c>
      <c r="C289" s="101">
        <v>160.89900521000001</v>
      </c>
      <c r="D289" s="101">
        <v>139.39709259</v>
      </c>
      <c r="E289" s="101">
        <v>106.87306551</v>
      </c>
      <c r="F289" s="53"/>
      <c r="G289" s="102">
        <v>138.67209672000001</v>
      </c>
      <c r="H289" s="103">
        <v>5397100.6600000001</v>
      </c>
      <c r="Q289" s="7"/>
      <c r="R289" s="6"/>
    </row>
    <row r="290" spans="2:18" ht="15.9" customHeight="1" x14ac:dyDescent="0.25">
      <c r="B290" s="100">
        <v>43843</v>
      </c>
      <c r="C290" s="101">
        <v>158.97105833000001</v>
      </c>
      <c r="D290" s="101">
        <v>139.59247112</v>
      </c>
      <c r="E290" s="101">
        <v>106.89132853</v>
      </c>
      <c r="F290" s="53"/>
      <c r="G290" s="102">
        <v>137.01048026000001</v>
      </c>
      <c r="H290" s="103">
        <v>5313830.95</v>
      </c>
      <c r="Q290" s="7"/>
      <c r="R290" s="6"/>
    </row>
    <row r="291" spans="2:18" ht="15.9" customHeight="1" x14ac:dyDescent="0.25">
      <c r="B291" s="100">
        <v>43844</v>
      </c>
      <c r="C291" s="101">
        <v>155.96075531</v>
      </c>
      <c r="D291" s="101">
        <v>139.72989466999999</v>
      </c>
      <c r="E291" s="101">
        <v>106.90959479</v>
      </c>
      <c r="F291" s="53"/>
      <c r="G291" s="102">
        <v>134.41602649000001</v>
      </c>
      <c r="H291" s="103">
        <v>5109109.8899999997</v>
      </c>
      <c r="Q291" s="7"/>
      <c r="R291" s="6"/>
    </row>
    <row r="292" spans="2:18" ht="15.9" customHeight="1" x14ac:dyDescent="0.25">
      <c r="B292" s="100">
        <v>43845</v>
      </c>
      <c r="C292" s="101">
        <v>155.36320452999999</v>
      </c>
      <c r="D292" s="101">
        <v>139.40806891</v>
      </c>
      <c r="E292" s="101">
        <v>106.92786409999999</v>
      </c>
      <c r="F292" s="53"/>
      <c r="G292" s="102">
        <v>133.90102254999999</v>
      </c>
      <c r="H292" s="103">
        <v>5908406.6500000004</v>
      </c>
      <c r="Q292" s="7"/>
      <c r="R292" s="6"/>
    </row>
    <row r="293" spans="2:18" ht="15.9" customHeight="1" x14ac:dyDescent="0.25">
      <c r="B293" s="100">
        <v>43846</v>
      </c>
      <c r="C293" s="101">
        <v>156.71614969999999</v>
      </c>
      <c r="D293" s="101">
        <v>138.84169069999999</v>
      </c>
      <c r="E293" s="101">
        <v>106.94613647</v>
      </c>
      <c r="F293" s="53"/>
      <c r="G293" s="102">
        <v>135.06706919000001</v>
      </c>
      <c r="H293" s="103">
        <v>4819718.29</v>
      </c>
      <c r="Q293" s="7"/>
      <c r="R293" s="6"/>
    </row>
    <row r="294" spans="2:18" ht="15.9" customHeight="1" x14ac:dyDescent="0.25">
      <c r="B294" s="100">
        <v>43847</v>
      </c>
      <c r="C294" s="101">
        <v>154.19065204</v>
      </c>
      <c r="D294" s="101">
        <v>138.34863433000001</v>
      </c>
      <c r="E294" s="101">
        <v>106.96441206999999</v>
      </c>
      <c r="F294" s="53"/>
      <c r="G294" s="102">
        <v>132.8904488</v>
      </c>
      <c r="H294" s="103">
        <v>5795190.5099999998</v>
      </c>
      <c r="Q294" s="7"/>
      <c r="R294" s="6"/>
    </row>
    <row r="295" spans="2:18" ht="15.9" customHeight="1" x14ac:dyDescent="0.25">
      <c r="B295" s="100">
        <v>43850</v>
      </c>
      <c r="C295" s="101">
        <v>155.61124448000001</v>
      </c>
      <c r="D295" s="101">
        <v>137.82835667000001</v>
      </c>
      <c r="E295" s="101">
        <v>106.98269073</v>
      </c>
      <c r="F295" s="53"/>
      <c r="G295" s="102">
        <v>134.11479777</v>
      </c>
      <c r="H295" s="103">
        <v>4139870.94</v>
      </c>
      <c r="Q295" s="7"/>
      <c r="R295" s="6"/>
    </row>
    <row r="296" spans="2:18" ht="15.9" customHeight="1" x14ac:dyDescent="0.25">
      <c r="B296" s="100">
        <v>43851</v>
      </c>
      <c r="C296" s="101">
        <v>153.33378676000001</v>
      </c>
      <c r="D296" s="101">
        <v>137.25144119000001</v>
      </c>
      <c r="E296" s="101">
        <v>107.00097245000001</v>
      </c>
      <c r="F296" s="53"/>
      <c r="G296" s="102">
        <v>132.15195259000001</v>
      </c>
      <c r="H296" s="103">
        <v>6309904.6699999999</v>
      </c>
      <c r="Q296" s="7"/>
      <c r="R296" s="6"/>
    </row>
    <row r="297" spans="2:18" ht="15.9" customHeight="1" x14ac:dyDescent="0.25">
      <c r="B297" s="100">
        <v>43852</v>
      </c>
      <c r="C297" s="101">
        <v>153.59310124999999</v>
      </c>
      <c r="D297" s="101">
        <v>137.00205915999999</v>
      </c>
      <c r="E297" s="101">
        <v>107.0192574</v>
      </c>
      <c r="F297" s="53"/>
      <c r="G297" s="102">
        <v>132.37544485999999</v>
      </c>
      <c r="H297" s="103">
        <v>4373067.2699999996</v>
      </c>
      <c r="Q297" s="7"/>
      <c r="R297" s="6"/>
    </row>
    <row r="298" spans="2:18" ht="15.9" customHeight="1" x14ac:dyDescent="0.25">
      <c r="B298" s="100">
        <v>43853</v>
      </c>
      <c r="C298" s="101">
        <v>155.55487176</v>
      </c>
      <c r="D298" s="101">
        <v>137.03762244000001</v>
      </c>
      <c r="E298" s="101">
        <v>107.0375454</v>
      </c>
      <c r="F298" s="53"/>
      <c r="G298" s="102">
        <v>134.06621249</v>
      </c>
      <c r="H298" s="103">
        <v>3946529.67</v>
      </c>
      <c r="Q298" s="7"/>
      <c r="R298" s="6"/>
    </row>
    <row r="299" spans="2:18" ht="15.9" customHeight="1" x14ac:dyDescent="0.25">
      <c r="B299" s="100">
        <v>43854</v>
      </c>
      <c r="C299" s="101">
        <v>154.34849564000001</v>
      </c>
      <c r="D299" s="101">
        <v>136.98054557</v>
      </c>
      <c r="E299" s="101">
        <v>107.05583664</v>
      </c>
      <c r="F299" s="53"/>
      <c r="G299" s="102">
        <v>133.02648757</v>
      </c>
      <c r="H299" s="103">
        <v>6163994.8499999996</v>
      </c>
      <c r="Q299" s="7"/>
      <c r="R299" s="6"/>
    </row>
    <row r="300" spans="2:18" ht="15.9" customHeight="1" x14ac:dyDescent="0.25">
      <c r="B300" s="100">
        <v>43857</v>
      </c>
      <c r="C300" s="101">
        <v>154.34849564000001</v>
      </c>
      <c r="D300" s="101">
        <v>135.76524721000001</v>
      </c>
      <c r="E300" s="101">
        <v>107.07413094</v>
      </c>
      <c r="F300" s="53"/>
      <c r="G300" s="102">
        <v>133.02648757</v>
      </c>
      <c r="H300" s="103">
        <v>5009811.84</v>
      </c>
      <c r="Q300" s="7"/>
      <c r="R300" s="6"/>
    </row>
    <row r="301" spans="2:18" ht="15.9" customHeight="1" x14ac:dyDescent="0.25">
      <c r="B301" s="100">
        <v>43858</v>
      </c>
      <c r="C301" s="101">
        <v>152.75878506000001</v>
      </c>
      <c r="D301" s="101">
        <v>136.11034276999999</v>
      </c>
      <c r="E301" s="101">
        <v>107.09242827999999</v>
      </c>
      <c r="F301" s="53"/>
      <c r="G301" s="102">
        <v>131.65638276999999</v>
      </c>
      <c r="H301" s="103">
        <v>5274541.32</v>
      </c>
      <c r="Q301" s="7"/>
      <c r="R301" s="6"/>
    </row>
    <row r="302" spans="2:18" ht="15.9" customHeight="1" x14ac:dyDescent="0.25">
      <c r="B302" s="100">
        <v>43859</v>
      </c>
      <c r="C302" s="101">
        <v>150.30093464999999</v>
      </c>
      <c r="D302" s="101">
        <v>135.57513731</v>
      </c>
      <c r="E302" s="101">
        <v>107.11072887</v>
      </c>
      <c r="F302" s="53"/>
      <c r="G302" s="102">
        <v>129.53806470999999</v>
      </c>
      <c r="H302" s="103">
        <v>2776941.82</v>
      </c>
      <c r="Q302" s="7"/>
      <c r="R302" s="6"/>
    </row>
    <row r="303" spans="2:18" ht="15.9" customHeight="1" x14ac:dyDescent="0.25">
      <c r="B303" s="100">
        <v>43860</v>
      </c>
      <c r="C303" s="101">
        <v>150.68426912000001</v>
      </c>
      <c r="D303" s="101">
        <v>135.05485966000001</v>
      </c>
      <c r="E303" s="101">
        <v>107.12903251</v>
      </c>
      <c r="F303" s="53"/>
      <c r="G303" s="102">
        <v>129.86844459</v>
      </c>
      <c r="H303" s="103">
        <v>2396992.09</v>
      </c>
      <c r="Q303" s="7"/>
      <c r="R303" s="6"/>
    </row>
    <row r="304" spans="2:18" ht="15.9" customHeight="1" x14ac:dyDescent="0.25">
      <c r="B304" s="100">
        <v>43861</v>
      </c>
      <c r="C304" s="101">
        <v>152.16123426999999</v>
      </c>
      <c r="D304" s="101">
        <v>135.10886316</v>
      </c>
      <c r="E304" s="101">
        <v>107.14733938000001</v>
      </c>
      <c r="F304" s="53"/>
      <c r="G304" s="102">
        <v>131.14137883999999</v>
      </c>
      <c r="H304" s="103">
        <v>3533612.61</v>
      </c>
      <c r="Q304" s="7"/>
      <c r="R304" s="6"/>
    </row>
    <row r="305" spans="2:18" ht="15.9" customHeight="1" x14ac:dyDescent="0.25">
      <c r="B305" s="100">
        <v>43864</v>
      </c>
      <c r="C305" s="101">
        <v>146.75564041000001</v>
      </c>
      <c r="D305" s="101">
        <v>134.17455863999999</v>
      </c>
      <c r="E305" s="101">
        <v>107.16564931000001</v>
      </c>
      <c r="F305" s="53"/>
      <c r="G305" s="102">
        <v>125.83586662</v>
      </c>
      <c r="H305" s="103">
        <v>3612063.76</v>
      </c>
      <c r="Q305" s="7"/>
      <c r="R305" s="6"/>
    </row>
    <row r="306" spans="2:18" ht="15.9" customHeight="1" x14ac:dyDescent="0.25">
      <c r="B306" s="100">
        <v>43865</v>
      </c>
      <c r="C306" s="101">
        <v>143.18590861999999</v>
      </c>
      <c r="D306" s="101">
        <v>134.28651712999999</v>
      </c>
      <c r="E306" s="101">
        <v>107.1839623</v>
      </c>
      <c r="F306" s="53"/>
      <c r="G306" s="102">
        <v>122.77499419</v>
      </c>
      <c r="H306" s="103">
        <v>3734515.34</v>
      </c>
      <c r="Q306" s="7"/>
      <c r="R306" s="6"/>
    </row>
    <row r="307" spans="2:18" ht="15.9" customHeight="1" x14ac:dyDescent="0.25">
      <c r="B307" s="100">
        <v>43866</v>
      </c>
      <c r="C307" s="101">
        <v>143.35589585</v>
      </c>
      <c r="D307" s="101">
        <v>133.84307372000001</v>
      </c>
      <c r="E307" s="101">
        <v>107.20227851999999</v>
      </c>
      <c r="F307" s="53"/>
      <c r="G307" s="102">
        <v>122.92075002</v>
      </c>
      <c r="H307" s="103">
        <v>3454799.93</v>
      </c>
      <c r="Q307" s="7"/>
      <c r="R307" s="6"/>
    </row>
    <row r="308" spans="2:18" ht="15.9" customHeight="1" x14ac:dyDescent="0.25">
      <c r="B308" s="100">
        <v>43867</v>
      </c>
      <c r="C308" s="101">
        <v>146.98229004999999</v>
      </c>
      <c r="D308" s="101">
        <v>133.59808222000001</v>
      </c>
      <c r="E308" s="101">
        <v>107.21957772</v>
      </c>
      <c r="F308" s="53"/>
      <c r="G308" s="102">
        <v>126.03020772000001</v>
      </c>
      <c r="H308" s="103">
        <v>4844655.71</v>
      </c>
      <c r="Q308" s="7"/>
      <c r="R308" s="6"/>
    </row>
    <row r="309" spans="2:18" ht="15.9" customHeight="1" x14ac:dyDescent="0.25">
      <c r="B309" s="100">
        <v>43868</v>
      </c>
      <c r="C309" s="101">
        <v>147.58291159000001</v>
      </c>
      <c r="D309" s="101">
        <v>132.95750407</v>
      </c>
      <c r="E309" s="101">
        <v>107.2368798</v>
      </c>
      <c r="F309" s="53"/>
      <c r="G309" s="102">
        <v>126.54521166000001</v>
      </c>
      <c r="H309" s="103">
        <v>2805950.71</v>
      </c>
      <c r="Q309" s="7"/>
      <c r="R309" s="6"/>
    </row>
    <row r="310" spans="2:18" ht="15.9" customHeight="1" x14ac:dyDescent="0.25">
      <c r="B310" s="100">
        <v>43871</v>
      </c>
      <c r="C310" s="101">
        <v>142.85726665000001</v>
      </c>
      <c r="D310" s="101">
        <v>131.91650971000001</v>
      </c>
      <c r="E310" s="101">
        <v>107.25418457000001</v>
      </c>
      <c r="F310" s="53"/>
      <c r="G310" s="102">
        <v>122.49319958</v>
      </c>
      <c r="H310" s="103">
        <v>2896770.23</v>
      </c>
      <c r="Q310" s="7"/>
      <c r="R310" s="6"/>
    </row>
    <row r="311" spans="2:18" ht="15.9" customHeight="1" x14ac:dyDescent="0.25">
      <c r="B311" s="100">
        <v>43872</v>
      </c>
      <c r="C311" s="101">
        <v>146.18901632000001</v>
      </c>
      <c r="D311" s="101">
        <v>132.60757892999999</v>
      </c>
      <c r="E311" s="101">
        <v>107.27149222</v>
      </c>
      <c r="F311" s="53"/>
      <c r="G311" s="102">
        <v>125.35001385</v>
      </c>
      <c r="H311" s="103">
        <v>2342927.9500000002</v>
      </c>
      <c r="Q311" s="7"/>
      <c r="R311" s="6"/>
    </row>
    <row r="312" spans="2:18" ht="15.9" customHeight="1" x14ac:dyDescent="0.25">
      <c r="B312" s="100">
        <v>43873</v>
      </c>
      <c r="C312" s="101">
        <v>146.18901632000001</v>
      </c>
      <c r="D312" s="101">
        <v>133.21742337000001</v>
      </c>
      <c r="E312" s="101">
        <v>107.28880255999999</v>
      </c>
      <c r="F312" s="53"/>
      <c r="G312" s="102">
        <v>125.35001385</v>
      </c>
      <c r="H312" s="103">
        <v>3595927.34</v>
      </c>
      <c r="Q312" s="7"/>
      <c r="R312" s="6"/>
    </row>
    <row r="313" spans="2:18" ht="15.9" customHeight="1" x14ac:dyDescent="0.25">
      <c r="B313" s="100">
        <v>43874</v>
      </c>
      <c r="C313" s="101">
        <v>148.34218788000001</v>
      </c>
      <c r="D313" s="101">
        <v>133.45451193</v>
      </c>
      <c r="E313" s="101">
        <v>107.30611578</v>
      </c>
      <c r="F313" s="53"/>
      <c r="G313" s="102">
        <v>127.19625437000001</v>
      </c>
      <c r="H313" s="103">
        <v>3011489.64</v>
      </c>
      <c r="Q313" s="7"/>
      <c r="R313" s="6"/>
    </row>
    <row r="314" spans="2:18" ht="15.9" customHeight="1" x14ac:dyDescent="0.25">
      <c r="B314" s="100">
        <v>43875</v>
      </c>
      <c r="C314" s="101">
        <v>148.96547437999999</v>
      </c>
      <c r="D314" s="101">
        <v>133.86414826000001</v>
      </c>
      <c r="E314" s="101">
        <v>107.32343169000001</v>
      </c>
      <c r="F314" s="53"/>
      <c r="G314" s="102">
        <v>127.73069241</v>
      </c>
      <c r="H314" s="103">
        <v>3187756.86</v>
      </c>
      <c r="Q314" s="7"/>
      <c r="R314" s="6"/>
    </row>
    <row r="315" spans="2:18" ht="15.9" customHeight="1" x14ac:dyDescent="0.25">
      <c r="B315" s="100">
        <v>43878</v>
      </c>
      <c r="C315" s="101">
        <v>147.09561486999999</v>
      </c>
      <c r="D315" s="101">
        <v>133.77721579000001</v>
      </c>
      <c r="E315" s="101">
        <v>107.34075049</v>
      </c>
      <c r="F315" s="53"/>
      <c r="G315" s="102">
        <v>126.12737828</v>
      </c>
      <c r="H315" s="103">
        <v>3166895.09</v>
      </c>
      <c r="Q315" s="7"/>
      <c r="R315" s="6"/>
    </row>
    <row r="316" spans="2:18" ht="15.9" customHeight="1" x14ac:dyDescent="0.25">
      <c r="B316" s="100">
        <v>43879</v>
      </c>
      <c r="C316" s="101">
        <v>145.33908018</v>
      </c>
      <c r="D316" s="101">
        <v>132.82930063000001</v>
      </c>
      <c r="E316" s="101">
        <v>107.35807215</v>
      </c>
      <c r="F316" s="53"/>
      <c r="G316" s="102">
        <v>124.6212347</v>
      </c>
      <c r="H316" s="103">
        <v>2811186.12</v>
      </c>
      <c r="Q316" s="7"/>
      <c r="R316" s="6"/>
    </row>
    <row r="317" spans="2:18" ht="15.9" customHeight="1" x14ac:dyDescent="0.25">
      <c r="B317" s="100">
        <v>43880</v>
      </c>
      <c r="C317" s="101">
        <v>140.52277538000001</v>
      </c>
      <c r="D317" s="101">
        <v>132.28311886</v>
      </c>
      <c r="E317" s="101">
        <v>107.37539651</v>
      </c>
      <c r="F317" s="53"/>
      <c r="G317" s="102">
        <v>120.49148618</v>
      </c>
      <c r="H317" s="103">
        <v>3781262.22</v>
      </c>
      <c r="Q317" s="7"/>
      <c r="R317" s="6"/>
    </row>
    <row r="318" spans="2:18" ht="15.9" customHeight="1" x14ac:dyDescent="0.25">
      <c r="B318" s="100">
        <v>43881</v>
      </c>
      <c r="C318" s="101">
        <v>144.48914404000001</v>
      </c>
      <c r="D318" s="101">
        <v>132.29189991000001</v>
      </c>
      <c r="E318" s="101">
        <v>107.39272375</v>
      </c>
      <c r="F318" s="53"/>
      <c r="G318" s="102">
        <v>123.89245554999999</v>
      </c>
      <c r="H318" s="103">
        <v>4439645.9000000004</v>
      </c>
      <c r="Q318" s="7"/>
      <c r="R318" s="6"/>
    </row>
    <row r="319" spans="2:18" ht="15.9" customHeight="1" x14ac:dyDescent="0.25">
      <c r="B319" s="100">
        <v>43882</v>
      </c>
      <c r="C319" s="101">
        <v>145.04443565</v>
      </c>
      <c r="D319" s="101">
        <v>132.48727844000001</v>
      </c>
      <c r="E319" s="101">
        <v>107.41005368</v>
      </c>
      <c r="F319" s="53"/>
      <c r="G319" s="102">
        <v>124.36859126</v>
      </c>
      <c r="H319" s="103">
        <v>1586424.53</v>
      </c>
      <c r="Q319" s="7"/>
      <c r="R319" s="6"/>
    </row>
    <row r="320" spans="2:18" ht="15.9" customHeight="1" x14ac:dyDescent="0.25">
      <c r="B320" s="100">
        <v>43887</v>
      </c>
      <c r="C320" s="101">
        <v>141.8826732</v>
      </c>
      <c r="D320" s="101">
        <v>130.51637009000001</v>
      </c>
      <c r="E320" s="101">
        <v>107.42738649</v>
      </c>
      <c r="F320" s="53"/>
      <c r="G320" s="102">
        <v>121.65753282</v>
      </c>
      <c r="H320" s="103">
        <v>1899333.25</v>
      </c>
    </row>
    <row r="321" spans="2:8" ht="15.9" customHeight="1" x14ac:dyDescent="0.25">
      <c r="B321" s="100">
        <v>43888</v>
      </c>
      <c r="C321" s="101">
        <v>140.60210275</v>
      </c>
      <c r="D321" s="101">
        <v>130.50671091999999</v>
      </c>
      <c r="E321" s="101">
        <v>107.444722</v>
      </c>
      <c r="F321" s="53"/>
      <c r="G321" s="102">
        <v>120.55950557</v>
      </c>
      <c r="H321" s="103">
        <v>1147618.21</v>
      </c>
    </row>
    <row r="322" spans="2:8" ht="15.9" customHeight="1" x14ac:dyDescent="0.25">
      <c r="B322" s="100">
        <v>43889</v>
      </c>
      <c r="C322" s="101">
        <v>140.40945056000001</v>
      </c>
      <c r="D322" s="101">
        <v>130.12693019</v>
      </c>
      <c r="E322" s="101">
        <v>107.46206037</v>
      </c>
      <c r="F322" s="53"/>
      <c r="G322" s="102">
        <v>120.39431562999999</v>
      </c>
      <c r="H322" s="103">
        <v>2100124.5699999998</v>
      </c>
    </row>
    <row r="323" spans="2:8" ht="15.9" customHeight="1" x14ac:dyDescent="0.25">
      <c r="B323" s="100">
        <v>43892</v>
      </c>
      <c r="C323" s="101">
        <v>142.27762756999999</v>
      </c>
      <c r="D323" s="101">
        <v>131.07177196999999</v>
      </c>
      <c r="E323" s="101">
        <v>107.47940145</v>
      </c>
      <c r="F323" s="53"/>
      <c r="G323" s="102">
        <v>121.36602116</v>
      </c>
      <c r="H323" s="103">
        <v>2678909.94</v>
      </c>
    </row>
    <row r="324" spans="2:8" ht="15.9" customHeight="1" x14ac:dyDescent="0.25">
      <c r="B324" s="100">
        <v>43893</v>
      </c>
      <c r="C324" s="101">
        <v>144.1002393</v>
      </c>
      <c r="D324" s="101">
        <v>131.67590873</v>
      </c>
      <c r="E324" s="101">
        <v>107.49674539999999</v>
      </c>
      <c r="F324" s="53"/>
      <c r="G324" s="102">
        <v>122.92075002</v>
      </c>
      <c r="H324" s="103">
        <v>2394323.36</v>
      </c>
    </row>
    <row r="325" spans="2:8" ht="15.9" customHeight="1" x14ac:dyDescent="0.25">
      <c r="B325" s="100">
        <v>43894</v>
      </c>
      <c r="C325" s="101">
        <v>145.80893778999999</v>
      </c>
      <c r="D325" s="101">
        <v>131.83879734999999</v>
      </c>
      <c r="E325" s="101">
        <v>107.51409223</v>
      </c>
      <c r="F325" s="53"/>
      <c r="G325" s="102">
        <v>124.37830832</v>
      </c>
      <c r="H325" s="103">
        <v>1887983.69</v>
      </c>
    </row>
    <row r="326" spans="2:8" ht="15.9" customHeight="1" x14ac:dyDescent="0.25">
      <c r="B326" s="100">
        <v>43895</v>
      </c>
      <c r="C326" s="101">
        <v>146.56076512000001</v>
      </c>
      <c r="D326" s="101">
        <v>131.45023555</v>
      </c>
      <c r="E326" s="101">
        <v>107.53144175</v>
      </c>
      <c r="F326" s="53"/>
      <c r="G326" s="102">
        <v>125.01963397</v>
      </c>
      <c r="H326" s="103">
        <v>1593799.47</v>
      </c>
    </row>
    <row r="327" spans="2:8" ht="15.9" customHeight="1" x14ac:dyDescent="0.25">
      <c r="B327" s="100">
        <v>43896</v>
      </c>
      <c r="C327" s="101">
        <v>146.83415687999999</v>
      </c>
      <c r="D327" s="101">
        <v>130.23757151000001</v>
      </c>
      <c r="E327" s="101">
        <v>107.54879415000001</v>
      </c>
      <c r="F327" s="53"/>
      <c r="G327" s="102">
        <v>125.25284329999999</v>
      </c>
      <c r="H327" s="103">
        <v>2079829.18</v>
      </c>
    </row>
    <row r="328" spans="2:8" ht="15.9" customHeight="1" x14ac:dyDescent="0.25">
      <c r="B328" s="100">
        <v>43899</v>
      </c>
      <c r="C328" s="101">
        <v>137.83501150000001</v>
      </c>
      <c r="D328" s="101">
        <v>125.61434473</v>
      </c>
      <c r="E328" s="101">
        <v>107.56614924</v>
      </c>
      <c r="F328" s="53"/>
      <c r="G328" s="102">
        <v>117.57636958000001</v>
      </c>
      <c r="H328" s="103">
        <v>3634822.12</v>
      </c>
    </row>
    <row r="329" spans="2:8" ht="15.9" customHeight="1" x14ac:dyDescent="0.25">
      <c r="B329" s="100">
        <v>43900</v>
      </c>
      <c r="C329" s="101">
        <v>142.35736684</v>
      </c>
      <c r="D329" s="101">
        <v>127.39909467</v>
      </c>
      <c r="E329" s="101">
        <v>107.58350720999999</v>
      </c>
      <c r="F329" s="53"/>
      <c r="G329" s="102">
        <v>121.43404055000001</v>
      </c>
      <c r="H329" s="103">
        <v>1947727.85</v>
      </c>
    </row>
    <row r="330" spans="2:8" ht="15.9" customHeight="1" x14ac:dyDescent="0.25">
      <c r="B330" s="100">
        <v>43901</v>
      </c>
      <c r="C330" s="101">
        <v>134.54291907999999</v>
      </c>
      <c r="D330" s="101">
        <v>125.06465052999999</v>
      </c>
      <c r="E330" s="101">
        <v>107.60086805</v>
      </c>
      <c r="F330" s="53"/>
      <c r="G330" s="102">
        <v>114.76814059</v>
      </c>
      <c r="H330" s="103">
        <v>1677930.81</v>
      </c>
    </row>
    <row r="331" spans="2:8" ht="15.9" customHeight="1" x14ac:dyDescent="0.25">
      <c r="B331" s="100">
        <v>43902</v>
      </c>
      <c r="C331" s="101">
        <v>124.16542358</v>
      </c>
      <c r="D331" s="101">
        <v>116.84997124</v>
      </c>
      <c r="E331" s="101">
        <v>107.61823158999999</v>
      </c>
      <c r="F331" s="53"/>
      <c r="G331" s="102">
        <v>105.91590318</v>
      </c>
      <c r="H331" s="103">
        <v>3177508.9</v>
      </c>
    </row>
    <row r="332" spans="2:8" ht="15.9" customHeight="1" x14ac:dyDescent="0.25">
      <c r="B332" s="100">
        <v>43903</v>
      </c>
      <c r="C332" s="101">
        <v>124.16542358</v>
      </c>
      <c r="D332" s="101">
        <v>118.59125494</v>
      </c>
      <c r="E332" s="101">
        <v>107.63559801</v>
      </c>
      <c r="F332" s="53"/>
      <c r="G332" s="102">
        <v>105.91590318</v>
      </c>
      <c r="H332" s="103">
        <v>2482641.7599999998</v>
      </c>
    </row>
    <row r="333" spans="2:8" ht="15.9" customHeight="1" x14ac:dyDescent="0.25">
      <c r="B333" s="100">
        <v>43906</v>
      </c>
      <c r="C333" s="101">
        <v>120.17846043999999</v>
      </c>
      <c r="D333" s="101">
        <v>113.09167863</v>
      </c>
      <c r="E333" s="101">
        <v>107.65296712</v>
      </c>
      <c r="F333" s="53"/>
      <c r="G333" s="102">
        <v>102.51493381</v>
      </c>
      <c r="H333" s="103">
        <v>1770613.48</v>
      </c>
    </row>
    <row r="334" spans="2:8" ht="15.9" customHeight="1" x14ac:dyDescent="0.25">
      <c r="B334" s="100">
        <v>43907</v>
      </c>
      <c r="C334" s="101">
        <v>113.503145</v>
      </c>
      <c r="D334" s="101">
        <v>110.68083928999999</v>
      </c>
      <c r="E334" s="101">
        <v>107.67033911</v>
      </c>
      <c r="F334" s="53"/>
      <c r="G334" s="102">
        <v>96.820739384000007</v>
      </c>
      <c r="H334" s="103">
        <v>2983620.41</v>
      </c>
    </row>
    <row r="335" spans="2:8" ht="15.9" customHeight="1" x14ac:dyDescent="0.25">
      <c r="B335" s="100">
        <v>43908</v>
      </c>
      <c r="C335" s="101">
        <v>94.206243396999994</v>
      </c>
      <c r="D335" s="101">
        <v>96.037547802000006</v>
      </c>
      <c r="E335" s="101">
        <v>107.68771379</v>
      </c>
      <c r="F335" s="53"/>
      <c r="G335" s="102">
        <v>80.360047641999998</v>
      </c>
      <c r="H335" s="103">
        <v>2534612.9900000002</v>
      </c>
    </row>
    <row r="336" spans="2:8" ht="15.9" customHeight="1" x14ac:dyDescent="0.25">
      <c r="B336" s="100">
        <v>43909</v>
      </c>
      <c r="C336" s="101">
        <v>93.944242962000004</v>
      </c>
      <c r="D336" s="101">
        <v>96.910823970999999</v>
      </c>
      <c r="E336" s="101">
        <v>107.70303466999999</v>
      </c>
      <c r="F336" s="53"/>
      <c r="G336" s="102">
        <v>80.136555369000007</v>
      </c>
      <c r="H336" s="103">
        <v>5086993.67</v>
      </c>
    </row>
    <row r="337" spans="2:8" ht="15.9" customHeight="1" x14ac:dyDescent="0.25">
      <c r="B337" s="100">
        <v>43910</v>
      </c>
      <c r="C337" s="101">
        <v>98.147641246999996</v>
      </c>
      <c r="D337" s="101">
        <v>99.954777554000003</v>
      </c>
      <c r="E337" s="101">
        <v>107.7183577</v>
      </c>
      <c r="F337" s="53"/>
      <c r="G337" s="102">
        <v>83.722148789000002</v>
      </c>
      <c r="H337" s="103">
        <v>2034153.6</v>
      </c>
    </row>
    <row r="338" spans="2:8" ht="15.9" customHeight="1" x14ac:dyDescent="0.25">
      <c r="B338" s="100">
        <v>43913</v>
      </c>
      <c r="C338" s="101">
        <v>96.837639070999998</v>
      </c>
      <c r="D338" s="101">
        <v>95.241983992000002</v>
      </c>
      <c r="E338" s="101">
        <v>107.73368289</v>
      </c>
      <c r="F338" s="53"/>
      <c r="G338" s="102">
        <v>82.604687424999995</v>
      </c>
      <c r="H338" s="103">
        <v>1494133.85</v>
      </c>
    </row>
    <row r="339" spans="2:8" ht="15.9" customHeight="1" x14ac:dyDescent="0.25">
      <c r="B339" s="100">
        <v>43914</v>
      </c>
      <c r="C339" s="101">
        <v>99.787991797000004</v>
      </c>
      <c r="D339" s="101">
        <v>97.918011265999993</v>
      </c>
      <c r="E339" s="101">
        <v>107.74901023</v>
      </c>
      <c r="F339" s="53"/>
      <c r="G339" s="102">
        <v>85.121404757999997</v>
      </c>
      <c r="H339" s="103">
        <v>1842930.47</v>
      </c>
    </row>
    <row r="340" spans="2:8" ht="15.9" customHeight="1" x14ac:dyDescent="0.25">
      <c r="B340" s="100">
        <v>43915</v>
      </c>
      <c r="C340" s="101">
        <v>108.85548511</v>
      </c>
      <c r="D340" s="101">
        <v>103.61867379</v>
      </c>
      <c r="E340" s="101">
        <v>107.76433974</v>
      </c>
      <c r="F340" s="53"/>
      <c r="G340" s="102">
        <v>92.856180807000001</v>
      </c>
      <c r="H340" s="103">
        <v>2660031.29</v>
      </c>
    </row>
    <row r="341" spans="2:8" ht="15.9" customHeight="1" x14ac:dyDescent="0.25">
      <c r="B341" s="100">
        <v>43916</v>
      </c>
      <c r="C341" s="101">
        <v>113.91323264</v>
      </c>
      <c r="D341" s="101">
        <v>107.27115465999999</v>
      </c>
      <c r="E341" s="101">
        <v>107.7796714</v>
      </c>
      <c r="F341" s="53"/>
      <c r="G341" s="102">
        <v>97.170553376000001</v>
      </c>
      <c r="H341" s="103">
        <v>1631515.43</v>
      </c>
    </row>
    <row r="342" spans="2:8" ht="15.9" customHeight="1" x14ac:dyDescent="0.25">
      <c r="B342" s="100">
        <v>43917</v>
      </c>
      <c r="C342" s="101">
        <v>117.28506433</v>
      </c>
      <c r="D342" s="101">
        <v>108.39556906999999</v>
      </c>
      <c r="E342" s="101">
        <v>107.79500521</v>
      </c>
      <c r="F342" s="53"/>
      <c r="G342" s="102">
        <v>100.04680175</v>
      </c>
      <c r="H342" s="103">
        <v>3068854.59</v>
      </c>
    </row>
    <row r="343" spans="2:8" ht="15.9" customHeight="1" x14ac:dyDescent="0.25">
      <c r="B343" s="100">
        <v>43920</v>
      </c>
      <c r="C343" s="101">
        <v>115.62193112999999</v>
      </c>
      <c r="D343" s="101">
        <v>108.76656875</v>
      </c>
      <c r="E343" s="101">
        <v>107.81034136</v>
      </c>
      <c r="F343" s="53"/>
      <c r="G343" s="102">
        <v>98.628111677000007</v>
      </c>
      <c r="H343" s="103">
        <v>1172199.48</v>
      </c>
    </row>
    <row r="344" spans="2:8" ht="15.9" customHeight="1" x14ac:dyDescent="0.25">
      <c r="B344" s="100">
        <v>43921</v>
      </c>
      <c r="C344" s="101">
        <v>116.18010597</v>
      </c>
      <c r="D344" s="101">
        <v>109.50417758</v>
      </c>
      <c r="E344" s="101">
        <v>107.82567967</v>
      </c>
      <c r="F344" s="53"/>
      <c r="G344" s="102">
        <v>99.104247388999994</v>
      </c>
      <c r="H344" s="103">
        <v>831908.39</v>
      </c>
    </row>
    <row r="345" spans="2:8" ht="15.9" customHeight="1" x14ac:dyDescent="0.25">
      <c r="B345" s="100">
        <v>43922</v>
      </c>
      <c r="C345" s="101">
        <v>111.73411710000001</v>
      </c>
      <c r="D345" s="101">
        <v>108.19536096</v>
      </c>
      <c r="E345" s="101">
        <v>107.84102014</v>
      </c>
      <c r="F345" s="53"/>
      <c r="G345" s="102">
        <v>94.751006597</v>
      </c>
      <c r="H345" s="103">
        <v>639627.71</v>
      </c>
    </row>
    <row r="346" spans="2:8" ht="15.9" customHeight="1" x14ac:dyDescent="0.25">
      <c r="B346" s="100">
        <v>43923</v>
      </c>
      <c r="C346" s="101">
        <v>113.43000976</v>
      </c>
      <c r="D346" s="101">
        <v>107.38091788</v>
      </c>
      <c r="E346" s="101">
        <v>107.85636276</v>
      </c>
      <c r="F346" s="53"/>
      <c r="G346" s="102">
        <v>96.189130786999996</v>
      </c>
      <c r="H346" s="103">
        <v>486155.4</v>
      </c>
    </row>
    <row r="347" spans="2:8" ht="15.9" customHeight="1" x14ac:dyDescent="0.25">
      <c r="B347" s="100">
        <v>43924</v>
      </c>
      <c r="C347" s="101">
        <v>113.4414685</v>
      </c>
      <c r="D347" s="101">
        <v>106.15156983</v>
      </c>
      <c r="E347" s="101">
        <v>107.87170754</v>
      </c>
      <c r="F347" s="53"/>
      <c r="G347" s="102">
        <v>96.198847842999996</v>
      </c>
      <c r="H347" s="103">
        <v>648526.59</v>
      </c>
    </row>
    <row r="348" spans="2:8" ht="15.9" customHeight="1" x14ac:dyDescent="0.25">
      <c r="B348" s="100">
        <v>43927</v>
      </c>
      <c r="C348" s="101">
        <v>113.4414685</v>
      </c>
      <c r="D348" s="101">
        <v>107.04592054</v>
      </c>
      <c r="E348" s="101">
        <v>107.88705447</v>
      </c>
      <c r="F348" s="53"/>
      <c r="G348" s="102">
        <v>96.198847842999996</v>
      </c>
      <c r="H348" s="103">
        <v>651347.21</v>
      </c>
    </row>
    <row r="349" spans="2:8" ht="15.9" customHeight="1" x14ac:dyDescent="0.25">
      <c r="B349" s="100">
        <v>43928</v>
      </c>
      <c r="C349" s="101">
        <v>116.20302344</v>
      </c>
      <c r="D349" s="101">
        <v>109.03526911</v>
      </c>
      <c r="E349" s="101">
        <v>107.90240357</v>
      </c>
      <c r="F349" s="53"/>
      <c r="G349" s="102">
        <v>98.540658179000005</v>
      </c>
      <c r="H349" s="103">
        <v>2434519.85</v>
      </c>
    </row>
    <row r="350" spans="2:8" ht="15.9" customHeight="1" x14ac:dyDescent="0.25">
      <c r="B350" s="100">
        <v>43929</v>
      </c>
      <c r="C350" s="101">
        <v>117.22285078</v>
      </c>
      <c r="D350" s="101">
        <v>109.93049793</v>
      </c>
      <c r="E350" s="101">
        <v>107.91775499000001</v>
      </c>
      <c r="F350" s="53"/>
      <c r="G350" s="102">
        <v>99.405476104000002</v>
      </c>
      <c r="H350" s="103">
        <v>2035347.73</v>
      </c>
    </row>
    <row r="351" spans="2:8" ht="15.9" customHeight="1" x14ac:dyDescent="0.25">
      <c r="B351" s="100">
        <v>43930</v>
      </c>
      <c r="C351" s="101">
        <v>122.60845585</v>
      </c>
      <c r="D351" s="101">
        <v>110.65054464000001</v>
      </c>
      <c r="E351" s="101">
        <v>107.93310858</v>
      </c>
      <c r="F351" s="53"/>
      <c r="G351" s="102">
        <v>103.97249211</v>
      </c>
      <c r="H351" s="103">
        <v>2755109.24</v>
      </c>
    </row>
    <row r="352" spans="2:8" ht="15.9" customHeight="1" x14ac:dyDescent="0.25">
      <c r="B352" s="100">
        <v>43934</v>
      </c>
      <c r="C352" s="101">
        <v>123.18139256000001</v>
      </c>
      <c r="D352" s="101">
        <v>110.97763903000001</v>
      </c>
      <c r="E352" s="101">
        <v>107.94846432</v>
      </c>
      <c r="F352" s="53"/>
      <c r="G352" s="102">
        <v>104.45834488</v>
      </c>
      <c r="H352" s="103">
        <v>1348157.4399999999</v>
      </c>
    </row>
    <row r="353" spans="2:8" ht="15.9" customHeight="1" x14ac:dyDescent="0.25">
      <c r="B353" s="100">
        <v>43935</v>
      </c>
      <c r="C353" s="101">
        <v>123.49077837999999</v>
      </c>
      <c r="D353" s="101">
        <v>111.92204177000001</v>
      </c>
      <c r="E353" s="101">
        <v>107.96382222</v>
      </c>
      <c r="F353" s="53"/>
      <c r="G353" s="102">
        <v>104.72070537</v>
      </c>
      <c r="H353" s="103">
        <v>1192821.1100000001</v>
      </c>
    </row>
    <row r="354" spans="2:8" ht="15.9" customHeight="1" x14ac:dyDescent="0.25">
      <c r="B354" s="100">
        <v>43936</v>
      </c>
      <c r="C354" s="101">
        <v>123.60536573</v>
      </c>
      <c r="D354" s="101">
        <v>111.71436976</v>
      </c>
      <c r="E354" s="101">
        <v>107.97918227</v>
      </c>
      <c r="F354" s="53"/>
      <c r="G354" s="102">
        <v>104.81787592000001</v>
      </c>
      <c r="H354" s="103">
        <v>1688449.46</v>
      </c>
    </row>
    <row r="355" spans="2:8" ht="15.9" customHeight="1" x14ac:dyDescent="0.25">
      <c r="B355" s="100">
        <v>43937</v>
      </c>
      <c r="C355" s="101">
        <v>125.47313939999999</v>
      </c>
      <c r="D355" s="101">
        <v>111.96638611</v>
      </c>
      <c r="E355" s="101">
        <v>107.99454448</v>
      </c>
      <c r="F355" s="53"/>
      <c r="G355" s="102">
        <v>106.40175594</v>
      </c>
      <c r="H355" s="103">
        <v>1884069.42</v>
      </c>
    </row>
    <row r="356" spans="2:8" ht="15.9" customHeight="1" x14ac:dyDescent="0.25">
      <c r="B356" s="100">
        <v>43938</v>
      </c>
      <c r="C356" s="101">
        <v>123.02097028</v>
      </c>
      <c r="D356" s="101">
        <v>112.37470528</v>
      </c>
      <c r="E356" s="101">
        <v>108.00990885</v>
      </c>
      <c r="F356" s="53"/>
      <c r="G356" s="102">
        <v>104.32230610000001</v>
      </c>
      <c r="H356" s="103">
        <v>2333638.87</v>
      </c>
    </row>
    <row r="357" spans="2:8" ht="15.9" customHeight="1" x14ac:dyDescent="0.25">
      <c r="B357" s="100">
        <v>43941</v>
      </c>
      <c r="C357" s="101">
        <v>124.31580725000001</v>
      </c>
      <c r="D357" s="101">
        <v>112.2021575</v>
      </c>
      <c r="E357" s="101">
        <v>108.02527556</v>
      </c>
      <c r="F357" s="53"/>
      <c r="G357" s="102">
        <v>105.42033335000001</v>
      </c>
      <c r="H357" s="103">
        <v>1612969.95</v>
      </c>
    </row>
    <row r="358" spans="2:8" ht="15.9" customHeight="1" x14ac:dyDescent="0.25">
      <c r="B358" s="100">
        <v>43943</v>
      </c>
      <c r="C358" s="101">
        <v>127.13465586</v>
      </c>
      <c r="D358" s="101">
        <v>112.97093909</v>
      </c>
      <c r="E358" s="101">
        <v>108.04064442000001</v>
      </c>
      <c r="F358" s="53"/>
      <c r="G358" s="102">
        <v>107.81072897</v>
      </c>
      <c r="H358" s="103">
        <v>2035935.72</v>
      </c>
    </row>
    <row r="359" spans="2:8" ht="15.9" customHeight="1" x14ac:dyDescent="0.25">
      <c r="B359" s="100">
        <v>43944</v>
      </c>
      <c r="C359" s="101">
        <v>129.25452168999999</v>
      </c>
      <c r="D359" s="101">
        <v>113.82621408999999</v>
      </c>
      <c r="E359" s="101">
        <v>108.05601543</v>
      </c>
      <c r="F359" s="53"/>
      <c r="G359" s="102">
        <v>109.6083842</v>
      </c>
      <c r="H359" s="103">
        <v>2045606.1</v>
      </c>
    </row>
    <row r="360" spans="2:8" ht="15.9" customHeight="1" x14ac:dyDescent="0.25">
      <c r="B360" s="100">
        <v>43945</v>
      </c>
      <c r="C360" s="101">
        <v>128.32636421999999</v>
      </c>
      <c r="D360" s="101">
        <v>111.01583663</v>
      </c>
      <c r="E360" s="101">
        <v>108.07138861</v>
      </c>
      <c r="F360" s="53"/>
      <c r="G360" s="102">
        <v>108.82130272000001</v>
      </c>
      <c r="H360" s="103">
        <v>1918228.6</v>
      </c>
    </row>
    <row r="361" spans="2:8" ht="15.9" customHeight="1" x14ac:dyDescent="0.25">
      <c r="B361" s="100">
        <v>43948</v>
      </c>
      <c r="C361" s="101">
        <v>134.85784271</v>
      </c>
      <c r="D361" s="101">
        <v>112.26186869</v>
      </c>
      <c r="E361" s="101">
        <v>108.08676394</v>
      </c>
      <c r="F361" s="53"/>
      <c r="G361" s="102">
        <v>114.36002426</v>
      </c>
      <c r="H361" s="103">
        <v>1214691.3799999999</v>
      </c>
    </row>
    <row r="362" spans="2:8" ht="15.9" customHeight="1" x14ac:dyDescent="0.25">
      <c r="B362" s="100">
        <v>43949</v>
      </c>
      <c r="C362" s="101">
        <v>136.35893689</v>
      </c>
      <c r="D362" s="101">
        <v>112.96259707999999</v>
      </c>
      <c r="E362" s="101">
        <v>108.10214143</v>
      </c>
      <c r="F362" s="53"/>
      <c r="G362" s="102">
        <v>115.63295850999999</v>
      </c>
      <c r="H362" s="103">
        <v>1125974.44</v>
      </c>
    </row>
    <row r="363" spans="2:8" ht="15.9" customHeight="1" x14ac:dyDescent="0.25">
      <c r="B363" s="100">
        <v>43950</v>
      </c>
      <c r="C363" s="101">
        <v>138.58193132</v>
      </c>
      <c r="D363" s="101">
        <v>113.85782589</v>
      </c>
      <c r="E363" s="101">
        <v>108.11752125</v>
      </c>
      <c r="F363" s="53"/>
      <c r="G363" s="102">
        <v>117.51806725</v>
      </c>
      <c r="H363" s="103">
        <v>719071.79</v>
      </c>
    </row>
    <row r="364" spans="2:8" ht="15.9" customHeight="1" x14ac:dyDescent="0.25">
      <c r="B364" s="100">
        <v>43951</v>
      </c>
      <c r="C364" s="101">
        <v>136.35893689</v>
      </c>
      <c r="D364" s="101">
        <v>114.31268467</v>
      </c>
      <c r="E364" s="101">
        <v>108.13290323</v>
      </c>
      <c r="F364" s="53"/>
      <c r="G364" s="102">
        <v>115.63295850999999</v>
      </c>
      <c r="H364" s="103">
        <v>1001402.48</v>
      </c>
    </row>
    <row r="365" spans="2:8" ht="15.9" customHeight="1" x14ac:dyDescent="0.25">
      <c r="B365" s="100">
        <v>43955</v>
      </c>
      <c r="C365" s="101">
        <v>130.84238868</v>
      </c>
      <c r="D365" s="101">
        <v>113.38496594999999</v>
      </c>
      <c r="E365" s="101">
        <v>108.14828737000001</v>
      </c>
      <c r="F365" s="53"/>
      <c r="G365" s="102">
        <v>110.39546568999999</v>
      </c>
      <c r="H365" s="103">
        <v>1262179.07</v>
      </c>
    </row>
    <row r="366" spans="2:8" ht="15.9" customHeight="1" x14ac:dyDescent="0.25">
      <c r="B366" s="100">
        <v>43956</v>
      </c>
      <c r="C366" s="101">
        <v>133.00754746999999</v>
      </c>
      <c r="D366" s="101">
        <v>113.60712669999999</v>
      </c>
      <c r="E366" s="101">
        <v>108.16367366</v>
      </c>
      <c r="F366" s="53"/>
      <c r="G366" s="102">
        <v>112.22227209</v>
      </c>
      <c r="H366" s="103">
        <v>785795.79</v>
      </c>
    </row>
    <row r="367" spans="2:8" ht="15.9" customHeight="1" x14ac:dyDescent="0.25">
      <c r="B367" s="100">
        <v>43957</v>
      </c>
      <c r="C367" s="101">
        <v>132.73114422</v>
      </c>
      <c r="D367" s="101">
        <v>113.55487941</v>
      </c>
      <c r="E367" s="101">
        <v>108.17906211</v>
      </c>
      <c r="F367" s="53"/>
      <c r="G367" s="102">
        <v>111.98906276</v>
      </c>
      <c r="H367" s="103">
        <v>1776854.92</v>
      </c>
    </row>
    <row r="368" spans="2:8" ht="15.9" customHeight="1" x14ac:dyDescent="0.25">
      <c r="B368" s="100">
        <v>43958</v>
      </c>
      <c r="C368" s="101">
        <v>134.40108053</v>
      </c>
      <c r="D368" s="101">
        <v>113.27432462</v>
      </c>
      <c r="E368" s="101">
        <v>108.19133480000001</v>
      </c>
      <c r="F368" s="53"/>
      <c r="G368" s="102">
        <v>113.39803578999999</v>
      </c>
      <c r="H368" s="103">
        <v>1113757.21</v>
      </c>
    </row>
    <row r="369" spans="2:8" ht="15.9" customHeight="1" x14ac:dyDescent="0.25">
      <c r="B369" s="100">
        <v>43959</v>
      </c>
      <c r="C369" s="101">
        <v>138.20162522000001</v>
      </c>
      <c r="D369" s="101">
        <v>113.39769848</v>
      </c>
      <c r="E369" s="101">
        <v>108.20360894</v>
      </c>
      <c r="F369" s="53"/>
      <c r="G369" s="102">
        <v>116.60466405</v>
      </c>
      <c r="H369" s="103">
        <v>1848248.23</v>
      </c>
    </row>
    <row r="370" spans="2:8" ht="15.9" customHeight="1" x14ac:dyDescent="0.25">
      <c r="B370" s="100">
        <v>43962</v>
      </c>
      <c r="C370" s="101">
        <v>135.89826479999999</v>
      </c>
      <c r="D370" s="101">
        <v>113.63083555999999</v>
      </c>
      <c r="E370" s="101">
        <v>108.21588451</v>
      </c>
      <c r="F370" s="53"/>
      <c r="G370" s="102">
        <v>114.66125298</v>
      </c>
      <c r="H370" s="103">
        <v>1747882.32</v>
      </c>
    </row>
    <row r="371" spans="2:8" ht="15.9" customHeight="1" x14ac:dyDescent="0.25">
      <c r="B371" s="100">
        <v>43963</v>
      </c>
      <c r="C371" s="101">
        <v>136.81960896999999</v>
      </c>
      <c r="D371" s="101">
        <v>113.32745002</v>
      </c>
      <c r="E371" s="101">
        <v>108.22816152</v>
      </c>
      <c r="F371" s="53"/>
      <c r="G371" s="102">
        <v>115.43861741000001</v>
      </c>
      <c r="H371" s="103">
        <v>1241577.8</v>
      </c>
    </row>
    <row r="372" spans="2:8" ht="15.9" customHeight="1" x14ac:dyDescent="0.25">
      <c r="B372" s="100">
        <v>43964</v>
      </c>
      <c r="C372" s="101">
        <v>138.20162522000001</v>
      </c>
      <c r="D372" s="101">
        <v>112.33562958</v>
      </c>
      <c r="E372" s="101">
        <v>108.24043979</v>
      </c>
      <c r="F372" s="53"/>
      <c r="G372" s="102">
        <v>116.60466405</v>
      </c>
      <c r="H372" s="103">
        <v>1714685.28</v>
      </c>
    </row>
    <row r="373" spans="2:8" ht="15.9" customHeight="1" x14ac:dyDescent="0.25">
      <c r="B373" s="100">
        <v>43965</v>
      </c>
      <c r="C373" s="101">
        <v>135.03450465</v>
      </c>
      <c r="D373" s="101">
        <v>111.87198974</v>
      </c>
      <c r="E373" s="101">
        <v>108.25271949</v>
      </c>
      <c r="F373" s="53"/>
      <c r="G373" s="102">
        <v>113.93247383000001</v>
      </c>
      <c r="H373" s="103">
        <v>1511491.94</v>
      </c>
    </row>
    <row r="374" spans="2:8" ht="15.9" customHeight="1" x14ac:dyDescent="0.25">
      <c r="B374" s="100">
        <v>43966</v>
      </c>
      <c r="C374" s="101">
        <v>138.20162522000001</v>
      </c>
      <c r="D374" s="101">
        <v>112.54242348</v>
      </c>
      <c r="E374" s="101">
        <v>108.26500063</v>
      </c>
      <c r="F374" s="53"/>
      <c r="G374" s="102">
        <v>116.60466405</v>
      </c>
      <c r="H374" s="103">
        <v>2367853.71</v>
      </c>
    </row>
    <row r="375" spans="2:8" ht="15.9" customHeight="1" x14ac:dyDescent="0.25">
      <c r="B375" s="100">
        <v>43969</v>
      </c>
      <c r="C375" s="101">
        <v>140.49346883999999</v>
      </c>
      <c r="D375" s="101">
        <v>112.56569328</v>
      </c>
      <c r="E375" s="101">
        <v>108.27728320999999</v>
      </c>
      <c r="F375" s="53"/>
      <c r="G375" s="102">
        <v>118.53835805999999</v>
      </c>
      <c r="H375" s="103">
        <v>1672874.41</v>
      </c>
    </row>
    <row r="376" spans="2:8" ht="15.9" customHeight="1" x14ac:dyDescent="0.25">
      <c r="B376" s="100">
        <v>43970</v>
      </c>
      <c r="C376" s="101">
        <v>139.92914554000001</v>
      </c>
      <c r="D376" s="101">
        <v>112.71848368000001</v>
      </c>
      <c r="E376" s="101">
        <v>108.28956705</v>
      </c>
      <c r="F376" s="53"/>
      <c r="G376" s="102">
        <v>118.06222235</v>
      </c>
      <c r="H376" s="103">
        <v>1712861.17</v>
      </c>
    </row>
    <row r="377" spans="2:8" ht="15.9" customHeight="1" x14ac:dyDescent="0.25">
      <c r="B377" s="100">
        <v>43971</v>
      </c>
      <c r="C377" s="101">
        <v>137.15359623000001</v>
      </c>
      <c r="D377" s="101">
        <v>112.83219837999999</v>
      </c>
      <c r="E377" s="101">
        <v>108.30185233</v>
      </c>
      <c r="F377" s="53"/>
      <c r="G377" s="102">
        <v>115.72041201</v>
      </c>
      <c r="H377" s="103">
        <v>1449665.92</v>
      </c>
    </row>
    <row r="378" spans="2:8" ht="15.9" customHeight="1" x14ac:dyDescent="0.25">
      <c r="B378" s="100">
        <v>43972</v>
      </c>
      <c r="C378" s="101">
        <v>137.06146181</v>
      </c>
      <c r="D378" s="101">
        <v>113.08509282999999</v>
      </c>
      <c r="E378" s="101">
        <v>108.31413904</v>
      </c>
      <c r="F378" s="53"/>
      <c r="G378" s="102">
        <v>115.64267556999999</v>
      </c>
      <c r="H378" s="103">
        <v>1749284.57</v>
      </c>
    </row>
    <row r="379" spans="2:8" ht="15.9" customHeight="1" x14ac:dyDescent="0.25">
      <c r="B379" s="100">
        <v>43973</v>
      </c>
      <c r="C379" s="101">
        <v>136.75050816000001</v>
      </c>
      <c r="D379" s="101">
        <v>113.63127461000001</v>
      </c>
      <c r="E379" s="101">
        <v>108.32642719</v>
      </c>
      <c r="F379" s="53"/>
      <c r="G379" s="102">
        <v>115.38031506999999</v>
      </c>
      <c r="H379" s="103">
        <v>2322332.06</v>
      </c>
    </row>
    <row r="380" spans="2:8" ht="15.9" customHeight="1" x14ac:dyDescent="0.25">
      <c r="B380" s="100">
        <v>43976</v>
      </c>
      <c r="C380" s="101">
        <v>137.03842821000001</v>
      </c>
      <c r="D380" s="101">
        <v>114.34341836999999</v>
      </c>
      <c r="E380" s="101">
        <v>108.3387166</v>
      </c>
      <c r="F380" s="53"/>
      <c r="G380" s="102">
        <v>115.62324146</v>
      </c>
      <c r="H380" s="103">
        <v>1657425.21</v>
      </c>
    </row>
    <row r="381" spans="2:8" ht="15.9" customHeight="1" x14ac:dyDescent="0.25">
      <c r="B381" s="100">
        <v>43977</v>
      </c>
      <c r="C381" s="101">
        <v>139.92914554000001</v>
      </c>
      <c r="D381" s="101">
        <v>114.8360357</v>
      </c>
      <c r="E381" s="101">
        <v>108.35100745</v>
      </c>
      <c r="F381" s="53"/>
      <c r="G381" s="102">
        <v>118.06222235</v>
      </c>
      <c r="H381" s="103">
        <v>1686748.68</v>
      </c>
    </row>
    <row r="382" spans="2:8" ht="15.9" customHeight="1" x14ac:dyDescent="0.25">
      <c r="B382" s="100">
        <v>43978</v>
      </c>
      <c r="C382" s="101">
        <v>138.22465883000001</v>
      </c>
      <c r="D382" s="101">
        <v>115.38133937000001</v>
      </c>
      <c r="E382" s="101">
        <v>108.36329972999999</v>
      </c>
      <c r="F382" s="53"/>
      <c r="G382" s="102">
        <v>116.62409816</v>
      </c>
      <c r="H382" s="103">
        <v>741062.59</v>
      </c>
    </row>
    <row r="383" spans="2:8" ht="15.9" customHeight="1" x14ac:dyDescent="0.25">
      <c r="B383" s="100">
        <v>43979</v>
      </c>
      <c r="C383" s="101">
        <v>138.30527644</v>
      </c>
      <c r="D383" s="101">
        <v>115.92400872</v>
      </c>
      <c r="E383" s="101">
        <v>108.37559346</v>
      </c>
      <c r="F383" s="53"/>
      <c r="G383" s="102">
        <v>116.69211755000001</v>
      </c>
      <c r="H383" s="103">
        <v>1614007.4</v>
      </c>
    </row>
    <row r="384" spans="2:8" ht="15.9" customHeight="1" x14ac:dyDescent="0.25">
      <c r="B384" s="100">
        <v>43980</v>
      </c>
      <c r="C384" s="101">
        <v>143.67210621999999</v>
      </c>
      <c r="D384" s="101">
        <v>116.68620452</v>
      </c>
      <c r="E384" s="101">
        <v>108.38788862</v>
      </c>
      <c r="F384" s="53"/>
      <c r="G384" s="102">
        <v>121.22026533</v>
      </c>
      <c r="H384" s="103">
        <v>1557047.92</v>
      </c>
    </row>
    <row r="385" spans="2:8" ht="15.9" customHeight="1" x14ac:dyDescent="0.25">
      <c r="B385" s="100">
        <v>43983</v>
      </c>
      <c r="C385" s="101">
        <v>140.01520847</v>
      </c>
      <c r="D385" s="101">
        <v>117.50064759999999</v>
      </c>
      <c r="E385" s="101">
        <v>108.40018504</v>
      </c>
      <c r="F385" s="53"/>
      <c r="G385" s="102">
        <v>117.56665253</v>
      </c>
      <c r="H385" s="103">
        <v>3086241.42</v>
      </c>
    </row>
    <row r="386" spans="2:8" ht="15.9" customHeight="1" x14ac:dyDescent="0.25">
      <c r="B386" s="100">
        <v>43984</v>
      </c>
      <c r="C386" s="101">
        <v>140.08464323999999</v>
      </c>
      <c r="D386" s="101">
        <v>118.75150924</v>
      </c>
      <c r="E386" s="101">
        <v>108.41248289000001</v>
      </c>
      <c r="F386" s="53"/>
      <c r="G386" s="102">
        <v>117.62495486</v>
      </c>
      <c r="H386" s="103">
        <v>2617274.4300000002</v>
      </c>
    </row>
    <row r="387" spans="2:8" ht="15.9" customHeight="1" x14ac:dyDescent="0.25">
      <c r="B387" s="100">
        <v>43985</v>
      </c>
      <c r="C387" s="101">
        <v>138.86953481</v>
      </c>
      <c r="D387" s="101">
        <v>119.88031418</v>
      </c>
      <c r="E387" s="101">
        <v>108.42478219</v>
      </c>
      <c r="F387" s="53"/>
      <c r="G387" s="102">
        <v>116.60466405</v>
      </c>
      <c r="H387" s="103">
        <v>2467970.6800000002</v>
      </c>
    </row>
    <row r="388" spans="2:8" ht="15.9" customHeight="1" x14ac:dyDescent="0.25">
      <c r="B388" s="100">
        <v>43986</v>
      </c>
      <c r="C388" s="101">
        <v>135.97641949999999</v>
      </c>
      <c r="D388" s="101">
        <v>120.51123316</v>
      </c>
      <c r="E388" s="101">
        <v>108.43708291999999</v>
      </c>
      <c r="F388" s="53"/>
      <c r="G388" s="102">
        <v>114.17540021000001</v>
      </c>
      <c r="H388" s="103">
        <v>4487921.21</v>
      </c>
    </row>
    <row r="389" spans="2:8" ht="15.9" customHeight="1" x14ac:dyDescent="0.25">
      <c r="B389" s="100">
        <v>43987</v>
      </c>
      <c r="C389" s="101">
        <v>139.98049108999999</v>
      </c>
      <c r="D389" s="101">
        <v>121.74189837</v>
      </c>
      <c r="E389" s="101">
        <v>108.44938491000001</v>
      </c>
      <c r="F389" s="53"/>
      <c r="G389" s="102">
        <v>117.53750135999999</v>
      </c>
      <c r="H389" s="103">
        <v>1845138.1</v>
      </c>
    </row>
    <row r="390" spans="2:8" ht="15.9" customHeight="1" x14ac:dyDescent="0.25">
      <c r="B390" s="100">
        <v>43990</v>
      </c>
      <c r="C390" s="101">
        <v>144.58633065999999</v>
      </c>
      <c r="D390" s="101">
        <v>122.65029877000001</v>
      </c>
      <c r="E390" s="101">
        <v>108.46168833999999</v>
      </c>
      <c r="F390" s="53"/>
      <c r="G390" s="102">
        <v>121.40488938</v>
      </c>
      <c r="H390" s="103">
        <v>2339004.58</v>
      </c>
    </row>
    <row r="391" spans="2:8" ht="15.9" customHeight="1" x14ac:dyDescent="0.25">
      <c r="B391" s="100">
        <v>43991</v>
      </c>
      <c r="C391" s="101">
        <v>141.68164289000001</v>
      </c>
      <c r="D391" s="101">
        <v>122.60332011</v>
      </c>
      <c r="E391" s="101">
        <v>108.4739932</v>
      </c>
      <c r="F391" s="53"/>
      <c r="G391" s="102">
        <v>118.96590849</v>
      </c>
      <c r="H391" s="103">
        <v>3106896.44</v>
      </c>
    </row>
    <row r="392" spans="2:8" ht="15.9" customHeight="1" x14ac:dyDescent="0.25">
      <c r="B392" s="100">
        <v>43992</v>
      </c>
      <c r="C392" s="101">
        <v>141.55434582000001</v>
      </c>
      <c r="D392" s="101">
        <v>122.90758375999999</v>
      </c>
      <c r="E392" s="101">
        <v>108.4862995</v>
      </c>
      <c r="F392" s="53"/>
      <c r="G392" s="102">
        <v>118.85902089</v>
      </c>
      <c r="H392" s="103">
        <v>2272724.2999999998</v>
      </c>
    </row>
    <row r="393" spans="2:8" ht="15.9" customHeight="1" x14ac:dyDescent="0.25">
      <c r="B393" s="100">
        <v>43994</v>
      </c>
      <c r="C393" s="101">
        <v>142.88517886</v>
      </c>
      <c r="D393" s="101">
        <v>122.14538795999999</v>
      </c>
      <c r="E393" s="101">
        <v>108.49860706</v>
      </c>
      <c r="F393" s="53"/>
      <c r="G393" s="102">
        <v>119.97648225</v>
      </c>
      <c r="H393" s="103">
        <v>2372118.71</v>
      </c>
    </row>
    <row r="394" spans="2:8" ht="15.9" customHeight="1" x14ac:dyDescent="0.25">
      <c r="B394" s="100">
        <v>43997</v>
      </c>
      <c r="C394" s="101">
        <v>140.6632663</v>
      </c>
      <c r="D394" s="101">
        <v>121.96098576</v>
      </c>
      <c r="E394" s="101">
        <v>108.51091606</v>
      </c>
      <c r="F394" s="53"/>
      <c r="G394" s="102">
        <v>118.11080762</v>
      </c>
      <c r="H394" s="103">
        <v>3111917.65</v>
      </c>
    </row>
    <row r="395" spans="2:8" ht="15.9" customHeight="1" x14ac:dyDescent="0.25">
      <c r="B395" s="100">
        <v>43998</v>
      </c>
      <c r="C395" s="101">
        <v>142.91989624000001</v>
      </c>
      <c r="D395" s="101">
        <v>122.20992874</v>
      </c>
      <c r="E395" s="101">
        <v>108.52322650000001</v>
      </c>
      <c r="F395" s="53"/>
      <c r="G395" s="102">
        <v>120.00563342</v>
      </c>
      <c r="H395" s="103">
        <v>1848803.96</v>
      </c>
    </row>
    <row r="396" spans="2:8" ht="15.9" customHeight="1" x14ac:dyDescent="0.25">
      <c r="B396" s="100">
        <v>43999</v>
      </c>
      <c r="C396" s="101">
        <v>142.41070794999999</v>
      </c>
      <c r="D396" s="101">
        <v>122.45492024000001</v>
      </c>
      <c r="E396" s="101">
        <v>108.53553837</v>
      </c>
      <c r="F396" s="53"/>
      <c r="G396" s="102">
        <v>119.57808298</v>
      </c>
      <c r="H396" s="103">
        <v>1320515.76</v>
      </c>
    </row>
    <row r="397" spans="2:8" ht="15.9" customHeight="1" x14ac:dyDescent="0.25">
      <c r="B397" s="100">
        <v>44000</v>
      </c>
      <c r="C397" s="101">
        <v>143.4985193</v>
      </c>
      <c r="D397" s="101">
        <v>122.70078985000001</v>
      </c>
      <c r="E397" s="101">
        <v>108.54470053</v>
      </c>
      <c r="F397" s="53"/>
      <c r="G397" s="102">
        <v>120.49148618</v>
      </c>
      <c r="H397" s="103">
        <v>1918249.09</v>
      </c>
    </row>
    <row r="398" spans="2:8" ht="15.9" customHeight="1" x14ac:dyDescent="0.25">
      <c r="B398" s="100">
        <v>44001</v>
      </c>
      <c r="C398" s="101">
        <v>143.4985193</v>
      </c>
      <c r="D398" s="101">
        <v>123.11086524</v>
      </c>
      <c r="E398" s="101">
        <v>108.55386358</v>
      </c>
      <c r="F398" s="53"/>
      <c r="G398" s="102">
        <v>120.49148618</v>
      </c>
      <c r="H398" s="103">
        <v>1843316.68</v>
      </c>
    </row>
    <row r="399" spans="2:8" ht="15.9" customHeight="1" x14ac:dyDescent="0.25">
      <c r="B399" s="100">
        <v>44004</v>
      </c>
      <c r="C399" s="101">
        <v>139.69117955999999</v>
      </c>
      <c r="D399" s="101">
        <v>122.60200295</v>
      </c>
      <c r="E399" s="101">
        <v>108.56302735</v>
      </c>
      <c r="F399" s="53"/>
      <c r="G399" s="102">
        <v>117.29457497999999</v>
      </c>
      <c r="H399" s="103">
        <v>4432936.6100000003</v>
      </c>
    </row>
    <row r="400" spans="2:8" ht="15.9" customHeight="1" x14ac:dyDescent="0.25">
      <c r="B400" s="100">
        <v>44005</v>
      </c>
      <c r="C400" s="101">
        <v>140.83685321999999</v>
      </c>
      <c r="D400" s="101">
        <v>122.64985971999999</v>
      </c>
      <c r="E400" s="101">
        <v>108.57219184</v>
      </c>
      <c r="F400" s="53"/>
      <c r="G400" s="102">
        <v>118.25656345</v>
      </c>
      <c r="H400" s="103">
        <v>2582147.21</v>
      </c>
    </row>
    <row r="401" spans="2:8" ht="15.9" customHeight="1" x14ac:dyDescent="0.25">
      <c r="B401" s="100">
        <v>44006</v>
      </c>
      <c r="C401" s="101">
        <v>141.05672998</v>
      </c>
      <c r="D401" s="101">
        <v>122.35174282</v>
      </c>
      <c r="E401" s="101">
        <v>108.58135722999999</v>
      </c>
      <c r="F401" s="53"/>
      <c r="G401" s="102">
        <v>118.44118751000001</v>
      </c>
      <c r="H401" s="103">
        <v>1745975.76</v>
      </c>
    </row>
    <row r="402" spans="2:8" ht="15.9" customHeight="1" x14ac:dyDescent="0.25">
      <c r="B402" s="100">
        <v>44007</v>
      </c>
      <c r="C402" s="101">
        <v>140.43181708</v>
      </c>
      <c r="D402" s="101">
        <v>122.62966329</v>
      </c>
      <c r="E402" s="101">
        <v>108.59052334</v>
      </c>
      <c r="F402" s="53"/>
      <c r="G402" s="102">
        <v>117.91646652</v>
      </c>
      <c r="H402" s="103">
        <v>1930187.78</v>
      </c>
    </row>
    <row r="403" spans="2:8" ht="15.9" customHeight="1" x14ac:dyDescent="0.25">
      <c r="B403" s="100">
        <v>44008</v>
      </c>
      <c r="C403" s="101">
        <v>140.89471553000001</v>
      </c>
      <c r="D403" s="101">
        <v>122.51243617</v>
      </c>
      <c r="E403" s="101">
        <v>108.59969015999999</v>
      </c>
      <c r="F403" s="53"/>
      <c r="G403" s="102">
        <v>118.30514873</v>
      </c>
      <c r="H403" s="103">
        <v>3467616.68</v>
      </c>
    </row>
    <row r="404" spans="2:8" ht="15.9" customHeight="1" x14ac:dyDescent="0.25">
      <c r="B404" s="100">
        <v>44011</v>
      </c>
      <c r="C404" s="101">
        <v>141.94780950000001</v>
      </c>
      <c r="D404" s="101">
        <v>122.37457357</v>
      </c>
      <c r="E404" s="101">
        <v>108.60885789</v>
      </c>
      <c r="F404" s="53"/>
      <c r="G404" s="102">
        <v>119.18940077000001</v>
      </c>
      <c r="H404" s="103">
        <v>1227723.52</v>
      </c>
    </row>
    <row r="405" spans="2:8" ht="15.9" customHeight="1" x14ac:dyDescent="0.25">
      <c r="B405" s="100">
        <v>44012</v>
      </c>
      <c r="C405" s="101">
        <v>142.64215716999999</v>
      </c>
      <c r="D405" s="101">
        <v>123.21053024</v>
      </c>
      <c r="E405" s="101">
        <v>108.61802633000001</v>
      </c>
      <c r="F405" s="53"/>
      <c r="G405" s="102">
        <v>119.77242409</v>
      </c>
      <c r="H405" s="103">
        <v>1170483.6399999999</v>
      </c>
    </row>
    <row r="406" spans="2:8" ht="15.9" customHeight="1" x14ac:dyDescent="0.25">
      <c r="B406" s="100">
        <v>44013</v>
      </c>
      <c r="C406" s="101">
        <v>146.24922698</v>
      </c>
      <c r="D406" s="101">
        <v>123.63904585</v>
      </c>
      <c r="E406" s="101">
        <v>108.62719549000001</v>
      </c>
      <c r="F406" s="53"/>
      <c r="G406" s="102">
        <v>122.13366852999999</v>
      </c>
      <c r="H406" s="103">
        <v>1887324.97</v>
      </c>
    </row>
    <row r="407" spans="2:8" ht="15.9" customHeight="1" x14ac:dyDescent="0.25">
      <c r="B407" s="100">
        <v>44014</v>
      </c>
      <c r="C407" s="101">
        <v>146.26086268</v>
      </c>
      <c r="D407" s="101">
        <v>123.51215956</v>
      </c>
      <c r="E407" s="101">
        <v>108.63636538</v>
      </c>
      <c r="F407" s="53"/>
      <c r="G407" s="102">
        <v>122.14338558999999</v>
      </c>
      <c r="H407" s="103">
        <v>2647182.08</v>
      </c>
    </row>
    <row r="408" spans="2:8" ht="15.9" customHeight="1" x14ac:dyDescent="0.25">
      <c r="B408" s="100">
        <v>44015</v>
      </c>
      <c r="C408" s="101">
        <v>145.45799876000001</v>
      </c>
      <c r="D408" s="101">
        <v>123.51259862000001</v>
      </c>
      <c r="E408" s="101">
        <v>108.64553616000001</v>
      </c>
      <c r="F408" s="53"/>
      <c r="G408" s="102">
        <v>121.47290877</v>
      </c>
      <c r="H408" s="103">
        <v>2040936.75</v>
      </c>
    </row>
    <row r="409" spans="2:8" ht="15.9" customHeight="1" x14ac:dyDescent="0.25">
      <c r="B409" s="100">
        <v>44018</v>
      </c>
      <c r="C409" s="101">
        <v>144.39914924000001</v>
      </c>
      <c r="D409" s="101">
        <v>123.04061677999999</v>
      </c>
      <c r="E409" s="101">
        <v>108.65470765000001</v>
      </c>
      <c r="F409" s="53"/>
      <c r="G409" s="102">
        <v>120.58865674</v>
      </c>
      <c r="H409" s="103">
        <v>2616887.7799999998</v>
      </c>
    </row>
    <row r="410" spans="2:8" ht="15.9" customHeight="1" x14ac:dyDescent="0.25">
      <c r="B410" s="100">
        <v>44019</v>
      </c>
      <c r="C410" s="101">
        <v>145.09729178000001</v>
      </c>
      <c r="D410" s="101">
        <v>122.8614832</v>
      </c>
      <c r="E410" s="101">
        <v>108.66387987</v>
      </c>
      <c r="F410" s="53"/>
      <c r="G410" s="102">
        <v>121.17168006</v>
      </c>
      <c r="H410" s="103">
        <v>3236865.2</v>
      </c>
    </row>
    <row r="411" spans="2:8" ht="15.9" customHeight="1" x14ac:dyDescent="0.25">
      <c r="B411" s="100">
        <v>44020</v>
      </c>
      <c r="C411" s="101">
        <v>145.44636305</v>
      </c>
      <c r="D411" s="101">
        <v>122.03825906</v>
      </c>
      <c r="E411" s="101">
        <v>108.67305299</v>
      </c>
      <c r="F411" s="53"/>
      <c r="G411" s="102">
        <v>121.46319172</v>
      </c>
      <c r="H411" s="103">
        <v>2913092.93</v>
      </c>
    </row>
    <row r="412" spans="2:8" ht="15.9" customHeight="1" x14ac:dyDescent="0.25">
      <c r="B412" s="100">
        <v>44021</v>
      </c>
      <c r="C412" s="101">
        <v>146.97064094000001</v>
      </c>
      <c r="D412" s="101">
        <v>121.44641579</v>
      </c>
      <c r="E412" s="101">
        <v>108.68222682</v>
      </c>
      <c r="F412" s="53"/>
      <c r="G412" s="102">
        <v>122.73612597</v>
      </c>
      <c r="H412" s="103">
        <v>3383274.88</v>
      </c>
    </row>
    <row r="413" spans="2:8" ht="15.9" customHeight="1" x14ac:dyDescent="0.25">
      <c r="B413" s="100">
        <v>44022</v>
      </c>
      <c r="C413" s="101">
        <v>146.78446958999999</v>
      </c>
      <c r="D413" s="101">
        <v>121.48197906999999</v>
      </c>
      <c r="E413" s="101">
        <v>108.69140138</v>
      </c>
      <c r="F413" s="53"/>
      <c r="G413" s="102">
        <v>122.58065308</v>
      </c>
      <c r="H413" s="103">
        <v>3004632.41</v>
      </c>
    </row>
    <row r="414" spans="2:8" ht="15.9" customHeight="1" x14ac:dyDescent="0.25">
      <c r="B414" s="100">
        <v>44025</v>
      </c>
      <c r="C414" s="101">
        <v>146.38885547999999</v>
      </c>
      <c r="D414" s="101">
        <v>120.7913489</v>
      </c>
      <c r="E414" s="101">
        <v>108.70057683</v>
      </c>
      <c r="F414" s="53"/>
      <c r="G414" s="102">
        <v>122.2502732</v>
      </c>
      <c r="H414" s="103">
        <v>2731283.22</v>
      </c>
    </row>
    <row r="415" spans="2:8" ht="15.9" customHeight="1" x14ac:dyDescent="0.25">
      <c r="B415" s="100">
        <v>44026</v>
      </c>
      <c r="C415" s="101">
        <v>146.84264813999999</v>
      </c>
      <c r="D415" s="101">
        <v>120.41903206000001</v>
      </c>
      <c r="E415" s="101">
        <v>108.70975300000001</v>
      </c>
      <c r="F415" s="53"/>
      <c r="G415" s="102">
        <v>122.62923836</v>
      </c>
      <c r="H415" s="103">
        <v>4023383.73</v>
      </c>
    </row>
    <row r="416" spans="2:8" ht="15.9" customHeight="1" x14ac:dyDescent="0.25">
      <c r="B416" s="100">
        <v>44027</v>
      </c>
      <c r="C416" s="101">
        <v>147.58733351999999</v>
      </c>
      <c r="D416" s="101">
        <v>120.57401772</v>
      </c>
      <c r="E416" s="101">
        <v>108.71892989</v>
      </c>
      <c r="F416" s="53"/>
      <c r="G416" s="102">
        <v>123.2511299</v>
      </c>
      <c r="H416" s="103">
        <v>1904705.34</v>
      </c>
    </row>
    <row r="417" spans="2:8" ht="15.9" customHeight="1" x14ac:dyDescent="0.25">
      <c r="B417" s="100">
        <v>44028</v>
      </c>
      <c r="C417" s="101">
        <v>150.10064667</v>
      </c>
      <c r="D417" s="101">
        <v>120.45152197</v>
      </c>
      <c r="E417" s="101">
        <v>108.72810767999999</v>
      </c>
      <c r="F417" s="53"/>
      <c r="G417" s="102">
        <v>125.35001385</v>
      </c>
      <c r="H417" s="103">
        <v>2359337.46</v>
      </c>
    </row>
    <row r="418" spans="2:8" ht="15.9" customHeight="1" x14ac:dyDescent="0.25">
      <c r="B418" s="100">
        <v>44029</v>
      </c>
      <c r="C418" s="101">
        <v>149.86793248999999</v>
      </c>
      <c r="D418" s="101">
        <v>120.37249245</v>
      </c>
      <c r="E418" s="101">
        <v>108.73728619000001</v>
      </c>
      <c r="F418" s="53"/>
      <c r="G418" s="102">
        <v>125.15567274</v>
      </c>
      <c r="H418" s="103">
        <v>1700171.64</v>
      </c>
    </row>
    <row r="419" spans="2:8" ht="15.9" customHeight="1" x14ac:dyDescent="0.25">
      <c r="B419" s="100">
        <v>44032</v>
      </c>
      <c r="C419" s="101">
        <v>149.87956819999999</v>
      </c>
      <c r="D419" s="101">
        <v>119.62039488000001</v>
      </c>
      <c r="E419" s="101">
        <v>108.74646542000001</v>
      </c>
      <c r="F419" s="53"/>
      <c r="G419" s="102">
        <v>125.1653898</v>
      </c>
      <c r="H419" s="103">
        <v>1518589.45</v>
      </c>
    </row>
    <row r="420" spans="2:8" ht="15.9" customHeight="1" x14ac:dyDescent="0.25">
      <c r="B420" s="100">
        <v>44033</v>
      </c>
      <c r="C420" s="101">
        <v>147.77350486</v>
      </c>
      <c r="D420" s="101">
        <v>119.95758748999999</v>
      </c>
      <c r="E420" s="101">
        <v>108.75564536</v>
      </c>
      <c r="F420" s="53"/>
      <c r="G420" s="102">
        <v>123.40660278</v>
      </c>
      <c r="H420" s="103">
        <v>2704379.84</v>
      </c>
    </row>
    <row r="421" spans="2:8" ht="15.9" customHeight="1" x14ac:dyDescent="0.25">
      <c r="B421" s="100">
        <v>44034</v>
      </c>
      <c r="C421" s="101">
        <v>152.41615277</v>
      </c>
      <c r="D421" s="101">
        <v>120.11125599</v>
      </c>
      <c r="E421" s="101">
        <v>108.76482621</v>
      </c>
      <c r="F421" s="53"/>
      <c r="G421" s="102">
        <v>127.28370786000001</v>
      </c>
      <c r="H421" s="103">
        <v>2745264.48</v>
      </c>
    </row>
    <row r="422" spans="2:8" ht="15.9" customHeight="1" x14ac:dyDescent="0.25">
      <c r="B422" s="100">
        <v>44035</v>
      </c>
      <c r="C422" s="101">
        <v>157.54750046000001</v>
      </c>
      <c r="D422" s="101">
        <v>119.98612592000001</v>
      </c>
      <c r="E422" s="101">
        <v>108.77400777</v>
      </c>
      <c r="F422" s="53"/>
      <c r="G422" s="102">
        <v>131.56892927000001</v>
      </c>
      <c r="H422" s="103">
        <v>2514310.85</v>
      </c>
    </row>
    <row r="423" spans="2:8" ht="15.9" customHeight="1" x14ac:dyDescent="0.25">
      <c r="B423" s="100">
        <v>44036</v>
      </c>
      <c r="C423" s="101">
        <v>152.78849546000001</v>
      </c>
      <c r="D423" s="101">
        <v>119.90182777</v>
      </c>
      <c r="E423" s="101">
        <v>108.78319005</v>
      </c>
      <c r="F423" s="53"/>
      <c r="G423" s="102">
        <v>127.59465363</v>
      </c>
      <c r="H423" s="103">
        <v>3107213.61</v>
      </c>
    </row>
    <row r="424" spans="2:8" ht="15.9" customHeight="1" x14ac:dyDescent="0.25">
      <c r="B424" s="100">
        <v>44039</v>
      </c>
      <c r="C424" s="101">
        <v>153.35864520000001</v>
      </c>
      <c r="D424" s="101">
        <v>119.54399968</v>
      </c>
      <c r="E424" s="101">
        <v>108.79237323</v>
      </c>
      <c r="F424" s="53"/>
      <c r="G424" s="102">
        <v>128.07078935000001</v>
      </c>
      <c r="H424" s="103">
        <v>1609549.8</v>
      </c>
    </row>
    <row r="425" spans="2:8" ht="15.9" customHeight="1" x14ac:dyDescent="0.25">
      <c r="B425" s="100">
        <v>44040</v>
      </c>
      <c r="C425" s="101">
        <v>157.0820721</v>
      </c>
      <c r="D425" s="101">
        <v>119.54136536</v>
      </c>
      <c r="E425" s="101">
        <v>108.80155713000001</v>
      </c>
      <c r="F425" s="53"/>
      <c r="G425" s="102">
        <v>131.18024706</v>
      </c>
      <c r="H425" s="103">
        <v>1841491.25</v>
      </c>
    </row>
    <row r="426" spans="2:8" ht="15.9" customHeight="1" x14ac:dyDescent="0.25">
      <c r="B426" s="100">
        <v>44041</v>
      </c>
      <c r="C426" s="101">
        <v>152.78849546000001</v>
      </c>
      <c r="D426" s="101">
        <v>119.56463515999999</v>
      </c>
      <c r="E426" s="101">
        <v>108.81074175000001</v>
      </c>
      <c r="F426" s="53"/>
      <c r="G426" s="102">
        <v>127.59465363</v>
      </c>
      <c r="H426" s="103">
        <v>2620594.06</v>
      </c>
    </row>
    <row r="427" spans="2:8" ht="15.9" customHeight="1" x14ac:dyDescent="0.25">
      <c r="B427" s="100">
        <v>44042</v>
      </c>
      <c r="C427" s="101">
        <v>155.91850119</v>
      </c>
      <c r="D427" s="101">
        <v>120.02168921000001</v>
      </c>
      <c r="E427" s="101">
        <v>108.81992726</v>
      </c>
      <c r="F427" s="53"/>
      <c r="G427" s="102">
        <v>130.20854152000001</v>
      </c>
      <c r="H427" s="103">
        <v>1290302.1000000001</v>
      </c>
    </row>
    <row r="428" spans="2:8" ht="15.9" customHeight="1" x14ac:dyDescent="0.25">
      <c r="B428" s="100">
        <v>44043</v>
      </c>
      <c r="C428" s="101">
        <v>155.91850119</v>
      </c>
      <c r="D428" s="101">
        <v>119.99841941</v>
      </c>
      <c r="E428" s="101">
        <v>108.82911350000001</v>
      </c>
      <c r="F428" s="53"/>
      <c r="G428" s="102">
        <v>130.20854152000001</v>
      </c>
      <c r="H428" s="103">
        <v>2222853.4300000002</v>
      </c>
    </row>
    <row r="429" spans="2:8" ht="15.9" customHeight="1" x14ac:dyDescent="0.25">
      <c r="B429" s="100">
        <v>44046</v>
      </c>
      <c r="C429" s="101">
        <v>150.88552836</v>
      </c>
      <c r="D429" s="101">
        <v>119.17080473999999</v>
      </c>
      <c r="E429" s="101">
        <v>108.83830046</v>
      </c>
      <c r="F429" s="53"/>
      <c r="G429" s="102">
        <v>125.35973091</v>
      </c>
      <c r="H429" s="103">
        <v>2051843.41</v>
      </c>
    </row>
    <row r="430" spans="2:8" ht="15.9" customHeight="1" x14ac:dyDescent="0.25">
      <c r="B430" s="100">
        <v>44047</v>
      </c>
      <c r="C430" s="101">
        <v>148.96744243000001</v>
      </c>
      <c r="D430" s="101">
        <v>119.17168284</v>
      </c>
      <c r="E430" s="101">
        <v>108.84748831</v>
      </c>
      <c r="F430" s="53"/>
      <c r="G430" s="102">
        <v>123.76613383</v>
      </c>
      <c r="H430" s="103">
        <v>2143032.7999999998</v>
      </c>
    </row>
    <row r="431" spans="2:8" ht="15.9" customHeight="1" x14ac:dyDescent="0.25">
      <c r="B431" s="100">
        <v>44048</v>
      </c>
      <c r="C431" s="101">
        <v>149.99665927000001</v>
      </c>
      <c r="D431" s="101">
        <v>119.44521278000001</v>
      </c>
      <c r="E431" s="101">
        <v>108.85667687999999</v>
      </c>
      <c r="F431" s="53"/>
      <c r="G431" s="102">
        <v>124.6212347</v>
      </c>
      <c r="H431" s="103">
        <v>1776817.4</v>
      </c>
    </row>
    <row r="432" spans="2:8" ht="15.9" customHeight="1" x14ac:dyDescent="0.25">
      <c r="B432" s="100">
        <v>44049</v>
      </c>
      <c r="C432" s="101">
        <v>156.48774277000001</v>
      </c>
      <c r="D432" s="101">
        <v>119.09089711</v>
      </c>
      <c r="E432" s="101">
        <v>108.86480764</v>
      </c>
      <c r="F432" s="53"/>
      <c r="G432" s="102">
        <v>130.01420042000001</v>
      </c>
      <c r="H432" s="103">
        <v>2571611.7200000002</v>
      </c>
    </row>
    <row r="433" spans="2:8" ht="15.9" customHeight="1" x14ac:dyDescent="0.25">
      <c r="B433" s="100">
        <v>44050</v>
      </c>
      <c r="C433" s="101">
        <v>156.72165569000001</v>
      </c>
      <c r="D433" s="101">
        <v>119.96856381000001</v>
      </c>
      <c r="E433" s="101">
        <v>108.87293893</v>
      </c>
      <c r="F433" s="53"/>
      <c r="G433" s="102">
        <v>130.20854152000001</v>
      </c>
      <c r="H433" s="103">
        <v>1480385.07</v>
      </c>
    </row>
    <row r="434" spans="2:8" ht="15.9" customHeight="1" x14ac:dyDescent="0.25">
      <c r="B434" s="100">
        <v>44053</v>
      </c>
      <c r="C434" s="101">
        <v>155.22461301000001</v>
      </c>
      <c r="D434" s="101">
        <v>120.54943076000001</v>
      </c>
      <c r="E434" s="101">
        <v>108.88107094999999</v>
      </c>
      <c r="F434" s="53"/>
      <c r="G434" s="102">
        <v>128.96475844</v>
      </c>
      <c r="H434" s="103">
        <v>1838464.28</v>
      </c>
    </row>
    <row r="435" spans="2:8" ht="15.9" customHeight="1" x14ac:dyDescent="0.25">
      <c r="B435" s="100">
        <v>44054</v>
      </c>
      <c r="C435" s="101">
        <v>147.47039975000001</v>
      </c>
      <c r="D435" s="101">
        <v>120.53669823</v>
      </c>
      <c r="E435" s="101">
        <v>108.88920351</v>
      </c>
      <c r="F435" s="53"/>
      <c r="G435" s="102">
        <v>122.52235075</v>
      </c>
      <c r="H435" s="103">
        <v>6013156.79</v>
      </c>
    </row>
    <row r="436" spans="2:8" ht="15.9" customHeight="1" x14ac:dyDescent="0.25">
      <c r="B436" s="100">
        <v>44055</v>
      </c>
      <c r="C436" s="101">
        <v>140.93253365999999</v>
      </c>
      <c r="D436" s="101">
        <v>120.33429485000001</v>
      </c>
      <c r="E436" s="101">
        <v>108.89733678</v>
      </c>
      <c r="F436" s="53"/>
      <c r="G436" s="102">
        <v>117.09051681</v>
      </c>
      <c r="H436" s="103">
        <v>6402083.8499999996</v>
      </c>
    </row>
    <row r="437" spans="2:8" ht="15.9" customHeight="1" x14ac:dyDescent="0.25">
      <c r="B437" s="100">
        <v>44056</v>
      </c>
      <c r="C437" s="101">
        <v>145.08448798000001</v>
      </c>
      <c r="D437" s="101">
        <v>120.63241176</v>
      </c>
      <c r="E437" s="101">
        <v>108.90547058999999</v>
      </c>
      <c r="F437" s="53"/>
      <c r="G437" s="102">
        <v>120.54007145999999</v>
      </c>
      <c r="H437" s="103">
        <v>4567400.74</v>
      </c>
    </row>
    <row r="438" spans="2:8" ht="15.9" customHeight="1" x14ac:dyDescent="0.25">
      <c r="B438" s="100">
        <v>44057</v>
      </c>
      <c r="C438" s="101">
        <v>145.61079204000001</v>
      </c>
      <c r="D438" s="101">
        <v>120.98848364</v>
      </c>
      <c r="E438" s="101">
        <v>108.91360494</v>
      </c>
      <c r="F438" s="53"/>
      <c r="G438" s="102">
        <v>120.97733895</v>
      </c>
      <c r="H438" s="103">
        <v>2501340.58</v>
      </c>
    </row>
    <row r="439" spans="2:8" ht="15.9" customHeight="1" x14ac:dyDescent="0.25">
      <c r="B439" s="100">
        <v>44060</v>
      </c>
      <c r="C439" s="101">
        <v>145.38857476999999</v>
      </c>
      <c r="D439" s="101">
        <v>120.67807326000001</v>
      </c>
      <c r="E439" s="101">
        <v>108.92174000999999</v>
      </c>
      <c r="F439" s="53"/>
      <c r="G439" s="102">
        <v>120.79271489999999</v>
      </c>
      <c r="H439" s="103">
        <v>3004309.95</v>
      </c>
    </row>
    <row r="440" spans="2:8" ht="15.9" customHeight="1" x14ac:dyDescent="0.25">
      <c r="B440" s="100">
        <v>44061</v>
      </c>
      <c r="C440" s="101">
        <v>142.45296764</v>
      </c>
      <c r="D440" s="101">
        <v>120.97004342</v>
      </c>
      <c r="E440" s="101">
        <v>108.92987562</v>
      </c>
      <c r="F440" s="53"/>
      <c r="G440" s="102">
        <v>118.35373401</v>
      </c>
      <c r="H440" s="103">
        <v>4840320.45</v>
      </c>
    </row>
    <row r="441" spans="2:8" ht="15.9" customHeight="1" x14ac:dyDescent="0.25">
      <c r="B441" s="100">
        <v>44062</v>
      </c>
      <c r="C441" s="101">
        <v>144.17222759000001</v>
      </c>
      <c r="D441" s="101">
        <v>121.11097939</v>
      </c>
      <c r="E441" s="101">
        <v>108.93801177</v>
      </c>
      <c r="F441" s="53"/>
      <c r="G441" s="102">
        <v>119.78214113999999</v>
      </c>
      <c r="H441" s="103">
        <v>4357907.4800000004</v>
      </c>
    </row>
    <row r="442" spans="2:8" ht="15.9" customHeight="1" x14ac:dyDescent="0.25">
      <c r="B442" s="100">
        <v>44063</v>
      </c>
      <c r="C442" s="101">
        <v>145.02600974999999</v>
      </c>
      <c r="D442" s="101">
        <v>121.21283966</v>
      </c>
      <c r="E442" s="101">
        <v>108.94614864</v>
      </c>
      <c r="F442" s="53"/>
      <c r="G442" s="102">
        <v>120.49148618</v>
      </c>
      <c r="H442" s="103">
        <v>1111501.45</v>
      </c>
    </row>
    <row r="443" spans="2:8" ht="15.9" customHeight="1" x14ac:dyDescent="0.25">
      <c r="B443" s="100">
        <v>44064</v>
      </c>
      <c r="C443" s="101">
        <v>145.72774849999999</v>
      </c>
      <c r="D443" s="101">
        <v>121.64662389999999</v>
      </c>
      <c r="E443" s="101">
        <v>108.95428604999999</v>
      </c>
      <c r="F443" s="53"/>
      <c r="G443" s="102">
        <v>121.0745095</v>
      </c>
      <c r="H443" s="103">
        <v>2272116.7400000002</v>
      </c>
    </row>
    <row r="444" spans="2:8" ht="15.9" customHeight="1" x14ac:dyDescent="0.25">
      <c r="B444" s="100">
        <v>44067</v>
      </c>
      <c r="C444" s="101">
        <v>146.93240003</v>
      </c>
      <c r="D444" s="101">
        <v>122.06460224</v>
      </c>
      <c r="E444" s="101">
        <v>108.96242417000001</v>
      </c>
      <c r="F444" s="53"/>
      <c r="G444" s="102">
        <v>122.0753662</v>
      </c>
      <c r="H444" s="103">
        <v>1174871.1100000001</v>
      </c>
    </row>
    <row r="445" spans="2:8" ht="15.9" customHeight="1" x14ac:dyDescent="0.25">
      <c r="B445" s="100">
        <v>44068</v>
      </c>
      <c r="C445" s="101">
        <v>147.6107475</v>
      </c>
      <c r="D445" s="101">
        <v>121.94254554</v>
      </c>
      <c r="E445" s="101">
        <v>108.97056284</v>
      </c>
      <c r="F445" s="53"/>
      <c r="G445" s="102">
        <v>122.63895540999999</v>
      </c>
      <c r="H445" s="103">
        <v>2352028.3199999998</v>
      </c>
    </row>
    <row r="446" spans="2:8" ht="15.9" customHeight="1" x14ac:dyDescent="0.25">
      <c r="B446" s="100">
        <v>44069</v>
      </c>
      <c r="C446" s="101">
        <v>148.53470353</v>
      </c>
      <c r="D446" s="101">
        <v>121.91049468</v>
      </c>
      <c r="E446" s="101">
        <v>108.97870204</v>
      </c>
      <c r="F446" s="53"/>
      <c r="G446" s="102">
        <v>123.40660278</v>
      </c>
      <c r="H446" s="103">
        <v>1404289.59</v>
      </c>
    </row>
    <row r="447" spans="2:8" ht="15.9" customHeight="1" x14ac:dyDescent="0.25">
      <c r="B447" s="100">
        <v>44070</v>
      </c>
      <c r="C447" s="101">
        <v>150.39333858000001</v>
      </c>
      <c r="D447" s="101">
        <v>121.96318101999999</v>
      </c>
      <c r="E447" s="101">
        <v>108.98684197</v>
      </c>
      <c r="F447" s="53"/>
      <c r="G447" s="102">
        <v>124.95080647</v>
      </c>
      <c r="H447" s="103">
        <v>1138482.8799999999</v>
      </c>
    </row>
    <row r="448" spans="2:8" ht="15.9" customHeight="1" x14ac:dyDescent="0.25">
      <c r="B448" s="100">
        <v>44071</v>
      </c>
      <c r="C448" s="101">
        <v>148.22103035999999</v>
      </c>
      <c r="D448" s="101">
        <v>122.13748501000001</v>
      </c>
      <c r="E448" s="101">
        <v>108.99498242999999</v>
      </c>
      <c r="F448" s="53"/>
      <c r="G448" s="102">
        <v>123.14599473</v>
      </c>
      <c r="H448" s="103">
        <v>3276058.53</v>
      </c>
    </row>
    <row r="449" spans="2:8" ht="15.9" customHeight="1" x14ac:dyDescent="0.25">
      <c r="B449" s="100">
        <v>44074</v>
      </c>
      <c r="C449" s="101">
        <v>147.63294691999999</v>
      </c>
      <c r="D449" s="101">
        <v>122.14890038999999</v>
      </c>
      <c r="E449" s="101">
        <v>109.00312343</v>
      </c>
      <c r="F449" s="53"/>
      <c r="G449" s="102">
        <v>122.65739929</v>
      </c>
      <c r="H449" s="103">
        <v>1443377.77</v>
      </c>
    </row>
    <row r="450" spans="2:8" ht="15.9" customHeight="1" x14ac:dyDescent="0.25">
      <c r="B450" s="100">
        <v>44075</v>
      </c>
      <c r="C450" s="101">
        <v>148.17598129999999</v>
      </c>
      <c r="D450" s="101">
        <v>121.82224505000001</v>
      </c>
      <c r="E450" s="101">
        <v>109.01126515</v>
      </c>
      <c r="F450" s="53"/>
      <c r="G450" s="102">
        <v>122.4380299</v>
      </c>
      <c r="H450" s="103">
        <v>4465314.47</v>
      </c>
    </row>
    <row r="451" spans="2:8" ht="15.9" customHeight="1" x14ac:dyDescent="0.25">
      <c r="B451" s="100">
        <v>44076</v>
      </c>
      <c r="C451" s="101">
        <v>146.86063136000001</v>
      </c>
      <c r="D451" s="101">
        <v>122.17480451</v>
      </c>
      <c r="E451" s="101">
        <v>109.01940741</v>
      </c>
      <c r="F451" s="53"/>
      <c r="G451" s="102">
        <v>121.35115432000001</v>
      </c>
      <c r="H451" s="103">
        <v>4678922.5599999996</v>
      </c>
    </row>
    <row r="452" spans="2:8" ht="15.9" customHeight="1" x14ac:dyDescent="0.25">
      <c r="B452" s="100">
        <v>44077</v>
      </c>
      <c r="C452" s="101">
        <v>144.80916814</v>
      </c>
      <c r="D452" s="101">
        <v>122.04001527</v>
      </c>
      <c r="E452" s="101">
        <v>109.02755039</v>
      </c>
      <c r="F452" s="53"/>
      <c r="G452" s="102">
        <v>119.65602727</v>
      </c>
      <c r="H452" s="103">
        <v>5913463.9400000004</v>
      </c>
    </row>
    <row r="453" spans="2:8" ht="15.9" customHeight="1" x14ac:dyDescent="0.25">
      <c r="B453" s="100">
        <v>44078</v>
      </c>
      <c r="C453" s="101">
        <v>145.62975342999999</v>
      </c>
      <c r="D453" s="101">
        <v>122.45272498</v>
      </c>
      <c r="E453" s="101">
        <v>109.03569391000001</v>
      </c>
      <c r="F453" s="53"/>
      <c r="G453" s="102">
        <v>120.33407809000001</v>
      </c>
      <c r="H453" s="103">
        <v>3162670.48</v>
      </c>
    </row>
    <row r="454" spans="2:8" ht="15.9" customHeight="1" x14ac:dyDescent="0.25">
      <c r="B454" s="100">
        <v>44082</v>
      </c>
      <c r="C454" s="101">
        <v>145.41253968000001</v>
      </c>
      <c r="D454" s="101">
        <v>122.35613334</v>
      </c>
      <c r="E454" s="101">
        <v>109.04383796</v>
      </c>
      <c r="F454" s="53"/>
      <c r="G454" s="102">
        <v>120.15459405</v>
      </c>
      <c r="H454" s="103">
        <v>3483705.6</v>
      </c>
    </row>
    <row r="455" spans="2:8" ht="15.9" customHeight="1" x14ac:dyDescent="0.25">
      <c r="B455" s="100">
        <v>44083</v>
      </c>
      <c r="C455" s="101">
        <v>147.10197997</v>
      </c>
      <c r="D455" s="101">
        <v>122.43121139</v>
      </c>
      <c r="E455" s="101">
        <v>109.05198274</v>
      </c>
      <c r="F455" s="53"/>
      <c r="G455" s="102">
        <v>121.55058103</v>
      </c>
      <c r="H455" s="103">
        <v>3902677.95</v>
      </c>
    </row>
    <row r="456" spans="2:8" ht="15.9" customHeight="1" x14ac:dyDescent="0.25">
      <c r="B456" s="100">
        <v>44084</v>
      </c>
      <c r="C456" s="101">
        <v>146.02797863999999</v>
      </c>
      <c r="D456" s="101">
        <v>122.62790707000001</v>
      </c>
      <c r="E456" s="101">
        <v>109.06012805</v>
      </c>
      <c r="F456" s="53"/>
      <c r="G456" s="102">
        <v>120.66313216</v>
      </c>
      <c r="H456" s="103">
        <v>3946936</v>
      </c>
    </row>
    <row r="457" spans="2:8" ht="15.9" customHeight="1" x14ac:dyDescent="0.25">
      <c r="B457" s="100">
        <v>44085</v>
      </c>
      <c r="C457" s="101">
        <v>145.66595572</v>
      </c>
      <c r="D457" s="101">
        <v>122.57478168</v>
      </c>
      <c r="E457" s="101">
        <v>109.06827409</v>
      </c>
      <c r="F457" s="53"/>
      <c r="G457" s="102">
        <v>120.3639921</v>
      </c>
      <c r="H457" s="103">
        <v>5152198.46</v>
      </c>
    </row>
    <row r="458" spans="2:8" ht="15.9" customHeight="1" x14ac:dyDescent="0.25">
      <c r="B458" s="100">
        <v>44088</v>
      </c>
      <c r="C458" s="101">
        <v>145.59355113999999</v>
      </c>
      <c r="D458" s="101">
        <v>122.61693074999999</v>
      </c>
      <c r="E458" s="101">
        <v>109.07642066</v>
      </c>
      <c r="F458" s="53"/>
      <c r="G458" s="102">
        <v>120.30416408000001</v>
      </c>
      <c r="H458" s="103">
        <v>6491540.1100000003</v>
      </c>
    </row>
    <row r="459" spans="2:8" ht="15.9" customHeight="1" x14ac:dyDescent="0.25">
      <c r="B459" s="100">
        <v>44089</v>
      </c>
      <c r="C459" s="101">
        <v>149.91369132</v>
      </c>
      <c r="D459" s="101">
        <v>123.03095761</v>
      </c>
      <c r="E459" s="101">
        <v>109.08456777000001</v>
      </c>
      <c r="F459" s="53"/>
      <c r="G459" s="102">
        <v>123.87390223</v>
      </c>
      <c r="H459" s="103">
        <v>4552966.13</v>
      </c>
    </row>
    <row r="460" spans="2:8" ht="15.9" customHeight="1" x14ac:dyDescent="0.25">
      <c r="B460" s="100">
        <v>44090</v>
      </c>
      <c r="C460" s="101">
        <v>148.41732991999999</v>
      </c>
      <c r="D460" s="101">
        <v>123.05598363</v>
      </c>
      <c r="E460" s="101">
        <v>109.09271560000001</v>
      </c>
      <c r="F460" s="53"/>
      <c r="G460" s="102">
        <v>122.63745661</v>
      </c>
      <c r="H460" s="103">
        <v>4612841.6900000004</v>
      </c>
    </row>
    <row r="461" spans="2:8" ht="15.9" customHeight="1" x14ac:dyDescent="0.25">
      <c r="B461" s="100">
        <v>44091</v>
      </c>
      <c r="C461" s="101">
        <v>147.23472171</v>
      </c>
      <c r="D461" s="101">
        <v>122.93656125</v>
      </c>
      <c r="E461" s="101">
        <v>109.10086397000001</v>
      </c>
      <c r="F461" s="53"/>
      <c r="G461" s="102">
        <v>121.66026572</v>
      </c>
      <c r="H461" s="103">
        <v>5207068.42</v>
      </c>
    </row>
    <row r="462" spans="2:8" ht="15.9" customHeight="1" x14ac:dyDescent="0.25">
      <c r="B462" s="100">
        <v>44092</v>
      </c>
      <c r="C462" s="101">
        <v>148.06737443</v>
      </c>
      <c r="D462" s="101">
        <v>122.83909151</v>
      </c>
      <c r="E462" s="101">
        <v>109.10901287999999</v>
      </c>
      <c r="F462" s="53"/>
      <c r="G462" s="102">
        <v>122.34828788</v>
      </c>
      <c r="H462" s="103">
        <v>3344460.77</v>
      </c>
    </row>
    <row r="463" spans="2:8" ht="15.9" customHeight="1" x14ac:dyDescent="0.25">
      <c r="B463" s="100">
        <v>44095</v>
      </c>
      <c r="C463" s="101">
        <v>147.46400288999999</v>
      </c>
      <c r="D463" s="101">
        <v>122.37589072</v>
      </c>
      <c r="E463" s="101">
        <v>109.11716251</v>
      </c>
      <c r="F463" s="53"/>
      <c r="G463" s="102">
        <v>121.8497211</v>
      </c>
      <c r="H463" s="103">
        <v>2846645.43</v>
      </c>
    </row>
    <row r="464" spans="2:8" ht="15.9" customHeight="1" x14ac:dyDescent="0.25">
      <c r="B464" s="100">
        <v>44096</v>
      </c>
      <c r="C464" s="101">
        <v>148.99656658999999</v>
      </c>
      <c r="D464" s="101">
        <v>122.44350487</v>
      </c>
      <c r="E464" s="101">
        <v>109.12531267999999</v>
      </c>
      <c r="F464" s="53"/>
      <c r="G464" s="102">
        <v>123.11608072</v>
      </c>
      <c r="H464" s="103">
        <v>2939298.27</v>
      </c>
    </row>
    <row r="465" spans="2:8" ht="15.9" customHeight="1" x14ac:dyDescent="0.25">
      <c r="B465" s="100">
        <v>44097</v>
      </c>
      <c r="C465" s="101">
        <v>148.91209456999999</v>
      </c>
      <c r="D465" s="101">
        <v>122.50409415999999</v>
      </c>
      <c r="E465" s="101">
        <v>109.13346356</v>
      </c>
      <c r="F465" s="53"/>
      <c r="G465" s="102">
        <v>123.04628137</v>
      </c>
      <c r="H465" s="103">
        <v>3514540.84</v>
      </c>
    </row>
    <row r="466" spans="2:8" ht="15.9" customHeight="1" x14ac:dyDescent="0.25">
      <c r="B466" s="100">
        <v>44098</v>
      </c>
      <c r="C466" s="101">
        <v>148.61040881</v>
      </c>
      <c r="D466" s="101">
        <v>122.47687289</v>
      </c>
      <c r="E466" s="101">
        <v>109.14161498999999</v>
      </c>
      <c r="F466" s="53"/>
      <c r="G466" s="102">
        <v>122.79699798</v>
      </c>
      <c r="H466" s="103">
        <v>3597598.55</v>
      </c>
    </row>
    <row r="467" spans="2:8" ht="15.9" customHeight="1" x14ac:dyDescent="0.25">
      <c r="B467" s="100">
        <v>44099</v>
      </c>
      <c r="C467" s="101">
        <v>148.77935284</v>
      </c>
      <c r="D467" s="101">
        <v>122.41277117</v>
      </c>
      <c r="E467" s="101">
        <v>109.14976695</v>
      </c>
      <c r="F467" s="53"/>
      <c r="G467" s="102">
        <v>122.93659667999999</v>
      </c>
      <c r="H467" s="103">
        <v>2898297.85</v>
      </c>
    </row>
    <row r="468" spans="2:8" ht="15.9" customHeight="1" x14ac:dyDescent="0.25">
      <c r="B468" s="100">
        <v>44102</v>
      </c>
      <c r="C468" s="101">
        <v>148.42939734999999</v>
      </c>
      <c r="D468" s="101">
        <v>122.15241281</v>
      </c>
      <c r="E468" s="101">
        <v>109.15791962999999</v>
      </c>
      <c r="F468" s="53"/>
      <c r="G468" s="102">
        <v>122.64742794999999</v>
      </c>
      <c r="H468" s="103">
        <v>1396033.88</v>
      </c>
    </row>
    <row r="469" spans="2:8" ht="15.9" customHeight="1" x14ac:dyDescent="0.25">
      <c r="B469" s="100">
        <v>44103</v>
      </c>
      <c r="C469" s="101">
        <v>148.42939734999999</v>
      </c>
      <c r="D469" s="101">
        <v>122.24110149000001</v>
      </c>
      <c r="E469" s="101">
        <v>109.16607286</v>
      </c>
      <c r="F469" s="53"/>
      <c r="G469" s="102">
        <v>122.64742794999999</v>
      </c>
      <c r="H469" s="103">
        <v>2486354.34</v>
      </c>
    </row>
    <row r="470" spans="2:8" ht="15.9" customHeight="1" x14ac:dyDescent="0.25">
      <c r="B470" s="100">
        <v>44104</v>
      </c>
      <c r="C470" s="101">
        <v>148.70694825000001</v>
      </c>
      <c r="D470" s="101">
        <v>122.71000995999999</v>
      </c>
      <c r="E470" s="101">
        <v>109.1742268</v>
      </c>
      <c r="F470" s="53"/>
      <c r="G470" s="102">
        <v>122.87676867</v>
      </c>
      <c r="H470" s="103">
        <v>5450477.4100000001</v>
      </c>
    </row>
    <row r="471" spans="2:8" ht="15.9" customHeight="1" x14ac:dyDescent="0.25">
      <c r="B471" s="100">
        <v>44105</v>
      </c>
      <c r="C471" s="101">
        <v>148.50069728</v>
      </c>
      <c r="D471" s="101">
        <v>122.45843266</v>
      </c>
      <c r="E471" s="101">
        <v>109.18238128</v>
      </c>
      <c r="F471" s="53"/>
      <c r="G471" s="102">
        <v>122.04914780999999</v>
      </c>
      <c r="H471" s="103">
        <v>1857215.05</v>
      </c>
    </row>
    <row r="472" spans="2:8" ht="15.9" customHeight="1" x14ac:dyDescent="0.25">
      <c r="B472" s="100">
        <v>44106</v>
      </c>
      <c r="C472" s="101">
        <v>152.24961195</v>
      </c>
      <c r="D472" s="101">
        <v>122.71132712000001</v>
      </c>
      <c r="E472" s="101">
        <v>109.19053630000001</v>
      </c>
      <c r="F472" s="53"/>
      <c r="G472" s="102">
        <v>125.13029052</v>
      </c>
      <c r="H472" s="103">
        <v>3482599.21</v>
      </c>
    </row>
    <row r="473" spans="2:8" ht="15.9" customHeight="1" x14ac:dyDescent="0.25">
      <c r="B473" s="100">
        <v>44109</v>
      </c>
      <c r="C473" s="101">
        <v>150.42975046000001</v>
      </c>
      <c r="D473" s="101">
        <v>122.43604096999999</v>
      </c>
      <c r="E473" s="101">
        <v>109.19869204</v>
      </c>
      <c r="F473" s="53"/>
      <c r="G473" s="102">
        <v>123.63459017</v>
      </c>
      <c r="H473" s="103">
        <v>3327822.26</v>
      </c>
    </row>
    <row r="474" spans="2:8" ht="15.9" customHeight="1" x14ac:dyDescent="0.25">
      <c r="B474" s="100">
        <v>44110</v>
      </c>
      <c r="C474" s="101">
        <v>150.29629395000001</v>
      </c>
      <c r="D474" s="101">
        <v>122.71747386</v>
      </c>
      <c r="E474" s="101">
        <v>109.20684831</v>
      </c>
      <c r="F474" s="53"/>
      <c r="G474" s="102">
        <v>123.52490548</v>
      </c>
      <c r="H474" s="103">
        <v>3018369.65</v>
      </c>
    </row>
    <row r="475" spans="2:8" ht="15.9" customHeight="1" x14ac:dyDescent="0.25">
      <c r="B475" s="100">
        <v>44111</v>
      </c>
      <c r="C475" s="101">
        <v>150.80585517</v>
      </c>
      <c r="D475" s="101">
        <v>122.90275416999999</v>
      </c>
      <c r="E475" s="101">
        <v>109.21500531</v>
      </c>
      <c r="F475" s="53"/>
      <c r="G475" s="102">
        <v>123.94370158</v>
      </c>
      <c r="H475" s="103">
        <v>2765094.53</v>
      </c>
    </row>
    <row r="476" spans="2:8" ht="15.9" customHeight="1" x14ac:dyDescent="0.25">
      <c r="B476" s="100">
        <v>44112</v>
      </c>
      <c r="C476" s="101">
        <v>151.52166735</v>
      </c>
      <c r="D476" s="101">
        <v>123.14467231</v>
      </c>
      <c r="E476" s="101">
        <v>109.22316284</v>
      </c>
      <c r="F476" s="53"/>
      <c r="G476" s="102">
        <v>124.53201038</v>
      </c>
      <c r="H476" s="103">
        <v>3313442.03</v>
      </c>
    </row>
    <row r="477" spans="2:8" ht="15.9" customHeight="1" x14ac:dyDescent="0.25">
      <c r="B477" s="100">
        <v>44113</v>
      </c>
      <c r="C477" s="101">
        <v>151.09703300000001</v>
      </c>
      <c r="D477" s="101">
        <v>123.27594912000001</v>
      </c>
      <c r="E477" s="101">
        <v>109.23132092</v>
      </c>
      <c r="F477" s="53"/>
      <c r="G477" s="102">
        <v>124.18301363</v>
      </c>
      <c r="H477" s="103">
        <v>2237720.66</v>
      </c>
    </row>
    <row r="478" spans="2:8" ht="15.9" customHeight="1" x14ac:dyDescent="0.25">
      <c r="B478" s="100">
        <v>44117</v>
      </c>
      <c r="C478" s="101">
        <v>148.29444631999999</v>
      </c>
      <c r="D478" s="101">
        <v>123.29790176</v>
      </c>
      <c r="E478" s="101">
        <v>109.23947971</v>
      </c>
      <c r="F478" s="53"/>
      <c r="G478" s="102">
        <v>121.87963511</v>
      </c>
      <c r="H478" s="103">
        <v>4890991.66</v>
      </c>
    </row>
    <row r="479" spans="2:8" ht="15.9" customHeight="1" x14ac:dyDescent="0.25">
      <c r="B479" s="100">
        <v>44118</v>
      </c>
      <c r="C479" s="101">
        <v>147.28745628999999</v>
      </c>
      <c r="D479" s="101">
        <v>123.36244253</v>
      </c>
      <c r="E479" s="101">
        <v>109.24763904</v>
      </c>
      <c r="F479" s="53"/>
      <c r="G479" s="102">
        <v>121.05201425</v>
      </c>
      <c r="H479" s="103">
        <v>10610554.83</v>
      </c>
    </row>
    <row r="480" spans="2:8" ht="15.9" customHeight="1" x14ac:dyDescent="0.25">
      <c r="B480" s="100">
        <v>44119</v>
      </c>
      <c r="C480" s="101">
        <v>147.10547013999999</v>
      </c>
      <c r="D480" s="101">
        <v>123.49152408</v>
      </c>
      <c r="E480" s="101">
        <v>109.25579892</v>
      </c>
      <c r="F480" s="53"/>
      <c r="G480" s="102">
        <v>120.90244422000001</v>
      </c>
      <c r="H480" s="103">
        <v>5487470.1100000003</v>
      </c>
    </row>
    <row r="481" spans="2:8" ht="15.9" customHeight="1" x14ac:dyDescent="0.25">
      <c r="B481" s="100">
        <v>44120</v>
      </c>
      <c r="C481" s="101">
        <v>146.86282195000001</v>
      </c>
      <c r="D481" s="101">
        <v>123.67373102000001</v>
      </c>
      <c r="E481" s="101">
        <v>109.26395951000001</v>
      </c>
      <c r="F481" s="53"/>
      <c r="G481" s="102">
        <v>120.70301751</v>
      </c>
      <c r="H481" s="103">
        <v>3582785.74</v>
      </c>
    </row>
    <row r="482" spans="2:8" ht="15.9" customHeight="1" x14ac:dyDescent="0.25">
      <c r="B482" s="100">
        <v>44123</v>
      </c>
      <c r="C482" s="101">
        <v>148.34297595999999</v>
      </c>
      <c r="D482" s="101">
        <v>123.72949074</v>
      </c>
      <c r="E482" s="101">
        <v>109.27212064</v>
      </c>
      <c r="F482" s="53"/>
      <c r="G482" s="102">
        <v>121.91952044999999</v>
      </c>
      <c r="H482" s="103">
        <v>4044773.07</v>
      </c>
    </row>
    <row r="483" spans="2:8" ht="15.9" customHeight="1" x14ac:dyDescent="0.25">
      <c r="B483" s="100">
        <v>44124</v>
      </c>
      <c r="C483" s="101">
        <v>148.62202138000001</v>
      </c>
      <c r="D483" s="101">
        <v>123.97755561</v>
      </c>
      <c r="E483" s="101">
        <v>109.28028249</v>
      </c>
      <c r="F483" s="53"/>
      <c r="G483" s="102">
        <v>122.14886117</v>
      </c>
      <c r="H483" s="103">
        <v>6532257.3099999996</v>
      </c>
    </row>
    <row r="484" spans="2:8" ht="15.9" customHeight="1" x14ac:dyDescent="0.25">
      <c r="B484" s="100">
        <v>44125</v>
      </c>
      <c r="C484" s="101">
        <v>150.7209283</v>
      </c>
      <c r="D484" s="101">
        <v>124.19708205000001</v>
      </c>
      <c r="E484" s="101">
        <v>109.28844487000001</v>
      </c>
      <c r="F484" s="53"/>
      <c r="G484" s="102">
        <v>123.87390223</v>
      </c>
      <c r="H484" s="103">
        <v>4491991.2</v>
      </c>
    </row>
    <row r="485" spans="2:8" ht="15.9" customHeight="1" x14ac:dyDescent="0.25">
      <c r="B485" s="100">
        <v>44126</v>
      </c>
      <c r="C485" s="101">
        <v>150.41761804999999</v>
      </c>
      <c r="D485" s="101">
        <v>124.11980874</v>
      </c>
      <c r="E485" s="101">
        <v>109.2966078</v>
      </c>
      <c r="F485" s="53"/>
      <c r="G485" s="102">
        <v>123.62461884</v>
      </c>
      <c r="H485" s="103">
        <v>3667180.48</v>
      </c>
    </row>
    <row r="486" spans="2:8" ht="15.9" customHeight="1" x14ac:dyDescent="0.25">
      <c r="B486" s="100">
        <v>44127</v>
      </c>
      <c r="C486" s="101">
        <v>149.02239091000001</v>
      </c>
      <c r="D486" s="101">
        <v>123.83222911</v>
      </c>
      <c r="E486" s="101">
        <v>109.30477145</v>
      </c>
      <c r="F486" s="53"/>
      <c r="G486" s="102">
        <v>122.47791524</v>
      </c>
      <c r="H486" s="103">
        <v>3536747.94</v>
      </c>
    </row>
    <row r="487" spans="2:8" ht="15.9" customHeight="1" x14ac:dyDescent="0.25">
      <c r="B487" s="100">
        <v>44130</v>
      </c>
      <c r="C487" s="101">
        <v>147.95473884</v>
      </c>
      <c r="D487" s="101">
        <v>123.36771117000001</v>
      </c>
      <c r="E487" s="101">
        <v>109.31293563</v>
      </c>
      <c r="F487" s="53"/>
      <c r="G487" s="102">
        <v>121.60043770999999</v>
      </c>
      <c r="H487" s="103">
        <v>5085565.62</v>
      </c>
    </row>
    <row r="488" spans="2:8" ht="15.9" customHeight="1" x14ac:dyDescent="0.25">
      <c r="B488" s="100">
        <v>44131</v>
      </c>
      <c r="C488" s="101">
        <v>147.08120532000001</v>
      </c>
      <c r="D488" s="101">
        <v>123.06695995</v>
      </c>
      <c r="E488" s="101">
        <v>109.32110054</v>
      </c>
      <c r="F488" s="53"/>
      <c r="G488" s="102">
        <v>120.88250155</v>
      </c>
      <c r="H488" s="103">
        <v>3197559.63</v>
      </c>
    </row>
    <row r="489" spans="2:8" ht="15.9" customHeight="1" x14ac:dyDescent="0.25">
      <c r="B489" s="100">
        <v>44132</v>
      </c>
      <c r="C489" s="101">
        <v>145.8315671</v>
      </c>
      <c r="D489" s="101">
        <v>121.74584985</v>
      </c>
      <c r="E489" s="101">
        <v>109.32926598</v>
      </c>
      <c r="F489" s="53"/>
      <c r="G489" s="102">
        <v>119.85545397999999</v>
      </c>
      <c r="H489" s="103">
        <v>5242099.12</v>
      </c>
    </row>
    <row r="490" spans="2:8" ht="15.9" customHeight="1" x14ac:dyDescent="0.25">
      <c r="B490" s="100">
        <v>44133</v>
      </c>
      <c r="C490" s="101">
        <v>145.86796433000001</v>
      </c>
      <c r="D490" s="101">
        <v>121.81873263</v>
      </c>
      <c r="E490" s="101">
        <v>109.33743196</v>
      </c>
      <c r="F490" s="53"/>
      <c r="G490" s="102">
        <v>119.88536799000001</v>
      </c>
      <c r="H490" s="103">
        <v>5124598.9400000004</v>
      </c>
    </row>
    <row r="491" spans="2:8" ht="15.9" customHeight="1" x14ac:dyDescent="0.25">
      <c r="B491" s="100">
        <v>44134</v>
      </c>
      <c r="C491" s="101">
        <v>144.80031226</v>
      </c>
      <c r="D491" s="101">
        <v>121.47539328000001</v>
      </c>
      <c r="E491" s="101">
        <v>109.34559865999999</v>
      </c>
      <c r="F491" s="53"/>
      <c r="G491" s="102">
        <v>119.00789045</v>
      </c>
      <c r="H491" s="103">
        <v>5957395.0899999999</v>
      </c>
    </row>
    <row r="492" spans="2:8" ht="15.9" customHeight="1" x14ac:dyDescent="0.25">
      <c r="B492" s="100">
        <v>44138</v>
      </c>
      <c r="C492" s="101">
        <v>143.29197568000001</v>
      </c>
      <c r="D492" s="101">
        <v>121.46617317</v>
      </c>
      <c r="E492" s="101">
        <v>109.3537659</v>
      </c>
      <c r="F492" s="53"/>
      <c r="G492" s="102">
        <v>117.46233343</v>
      </c>
      <c r="H492" s="103">
        <v>3749324.63</v>
      </c>
    </row>
    <row r="493" spans="2:8" ht="15.9" customHeight="1" x14ac:dyDescent="0.25">
      <c r="B493" s="100">
        <v>44139</v>
      </c>
      <c r="C493" s="101">
        <v>143.65689581999999</v>
      </c>
      <c r="D493" s="101">
        <v>121.72697057000001</v>
      </c>
      <c r="E493" s="101">
        <v>109.36193385999999</v>
      </c>
      <c r="F493" s="53"/>
      <c r="G493" s="102">
        <v>117.76147349999999</v>
      </c>
      <c r="H493" s="103">
        <v>2175179.2400000002</v>
      </c>
    </row>
    <row r="494" spans="2:8" ht="15.9" customHeight="1" x14ac:dyDescent="0.25">
      <c r="B494" s="100">
        <v>44140</v>
      </c>
      <c r="C494" s="101">
        <v>145.80992465</v>
      </c>
      <c r="D494" s="101">
        <v>122.31969196</v>
      </c>
      <c r="E494" s="101">
        <v>109.37010236</v>
      </c>
      <c r="F494" s="53"/>
      <c r="G494" s="102">
        <v>119.52639990999999</v>
      </c>
      <c r="H494" s="103">
        <v>2162497.67</v>
      </c>
    </row>
    <row r="495" spans="2:8" ht="15.9" customHeight="1" x14ac:dyDescent="0.25">
      <c r="B495" s="100">
        <v>44141</v>
      </c>
      <c r="C495" s="101">
        <v>145.9315647</v>
      </c>
      <c r="D495" s="101">
        <v>122.71659576</v>
      </c>
      <c r="E495" s="101">
        <v>109.3782714</v>
      </c>
      <c r="F495" s="53"/>
      <c r="G495" s="102">
        <v>119.62611326</v>
      </c>
      <c r="H495" s="103">
        <v>4203629.13</v>
      </c>
    </row>
    <row r="496" spans="2:8" ht="15.9" customHeight="1" x14ac:dyDescent="0.25">
      <c r="B496" s="100">
        <v>44144</v>
      </c>
      <c r="C496" s="101">
        <v>147.05065314000001</v>
      </c>
      <c r="D496" s="101">
        <v>123.06432563</v>
      </c>
      <c r="E496" s="101">
        <v>109.38644115</v>
      </c>
      <c r="F496" s="53"/>
      <c r="G496" s="102">
        <v>120.54347614</v>
      </c>
      <c r="H496" s="103">
        <v>6150615.1699999999</v>
      </c>
    </row>
    <row r="497" spans="2:8" ht="15.9" customHeight="1" x14ac:dyDescent="0.25">
      <c r="B497" s="100">
        <v>44145</v>
      </c>
      <c r="C497" s="101">
        <v>147.40340927</v>
      </c>
      <c r="D497" s="101">
        <v>123.24872784</v>
      </c>
      <c r="E497" s="101">
        <v>109.39461145</v>
      </c>
      <c r="F497" s="53"/>
      <c r="G497" s="102">
        <v>120.83264487</v>
      </c>
      <c r="H497" s="103">
        <v>3755518.92</v>
      </c>
    </row>
    <row r="498" spans="2:8" ht="15.9" customHeight="1" x14ac:dyDescent="0.25">
      <c r="B498" s="100">
        <v>44146</v>
      </c>
      <c r="C498" s="101">
        <v>147.14796516999999</v>
      </c>
      <c r="D498" s="101">
        <v>123.22721425</v>
      </c>
      <c r="E498" s="101">
        <v>109.40278246</v>
      </c>
      <c r="F498" s="53"/>
      <c r="G498" s="102">
        <v>120.62324682000001</v>
      </c>
      <c r="H498" s="103">
        <v>2939674.52</v>
      </c>
    </row>
    <row r="499" spans="2:8" ht="15.9" customHeight="1" x14ac:dyDescent="0.25">
      <c r="B499" s="100">
        <v>44147</v>
      </c>
      <c r="C499" s="101">
        <v>146.57625694999999</v>
      </c>
      <c r="D499" s="101">
        <v>122.99012569999999</v>
      </c>
      <c r="E499" s="101">
        <v>109.41095401</v>
      </c>
      <c r="F499" s="53"/>
      <c r="G499" s="102">
        <v>120.15459405</v>
      </c>
      <c r="H499" s="103">
        <v>4627345.58</v>
      </c>
    </row>
    <row r="500" spans="2:8" ht="15.9" customHeight="1" x14ac:dyDescent="0.25">
      <c r="B500" s="100">
        <v>44148</v>
      </c>
      <c r="C500" s="101">
        <v>145.90723668999999</v>
      </c>
      <c r="D500" s="101">
        <v>123.08408301</v>
      </c>
      <c r="E500" s="101">
        <v>109.41912610999999</v>
      </c>
      <c r="F500" s="53"/>
      <c r="G500" s="102">
        <v>119.60617059</v>
      </c>
      <c r="H500" s="103">
        <v>2682049.33</v>
      </c>
    </row>
    <row r="501" spans="2:8" ht="15.9" customHeight="1" x14ac:dyDescent="0.25">
      <c r="B501" s="100">
        <v>44151</v>
      </c>
      <c r="C501" s="101">
        <v>144.94628032</v>
      </c>
      <c r="D501" s="101">
        <v>123.06169131999999</v>
      </c>
      <c r="E501" s="101">
        <v>109.42729892</v>
      </c>
      <c r="F501" s="53"/>
      <c r="G501" s="102">
        <v>118.81843508</v>
      </c>
      <c r="H501" s="103">
        <v>2876963.38</v>
      </c>
    </row>
    <row r="502" spans="2:8" ht="15.9" customHeight="1" x14ac:dyDescent="0.25">
      <c r="B502" s="100">
        <v>44152</v>
      </c>
      <c r="C502" s="101">
        <v>143.59607578999999</v>
      </c>
      <c r="D502" s="101">
        <v>123.05817888999999</v>
      </c>
      <c r="E502" s="101">
        <v>109.43547227000001</v>
      </c>
      <c r="F502" s="53"/>
      <c r="G502" s="102">
        <v>117.71161682</v>
      </c>
      <c r="H502" s="103">
        <v>3086647.72</v>
      </c>
    </row>
    <row r="503" spans="2:8" ht="15.9" customHeight="1" x14ac:dyDescent="0.25">
      <c r="B503" s="100">
        <v>44153</v>
      </c>
      <c r="C503" s="101">
        <v>143.83935589000001</v>
      </c>
      <c r="D503" s="101">
        <v>122.97388074</v>
      </c>
      <c r="E503" s="101">
        <v>109.44364634</v>
      </c>
      <c r="F503" s="53"/>
      <c r="G503" s="102">
        <v>117.91104353999999</v>
      </c>
      <c r="H503" s="103">
        <v>2293577.7799999998</v>
      </c>
    </row>
    <row r="504" spans="2:8" ht="15.9" customHeight="1" x14ac:dyDescent="0.25">
      <c r="B504" s="100">
        <v>44154</v>
      </c>
      <c r="C504" s="101">
        <v>144.14345600999999</v>
      </c>
      <c r="D504" s="101">
        <v>122.70605849</v>
      </c>
      <c r="E504" s="101">
        <v>109.45182095</v>
      </c>
      <c r="F504" s="53"/>
      <c r="G504" s="102">
        <v>118.16032693</v>
      </c>
      <c r="H504" s="103">
        <v>2525588.0099999998</v>
      </c>
    </row>
    <row r="505" spans="2:8" ht="15.9" customHeight="1" x14ac:dyDescent="0.25">
      <c r="B505" s="100">
        <v>44155</v>
      </c>
      <c r="C505" s="101">
        <v>143.90017591</v>
      </c>
      <c r="D505" s="101">
        <v>122.7609401</v>
      </c>
      <c r="E505" s="101">
        <v>109.45999609</v>
      </c>
      <c r="F505" s="53"/>
      <c r="G505" s="102">
        <v>117.96090022</v>
      </c>
      <c r="H505" s="103">
        <v>1877011.49</v>
      </c>
    </row>
    <row r="506" spans="2:8" ht="15.9" customHeight="1" x14ac:dyDescent="0.25">
      <c r="B506" s="100">
        <v>44158</v>
      </c>
      <c r="C506" s="101">
        <v>143.55958378</v>
      </c>
      <c r="D506" s="101">
        <v>122.8000158</v>
      </c>
      <c r="E506" s="101">
        <v>109.46817196000001</v>
      </c>
      <c r="F506" s="53"/>
      <c r="G506" s="102">
        <v>117.68170282</v>
      </c>
      <c r="H506" s="103">
        <v>2271650.02</v>
      </c>
    </row>
    <row r="507" spans="2:8" ht="15.9" customHeight="1" x14ac:dyDescent="0.25">
      <c r="B507" s="100">
        <v>44159</v>
      </c>
      <c r="C507" s="101">
        <v>142.75675946999999</v>
      </c>
      <c r="D507" s="101">
        <v>122.78157557999999</v>
      </c>
      <c r="E507" s="101">
        <v>109.47634837</v>
      </c>
      <c r="F507" s="53"/>
      <c r="G507" s="102">
        <v>117.02359466999999</v>
      </c>
      <c r="H507" s="103">
        <v>4154443.6</v>
      </c>
    </row>
    <row r="508" spans="2:8" ht="15.9" customHeight="1" x14ac:dyDescent="0.25">
      <c r="B508" s="100">
        <v>44160</v>
      </c>
      <c r="C508" s="101">
        <v>141.10245483</v>
      </c>
      <c r="D508" s="101">
        <v>122.91285239</v>
      </c>
      <c r="E508" s="101">
        <v>109.48452549</v>
      </c>
      <c r="F508" s="53"/>
      <c r="G508" s="102">
        <v>115.66749303</v>
      </c>
      <c r="H508" s="103">
        <v>3230570.16</v>
      </c>
    </row>
    <row r="509" spans="2:8" ht="15.9" customHeight="1" x14ac:dyDescent="0.25">
      <c r="B509" s="100">
        <v>44161</v>
      </c>
      <c r="C509" s="101">
        <v>139.88605434999999</v>
      </c>
      <c r="D509" s="101">
        <v>122.95148904</v>
      </c>
      <c r="E509" s="101">
        <v>109.49270316</v>
      </c>
      <c r="F509" s="53"/>
      <c r="G509" s="102">
        <v>114.67035946</v>
      </c>
      <c r="H509" s="103">
        <v>2408684.8199999998</v>
      </c>
    </row>
    <row r="510" spans="2:8" ht="15.9" customHeight="1" x14ac:dyDescent="0.25">
      <c r="B510" s="100">
        <v>44162</v>
      </c>
      <c r="C510" s="101">
        <v>141.83229510999999</v>
      </c>
      <c r="D510" s="101">
        <v>123.441033</v>
      </c>
      <c r="E510" s="101">
        <v>109.50088135999999</v>
      </c>
      <c r="F510" s="53"/>
      <c r="G510" s="102">
        <v>116.26577315999999</v>
      </c>
      <c r="H510" s="103">
        <v>5039130.5999999996</v>
      </c>
    </row>
    <row r="511" spans="2:8" ht="15.9" customHeight="1" x14ac:dyDescent="0.25">
      <c r="B511" s="100">
        <v>44165</v>
      </c>
      <c r="C511" s="101">
        <v>142.0755752</v>
      </c>
      <c r="D511" s="101">
        <v>123.3106343</v>
      </c>
      <c r="E511" s="101">
        <v>109.50906028</v>
      </c>
      <c r="F511" s="53"/>
      <c r="G511" s="102">
        <v>116.46519987000001</v>
      </c>
      <c r="H511" s="103">
        <v>1721002.96</v>
      </c>
    </row>
    <row r="512" spans="2:8" ht="15.9" customHeight="1" x14ac:dyDescent="0.25">
      <c r="B512" s="100">
        <v>44166</v>
      </c>
      <c r="C512" s="101">
        <v>142.75886550000001</v>
      </c>
      <c r="D512" s="101">
        <v>123.08891259000001</v>
      </c>
      <c r="E512" s="101">
        <v>109.51723973999999</v>
      </c>
      <c r="F512" s="53"/>
      <c r="G512" s="102">
        <v>116.66462659</v>
      </c>
      <c r="H512" s="103">
        <v>1255101.52</v>
      </c>
    </row>
    <row r="513" spans="2:8" ht="15.9" customHeight="1" x14ac:dyDescent="0.25">
      <c r="B513" s="100">
        <v>44167</v>
      </c>
      <c r="C513" s="101">
        <v>141.19705911</v>
      </c>
      <c r="D513" s="101">
        <v>122.83514003000001</v>
      </c>
      <c r="E513" s="101">
        <v>109.52541992</v>
      </c>
      <c r="F513" s="53"/>
      <c r="G513" s="102">
        <v>115.38829563</v>
      </c>
      <c r="H513" s="103">
        <v>2022284.73</v>
      </c>
    </row>
    <row r="514" spans="2:8" ht="15.9" customHeight="1" x14ac:dyDescent="0.25">
      <c r="B514" s="100">
        <v>44168</v>
      </c>
      <c r="C514" s="101">
        <v>142.74666389000001</v>
      </c>
      <c r="D514" s="101">
        <v>122.96202631</v>
      </c>
      <c r="E514" s="101">
        <v>109.53360064</v>
      </c>
      <c r="F514" s="53"/>
      <c r="G514" s="102">
        <v>116.65465525</v>
      </c>
      <c r="H514" s="103">
        <v>1846507.09</v>
      </c>
    </row>
    <row r="515" spans="2:8" ht="15.9" customHeight="1" x14ac:dyDescent="0.25">
      <c r="B515" s="100">
        <v>44169</v>
      </c>
      <c r="C515" s="101">
        <v>140.84321234999999</v>
      </c>
      <c r="D515" s="101">
        <v>122.67927625999999</v>
      </c>
      <c r="E515" s="101">
        <v>109.5417819</v>
      </c>
      <c r="F515" s="53"/>
      <c r="G515" s="102">
        <v>115.0991269</v>
      </c>
      <c r="H515" s="103">
        <v>2047034.03</v>
      </c>
    </row>
    <row r="516" spans="2:8" ht="15.9" customHeight="1" x14ac:dyDescent="0.25">
      <c r="B516" s="100">
        <v>44172</v>
      </c>
      <c r="C516" s="101">
        <v>137.30474473999999</v>
      </c>
      <c r="D516" s="101">
        <v>122.19895242</v>
      </c>
      <c r="E516" s="101">
        <v>109.54996387</v>
      </c>
      <c r="F516" s="53"/>
      <c r="G516" s="102">
        <v>112.20743957000001</v>
      </c>
      <c r="H516" s="103">
        <v>5188886.83</v>
      </c>
    </row>
    <row r="517" spans="2:8" ht="15.9" customHeight="1" x14ac:dyDescent="0.25">
      <c r="B517" s="100">
        <v>44173</v>
      </c>
      <c r="C517" s="101">
        <v>138.36628501999999</v>
      </c>
      <c r="D517" s="101">
        <v>122.05669928</v>
      </c>
      <c r="E517" s="101">
        <v>109.55814639</v>
      </c>
      <c r="F517" s="53"/>
      <c r="G517" s="102">
        <v>113.07494577</v>
      </c>
      <c r="H517" s="103">
        <v>2709973.14</v>
      </c>
    </row>
    <row r="518" spans="2:8" ht="15.9" customHeight="1" x14ac:dyDescent="0.25">
      <c r="B518" s="100">
        <v>44174</v>
      </c>
      <c r="C518" s="101">
        <v>138.30527695999999</v>
      </c>
      <c r="D518" s="101">
        <v>121.64662389999999</v>
      </c>
      <c r="E518" s="101">
        <v>109.56632963</v>
      </c>
      <c r="F518" s="53"/>
      <c r="G518" s="102">
        <v>113.02508908999999</v>
      </c>
      <c r="H518" s="103">
        <v>2108919.85</v>
      </c>
    </row>
    <row r="519" spans="2:8" ht="15.9" customHeight="1" x14ac:dyDescent="0.25">
      <c r="B519" s="100">
        <v>44175</v>
      </c>
      <c r="C519" s="101">
        <v>134.10792228</v>
      </c>
      <c r="D519" s="101">
        <v>121.51139560999999</v>
      </c>
      <c r="E519" s="101">
        <v>109.5745134</v>
      </c>
      <c r="F519" s="53"/>
      <c r="G519" s="102">
        <v>109.59494964</v>
      </c>
      <c r="H519" s="103">
        <v>5690225.1799999997</v>
      </c>
    </row>
    <row r="520" spans="2:8" ht="15.9" customHeight="1" x14ac:dyDescent="0.25">
      <c r="B520" s="100">
        <v>44176</v>
      </c>
      <c r="C520" s="101">
        <v>137.84161569</v>
      </c>
      <c r="D520" s="101">
        <v>121.55925238</v>
      </c>
      <c r="E520" s="101">
        <v>109.58269771000001</v>
      </c>
      <c r="F520" s="53"/>
      <c r="G520" s="102">
        <v>112.64617834000001</v>
      </c>
      <c r="H520" s="103">
        <v>3390364.84</v>
      </c>
    </row>
    <row r="521" spans="2:8" ht="15.9" customHeight="1" x14ac:dyDescent="0.25">
      <c r="B521" s="100">
        <v>44179</v>
      </c>
      <c r="C521" s="101">
        <v>138.36628501999999</v>
      </c>
      <c r="D521" s="101">
        <v>121.24049999</v>
      </c>
      <c r="E521" s="101">
        <v>109.59088275000001</v>
      </c>
      <c r="F521" s="53"/>
      <c r="G521" s="102">
        <v>113.07494577</v>
      </c>
      <c r="H521" s="103">
        <v>2653753.87</v>
      </c>
    </row>
    <row r="522" spans="2:8" ht="15.9" customHeight="1" x14ac:dyDescent="0.25">
      <c r="B522" s="100">
        <v>44180</v>
      </c>
      <c r="C522" s="101">
        <v>139.67185755</v>
      </c>
      <c r="D522" s="101">
        <v>121.50480982000001</v>
      </c>
      <c r="E522" s="101">
        <v>109.59906832</v>
      </c>
      <c r="F522" s="53"/>
      <c r="G522" s="102">
        <v>114.14187868</v>
      </c>
      <c r="H522" s="103">
        <v>2054078.24</v>
      </c>
    </row>
    <row r="523" spans="2:8" ht="15.9" customHeight="1" x14ac:dyDescent="0.25">
      <c r="B523" s="100">
        <v>44181</v>
      </c>
      <c r="C523" s="101">
        <v>140.19652689</v>
      </c>
      <c r="D523" s="101">
        <v>121.64574579000001</v>
      </c>
      <c r="E523" s="101">
        <v>109.60725461</v>
      </c>
      <c r="F523" s="53"/>
      <c r="G523" s="102">
        <v>114.57064611</v>
      </c>
      <c r="H523" s="103">
        <v>1776418.7</v>
      </c>
    </row>
    <row r="524" spans="2:8" ht="15.9" customHeight="1" x14ac:dyDescent="0.25">
      <c r="B524" s="100">
        <v>44182</v>
      </c>
      <c r="C524" s="101">
        <v>139.70846238999999</v>
      </c>
      <c r="D524" s="101">
        <v>121.87141896999999</v>
      </c>
      <c r="E524" s="101">
        <v>109.61544144</v>
      </c>
      <c r="F524" s="53"/>
      <c r="G524" s="102">
        <v>114.17179268</v>
      </c>
      <c r="H524" s="103">
        <v>2260620.0499999998</v>
      </c>
    </row>
    <row r="525" spans="2:8" ht="15.9" customHeight="1" x14ac:dyDescent="0.25">
      <c r="B525" s="100">
        <v>44183</v>
      </c>
      <c r="C525" s="101">
        <v>141.14825266</v>
      </c>
      <c r="D525" s="101">
        <v>122.69025258000001</v>
      </c>
      <c r="E525" s="101">
        <v>109.62362880000001</v>
      </c>
      <c r="F525" s="53"/>
      <c r="G525" s="102">
        <v>115.34841029</v>
      </c>
      <c r="H525" s="103">
        <v>1778514.82</v>
      </c>
    </row>
    <row r="526" spans="2:8" ht="15.9" customHeight="1" x14ac:dyDescent="0.25">
      <c r="B526" s="100">
        <v>44186</v>
      </c>
      <c r="C526" s="101">
        <v>141.45329297000001</v>
      </c>
      <c r="D526" s="101">
        <v>122.69596027</v>
      </c>
      <c r="E526" s="101">
        <v>109.63181689</v>
      </c>
      <c r="F526" s="53"/>
      <c r="G526" s="102">
        <v>115.59769368000001</v>
      </c>
      <c r="H526" s="103">
        <v>1427333.87</v>
      </c>
    </row>
    <row r="527" spans="2:8" ht="15.9" customHeight="1" x14ac:dyDescent="0.25">
      <c r="B527" s="100">
        <v>44187</v>
      </c>
      <c r="C527" s="101">
        <v>141.44109136</v>
      </c>
      <c r="D527" s="101">
        <v>123.24872784</v>
      </c>
      <c r="E527" s="101">
        <v>109.64000552</v>
      </c>
      <c r="F527" s="53"/>
      <c r="G527" s="102">
        <v>115.58772234</v>
      </c>
      <c r="H527" s="103">
        <v>1817728.62</v>
      </c>
    </row>
    <row r="528" spans="2:8" ht="15.9" customHeight="1" x14ac:dyDescent="0.25">
      <c r="B528" s="100">
        <v>44188</v>
      </c>
      <c r="C528" s="101">
        <v>145.68725248000001</v>
      </c>
      <c r="D528" s="101">
        <v>124.18347141</v>
      </c>
      <c r="E528" s="101">
        <v>109.64819486</v>
      </c>
      <c r="F528" s="53"/>
      <c r="G528" s="102">
        <v>119.05774713</v>
      </c>
      <c r="H528" s="103">
        <v>3244993.76</v>
      </c>
    </row>
    <row r="529" spans="2:8" ht="15.9" customHeight="1" x14ac:dyDescent="0.25">
      <c r="B529" s="100">
        <v>44193</v>
      </c>
      <c r="C529" s="101">
        <v>145.51642991</v>
      </c>
      <c r="D529" s="101">
        <v>124.45568419</v>
      </c>
      <c r="E529" s="101">
        <v>109.66457517000001</v>
      </c>
      <c r="F529" s="53"/>
      <c r="G529" s="102">
        <v>118.91814843</v>
      </c>
      <c r="H529" s="103">
        <v>3011747.9</v>
      </c>
    </row>
    <row r="530" spans="2:8" ht="15.9" customHeight="1" x14ac:dyDescent="0.25">
      <c r="B530" s="100">
        <v>44194</v>
      </c>
      <c r="C530" s="101">
        <v>145.26019604999999</v>
      </c>
      <c r="D530" s="101">
        <v>125.35135206</v>
      </c>
      <c r="E530" s="101">
        <v>109.67276631</v>
      </c>
      <c r="F530" s="53"/>
      <c r="G530" s="102">
        <v>118.70875039000001</v>
      </c>
      <c r="H530" s="103">
        <v>2177544.34</v>
      </c>
    </row>
    <row r="531" spans="2:8" ht="15.9" customHeight="1" x14ac:dyDescent="0.25">
      <c r="B531" s="100">
        <v>44195</v>
      </c>
      <c r="C531" s="101">
        <v>146.26072826999999</v>
      </c>
      <c r="D531" s="101">
        <v>126.01476095</v>
      </c>
      <c r="E531" s="101">
        <v>109.680958</v>
      </c>
      <c r="F531" s="53"/>
      <c r="G531" s="102">
        <v>119.52639990999999</v>
      </c>
      <c r="H531" s="103">
        <v>2601215.9500000002</v>
      </c>
    </row>
    <row r="532" spans="2:8" ht="15.9" customHeight="1" x14ac:dyDescent="0.25">
      <c r="B532" s="100">
        <v>44200</v>
      </c>
      <c r="C532" s="101">
        <v>146.26072826999999</v>
      </c>
      <c r="D532" s="101">
        <v>125.89709478</v>
      </c>
      <c r="E532" s="101">
        <v>109.69734334</v>
      </c>
      <c r="F532" s="53"/>
      <c r="G532" s="102">
        <v>119.05774713</v>
      </c>
      <c r="H532" s="103">
        <v>2264104.46</v>
      </c>
    </row>
    <row r="533" spans="2:8" ht="15.9" customHeight="1" x14ac:dyDescent="0.25">
      <c r="B533" s="100">
        <v>44201</v>
      </c>
      <c r="C533" s="101">
        <v>146.24847862999999</v>
      </c>
      <c r="D533" s="101">
        <v>125.8997291</v>
      </c>
      <c r="E533" s="101">
        <v>109.70553682000001</v>
      </c>
      <c r="F533" s="53"/>
      <c r="G533" s="102">
        <v>119.0477758</v>
      </c>
      <c r="H533" s="103">
        <v>2710283.84</v>
      </c>
    </row>
    <row r="534" spans="2:8" ht="15.9" customHeight="1" x14ac:dyDescent="0.25">
      <c r="B534" s="100">
        <v>44202</v>
      </c>
      <c r="C534" s="101">
        <v>146.44447289999999</v>
      </c>
      <c r="D534" s="101">
        <v>125.99675979</v>
      </c>
      <c r="E534" s="101">
        <v>109.71373101</v>
      </c>
      <c r="F534" s="53"/>
      <c r="G534" s="102">
        <v>119.20731717</v>
      </c>
      <c r="H534" s="103">
        <v>3558491.14</v>
      </c>
    </row>
    <row r="535" spans="2:8" ht="15.9" customHeight="1" x14ac:dyDescent="0.25">
      <c r="B535" s="100">
        <v>44203</v>
      </c>
      <c r="C535" s="101">
        <v>143.84754874999999</v>
      </c>
      <c r="D535" s="101">
        <v>125.72322984</v>
      </c>
      <c r="E535" s="101">
        <v>109.72192575</v>
      </c>
      <c r="F535" s="53"/>
      <c r="G535" s="102">
        <v>117.09339402000001</v>
      </c>
      <c r="H535" s="103">
        <v>4122666.16</v>
      </c>
    </row>
    <row r="536" spans="2:8" ht="15.9" customHeight="1" x14ac:dyDescent="0.25">
      <c r="B536" s="100">
        <v>44204</v>
      </c>
      <c r="C536" s="101">
        <v>146.26072826999999</v>
      </c>
      <c r="D536" s="101">
        <v>125.89402140999999</v>
      </c>
      <c r="E536" s="101">
        <v>109.73012120999999</v>
      </c>
      <c r="F536" s="53"/>
      <c r="G536" s="102">
        <v>119.05774713</v>
      </c>
      <c r="H536" s="103">
        <v>3391781.4</v>
      </c>
    </row>
    <row r="537" spans="2:8" ht="15.9" customHeight="1" x14ac:dyDescent="0.25">
      <c r="B537" s="100">
        <v>44207</v>
      </c>
      <c r="C537" s="101">
        <v>146.21172970000001</v>
      </c>
      <c r="D537" s="101">
        <v>125.73596238</v>
      </c>
      <c r="E537" s="101">
        <v>109.7383172</v>
      </c>
      <c r="F537" s="53"/>
      <c r="G537" s="102">
        <v>119.01786179</v>
      </c>
      <c r="H537" s="103">
        <v>4058182.49</v>
      </c>
    </row>
    <row r="538" spans="2:8" ht="15.9" customHeight="1" x14ac:dyDescent="0.25">
      <c r="B538" s="100">
        <v>44208</v>
      </c>
      <c r="C538" s="101">
        <v>143.93329624</v>
      </c>
      <c r="D538" s="101">
        <v>125.37023133</v>
      </c>
      <c r="E538" s="101">
        <v>109.74651373</v>
      </c>
      <c r="F538" s="53"/>
      <c r="G538" s="102">
        <v>117.16319337</v>
      </c>
      <c r="H538" s="103">
        <v>3549946.85</v>
      </c>
    </row>
    <row r="539" spans="2:8" ht="15.9" customHeight="1" x14ac:dyDescent="0.25">
      <c r="B539" s="100">
        <v>44209</v>
      </c>
      <c r="C539" s="101">
        <v>142.09584991</v>
      </c>
      <c r="D539" s="101">
        <v>125.21173324</v>
      </c>
      <c r="E539" s="101">
        <v>109.75471099000001</v>
      </c>
      <c r="F539" s="53"/>
      <c r="G539" s="102">
        <v>115.66749303</v>
      </c>
      <c r="H539" s="103">
        <v>2553982.2400000002</v>
      </c>
    </row>
    <row r="540" spans="2:8" ht="15.9" customHeight="1" x14ac:dyDescent="0.25">
      <c r="B540" s="100">
        <v>44210</v>
      </c>
      <c r="C540" s="101">
        <v>144.52127906999999</v>
      </c>
      <c r="D540" s="101">
        <v>125.34915678999999</v>
      </c>
      <c r="E540" s="101">
        <v>109.76290878</v>
      </c>
      <c r="F540" s="53"/>
      <c r="G540" s="102">
        <v>117.64181748</v>
      </c>
      <c r="H540" s="103">
        <v>1691556.26</v>
      </c>
    </row>
    <row r="541" spans="2:8" ht="15.9" customHeight="1" x14ac:dyDescent="0.25">
      <c r="B541" s="100">
        <v>44211</v>
      </c>
      <c r="C541" s="101">
        <v>144.53352871000001</v>
      </c>
      <c r="D541" s="101">
        <v>125.47867739</v>
      </c>
      <c r="E541" s="101">
        <v>109.77110729</v>
      </c>
      <c r="F541" s="53"/>
      <c r="G541" s="102">
        <v>117.65178881</v>
      </c>
      <c r="H541" s="103">
        <v>3337269.08</v>
      </c>
    </row>
    <row r="542" spans="2:8" ht="15.9" customHeight="1" x14ac:dyDescent="0.25">
      <c r="B542" s="100">
        <v>44214</v>
      </c>
      <c r="C542" s="101">
        <v>144.54577836000001</v>
      </c>
      <c r="D542" s="101">
        <v>125.5783424</v>
      </c>
      <c r="E542" s="101">
        <v>109.77930634000001</v>
      </c>
      <c r="F542" s="53"/>
      <c r="G542" s="102">
        <v>117.66176015000001</v>
      </c>
      <c r="H542" s="103">
        <v>2499683.04</v>
      </c>
    </row>
    <row r="543" spans="2:8" ht="15.9" customHeight="1" x14ac:dyDescent="0.25">
      <c r="B543" s="100">
        <v>44215</v>
      </c>
      <c r="C543" s="101">
        <v>142.70833202</v>
      </c>
      <c r="D543" s="101">
        <v>125.84572559999999</v>
      </c>
      <c r="E543" s="101">
        <v>109.78750592999999</v>
      </c>
      <c r="F543" s="53"/>
      <c r="G543" s="102">
        <v>116.16605980999999</v>
      </c>
      <c r="H543" s="103">
        <v>2776819.39</v>
      </c>
    </row>
    <row r="544" spans="2:8" ht="15.9" customHeight="1" x14ac:dyDescent="0.25">
      <c r="B544" s="100">
        <v>44216</v>
      </c>
      <c r="C544" s="101">
        <v>144.05579266999999</v>
      </c>
      <c r="D544" s="101">
        <v>126.01739526999999</v>
      </c>
      <c r="E544" s="101">
        <v>109.79570624</v>
      </c>
      <c r="F544" s="53"/>
      <c r="G544" s="102">
        <v>117.26290672</v>
      </c>
      <c r="H544" s="103">
        <v>2080987.51</v>
      </c>
    </row>
    <row r="545" spans="2:8" ht="15.9" customHeight="1" x14ac:dyDescent="0.25">
      <c r="B545" s="100">
        <v>44217</v>
      </c>
      <c r="C545" s="101">
        <v>142.35309240000001</v>
      </c>
      <c r="D545" s="101">
        <v>126.03451833</v>
      </c>
      <c r="E545" s="101">
        <v>109.80390708</v>
      </c>
      <c r="F545" s="53"/>
      <c r="G545" s="102">
        <v>115.87689107</v>
      </c>
      <c r="H545" s="103">
        <v>2868699.53</v>
      </c>
    </row>
    <row r="546" spans="2:8" ht="15.9" customHeight="1" x14ac:dyDescent="0.25">
      <c r="B546" s="100">
        <v>44218</v>
      </c>
      <c r="C546" s="101">
        <v>142.64708381</v>
      </c>
      <c r="D546" s="101">
        <v>125.69952099</v>
      </c>
      <c r="E546" s="101">
        <v>109.81210865</v>
      </c>
      <c r="F546" s="53"/>
      <c r="G546" s="102">
        <v>116.11620313</v>
      </c>
      <c r="H546" s="103">
        <v>2278984.39</v>
      </c>
    </row>
    <row r="547" spans="2:8" ht="15.9" customHeight="1" x14ac:dyDescent="0.25">
      <c r="B547" s="100">
        <v>44222</v>
      </c>
      <c r="C547" s="101">
        <v>142.07135062</v>
      </c>
      <c r="D547" s="101">
        <v>125.64551749</v>
      </c>
      <c r="E547" s="101">
        <v>109.82851340000001</v>
      </c>
      <c r="F547" s="53"/>
      <c r="G547" s="102">
        <v>115.64755035</v>
      </c>
      <c r="H547" s="103">
        <v>1788416.56</v>
      </c>
    </row>
    <row r="548" spans="2:8" ht="15.9" customHeight="1" x14ac:dyDescent="0.25">
      <c r="B548" s="100">
        <v>44223</v>
      </c>
      <c r="C548" s="101">
        <v>142.46333917999999</v>
      </c>
      <c r="D548" s="101">
        <v>125.62093052</v>
      </c>
      <c r="E548" s="101">
        <v>109.83671676</v>
      </c>
      <c r="F548" s="53"/>
      <c r="G548" s="102">
        <v>115.96663309</v>
      </c>
      <c r="H548" s="103">
        <v>1359476.05</v>
      </c>
    </row>
    <row r="549" spans="2:8" ht="15.9" customHeight="1" x14ac:dyDescent="0.25">
      <c r="B549" s="100">
        <v>44224</v>
      </c>
      <c r="C549" s="101">
        <v>142.52458738999999</v>
      </c>
      <c r="D549" s="101">
        <v>126.10301058</v>
      </c>
      <c r="E549" s="101">
        <v>109.84492066999999</v>
      </c>
      <c r="F549" s="53"/>
      <c r="G549" s="102">
        <v>116.01648977000001</v>
      </c>
      <c r="H549" s="103">
        <v>1426650.27</v>
      </c>
    </row>
    <row r="550" spans="2:8" ht="15.9" customHeight="1" x14ac:dyDescent="0.25">
      <c r="B550" s="100">
        <v>44225</v>
      </c>
      <c r="C550" s="101">
        <v>143.95779553</v>
      </c>
      <c r="D550" s="101">
        <v>126.42308013</v>
      </c>
      <c r="E550" s="101">
        <v>109.85312528999999</v>
      </c>
      <c r="F550" s="53"/>
      <c r="G550" s="102">
        <v>117.18313603999999</v>
      </c>
      <c r="H550" s="103">
        <v>2894480.75</v>
      </c>
    </row>
    <row r="551" spans="2:8" ht="15.9" customHeight="1" x14ac:dyDescent="0.25">
      <c r="B551" s="100">
        <v>44228</v>
      </c>
      <c r="C551" s="101">
        <v>142.22301911</v>
      </c>
      <c r="D551" s="101">
        <v>126.22375012000001</v>
      </c>
      <c r="E551" s="101">
        <v>109.86133045</v>
      </c>
      <c r="F551" s="53"/>
      <c r="G551" s="102">
        <v>115.25866827</v>
      </c>
      <c r="H551" s="103">
        <v>2642880.4300000002</v>
      </c>
    </row>
    <row r="552" spans="2:8" ht="15.9" customHeight="1" x14ac:dyDescent="0.25">
      <c r="B552" s="100">
        <v>44229</v>
      </c>
      <c r="C552" s="101">
        <v>142.72748695000001</v>
      </c>
      <c r="D552" s="101">
        <v>126.47796174</v>
      </c>
      <c r="E552" s="101">
        <v>109.86953633</v>
      </c>
      <c r="F552" s="53"/>
      <c r="G552" s="102">
        <v>115.66749303</v>
      </c>
      <c r="H552" s="103">
        <v>3761404.09</v>
      </c>
    </row>
    <row r="553" spans="2:8" ht="15.9" customHeight="1" x14ac:dyDescent="0.25">
      <c r="B553" s="100">
        <v>44230</v>
      </c>
      <c r="C553" s="101">
        <v>143.24425889</v>
      </c>
      <c r="D553" s="101">
        <v>126.52801375999999</v>
      </c>
      <c r="E553" s="101">
        <v>109.87774275</v>
      </c>
      <c r="F553" s="53"/>
      <c r="G553" s="102">
        <v>116.08628912</v>
      </c>
      <c r="H553" s="103">
        <v>3368902.26</v>
      </c>
    </row>
    <row r="554" spans="2:8" ht="15.9" customHeight="1" x14ac:dyDescent="0.25">
      <c r="B554" s="100">
        <v>44231</v>
      </c>
      <c r="C554" s="101">
        <v>144.01941679000001</v>
      </c>
      <c r="D554" s="101">
        <v>126.58860306</v>
      </c>
      <c r="E554" s="101">
        <v>109.8859497</v>
      </c>
      <c r="F554" s="53"/>
      <c r="G554" s="102">
        <v>116.71448325999999</v>
      </c>
      <c r="H554" s="103">
        <v>1894731.51</v>
      </c>
    </row>
    <row r="555" spans="2:8" ht="15.9" customHeight="1" x14ac:dyDescent="0.25">
      <c r="B555" s="100">
        <v>44232</v>
      </c>
      <c r="C555" s="101">
        <v>144.84379107000001</v>
      </c>
      <c r="D555" s="101">
        <v>127.09658724000001</v>
      </c>
      <c r="E555" s="101">
        <v>109.89415738</v>
      </c>
      <c r="F555" s="53"/>
      <c r="G555" s="102">
        <v>117.38256275000001</v>
      </c>
      <c r="H555" s="103">
        <v>1467197.01</v>
      </c>
    </row>
    <row r="556" spans="2:8" ht="15.9" customHeight="1" x14ac:dyDescent="0.25">
      <c r="B556" s="100">
        <v>44235</v>
      </c>
      <c r="C556" s="101">
        <v>145.1883057</v>
      </c>
      <c r="D556" s="101">
        <v>126.98243349000001</v>
      </c>
      <c r="E556" s="101">
        <v>109.9023656</v>
      </c>
      <c r="F556" s="53"/>
      <c r="G556" s="102">
        <v>117.66176015000001</v>
      </c>
      <c r="H556" s="103">
        <v>3193007.97</v>
      </c>
    </row>
    <row r="557" spans="2:8" ht="15.9" customHeight="1" x14ac:dyDescent="0.25">
      <c r="B557" s="100">
        <v>44236</v>
      </c>
      <c r="C557" s="101">
        <v>145.61894896999999</v>
      </c>
      <c r="D557" s="101">
        <v>126.97848200999999</v>
      </c>
      <c r="E557" s="101">
        <v>109.91057453000001</v>
      </c>
      <c r="F557" s="53"/>
      <c r="G557" s="102">
        <v>118.01075689</v>
      </c>
      <c r="H557" s="103">
        <v>2749408.9</v>
      </c>
    </row>
    <row r="558" spans="2:8" ht="15.9" customHeight="1" x14ac:dyDescent="0.25">
      <c r="B558" s="100">
        <v>44237</v>
      </c>
      <c r="C558" s="101">
        <v>144.70844604000001</v>
      </c>
      <c r="D558" s="101">
        <v>126.98111633000001</v>
      </c>
      <c r="E558" s="101">
        <v>109.918784</v>
      </c>
      <c r="F558" s="53"/>
      <c r="G558" s="102">
        <v>117.27287806</v>
      </c>
      <c r="H558" s="103">
        <v>3310958.69</v>
      </c>
    </row>
    <row r="559" spans="2:8" ht="15.9" customHeight="1" x14ac:dyDescent="0.25">
      <c r="B559" s="100">
        <v>44238</v>
      </c>
      <c r="C559" s="101">
        <v>145.55742850999999</v>
      </c>
      <c r="D559" s="101">
        <v>127.06102395000001</v>
      </c>
      <c r="E559" s="101">
        <v>109.92699402</v>
      </c>
      <c r="F559" s="53"/>
      <c r="G559" s="102">
        <v>117.96090022</v>
      </c>
      <c r="H559" s="103">
        <v>2692465.18</v>
      </c>
    </row>
    <row r="560" spans="2:8" ht="15.9" customHeight="1" x14ac:dyDescent="0.25">
      <c r="B560" s="100">
        <v>44239</v>
      </c>
      <c r="C560" s="101">
        <v>145.43438757000001</v>
      </c>
      <c r="D560" s="101">
        <v>127.20415518999999</v>
      </c>
      <c r="E560" s="101">
        <v>109.93520475</v>
      </c>
      <c r="F560" s="53"/>
      <c r="G560" s="102">
        <v>117.86118686</v>
      </c>
      <c r="H560" s="103">
        <v>1931121.44</v>
      </c>
    </row>
    <row r="561" spans="2:8" ht="15.9" customHeight="1" x14ac:dyDescent="0.25">
      <c r="B561" s="100">
        <v>44244</v>
      </c>
      <c r="C561" s="101">
        <v>145.55742850999999</v>
      </c>
      <c r="D561" s="101">
        <v>127.12336946000001</v>
      </c>
      <c r="E561" s="101">
        <v>109.94341602</v>
      </c>
      <c r="F561" s="53"/>
      <c r="G561" s="102">
        <v>117.96090022</v>
      </c>
      <c r="H561" s="103">
        <v>2266939.2999999998</v>
      </c>
    </row>
    <row r="562" spans="2:8" ht="15.9" customHeight="1" x14ac:dyDescent="0.25">
      <c r="B562" s="100">
        <v>44245</v>
      </c>
      <c r="C562" s="101">
        <v>145.29904253999999</v>
      </c>
      <c r="D562" s="101">
        <v>126.92008798000001</v>
      </c>
      <c r="E562" s="101">
        <v>109.95162800999999</v>
      </c>
      <c r="F562" s="53"/>
      <c r="G562" s="102">
        <v>117.75150216999999</v>
      </c>
      <c r="H562" s="103">
        <v>3217650.96</v>
      </c>
    </row>
    <row r="563" spans="2:8" ht="15.9" customHeight="1" x14ac:dyDescent="0.25">
      <c r="B563" s="100">
        <v>44246</v>
      </c>
      <c r="C563" s="101">
        <v>145.80351038000001</v>
      </c>
      <c r="D563" s="101">
        <v>127.06058489999999</v>
      </c>
      <c r="E563" s="101">
        <v>109.95984054</v>
      </c>
      <c r="F563" s="53"/>
      <c r="G563" s="102">
        <v>118.16032693</v>
      </c>
      <c r="H563" s="103">
        <v>4209202.1399999997</v>
      </c>
    </row>
    <row r="564" spans="2:8" ht="15.9" customHeight="1" x14ac:dyDescent="0.25">
      <c r="B564" s="100">
        <v>44249</v>
      </c>
      <c r="C564" s="101">
        <v>146.14802499999999</v>
      </c>
      <c r="D564" s="101">
        <v>126.22418917</v>
      </c>
      <c r="E564" s="101">
        <v>109.96805361</v>
      </c>
      <c r="F564" s="53"/>
      <c r="G564" s="102">
        <v>118.43952432</v>
      </c>
      <c r="H564" s="103">
        <v>4293425.17</v>
      </c>
    </row>
    <row r="565" spans="2:8" ht="15.9" customHeight="1" x14ac:dyDescent="0.25">
      <c r="B565" s="100">
        <v>44250</v>
      </c>
      <c r="C565" s="101">
        <v>145.39747528999999</v>
      </c>
      <c r="D565" s="101">
        <v>126.90516018</v>
      </c>
      <c r="E565" s="101">
        <v>109.97626739</v>
      </c>
      <c r="F565" s="53"/>
      <c r="G565" s="102">
        <v>117.83127285</v>
      </c>
      <c r="H565" s="103">
        <v>2273211.5299999998</v>
      </c>
    </row>
    <row r="566" spans="2:8" ht="15.9" customHeight="1" x14ac:dyDescent="0.25">
      <c r="B566" s="100">
        <v>44251</v>
      </c>
      <c r="C566" s="101">
        <v>144.90531154000001</v>
      </c>
      <c r="D566" s="101">
        <v>126.97409149000001</v>
      </c>
      <c r="E566" s="101">
        <v>109.98448172000001</v>
      </c>
      <c r="F566" s="53"/>
      <c r="G566" s="102">
        <v>117.43241943</v>
      </c>
      <c r="H566" s="103">
        <v>2079405.78</v>
      </c>
    </row>
    <row r="567" spans="2:8" ht="15.9" customHeight="1" x14ac:dyDescent="0.25">
      <c r="B567" s="100">
        <v>44252</v>
      </c>
      <c r="C567" s="101">
        <v>144.88070335</v>
      </c>
      <c r="D567" s="101">
        <v>127.053121</v>
      </c>
      <c r="E567" s="101">
        <v>109.99269676</v>
      </c>
      <c r="F567" s="53"/>
      <c r="G567" s="102">
        <v>117.41247676</v>
      </c>
      <c r="H567" s="103">
        <v>1725817.52</v>
      </c>
    </row>
    <row r="568" spans="2:8" ht="15.9" customHeight="1" x14ac:dyDescent="0.25">
      <c r="B568" s="100">
        <v>44253</v>
      </c>
      <c r="C568" s="101">
        <v>145.1883057</v>
      </c>
      <c r="D568" s="101">
        <v>126.73392956000001</v>
      </c>
      <c r="E568" s="101">
        <v>110.00091234999999</v>
      </c>
      <c r="F568" s="53"/>
      <c r="G568" s="102">
        <v>117.66176015000001</v>
      </c>
      <c r="H568" s="103">
        <v>2275293.58</v>
      </c>
    </row>
    <row r="569" spans="2:8" ht="15.9" customHeight="1" x14ac:dyDescent="0.25">
      <c r="B569" s="100">
        <v>44256</v>
      </c>
      <c r="C569" s="101">
        <v>143.85414956</v>
      </c>
      <c r="D569" s="101">
        <v>126.32517134</v>
      </c>
      <c r="E569" s="101">
        <v>110.00912864999999</v>
      </c>
      <c r="F569" s="53"/>
      <c r="G569" s="102">
        <v>116.11620313</v>
      </c>
      <c r="H569" s="103">
        <v>2862141.1</v>
      </c>
    </row>
    <row r="570" spans="2:8" ht="15.9" customHeight="1" x14ac:dyDescent="0.25">
      <c r="B570" s="100">
        <v>44257</v>
      </c>
      <c r="C570" s="101">
        <v>143.21177809</v>
      </c>
      <c r="D570" s="101">
        <v>125.51687499000001</v>
      </c>
      <c r="E570" s="101">
        <v>110.01734549</v>
      </c>
      <c r="F570" s="53"/>
      <c r="G570" s="102">
        <v>115.59769368000001</v>
      </c>
      <c r="H570" s="103">
        <v>2273809.4700000002</v>
      </c>
    </row>
    <row r="571" spans="2:8" ht="15.9" customHeight="1" x14ac:dyDescent="0.25">
      <c r="B571" s="100">
        <v>44258</v>
      </c>
      <c r="C571" s="101">
        <v>141.44525655000001</v>
      </c>
      <c r="D571" s="101">
        <v>125.07518779999999</v>
      </c>
      <c r="E571" s="101">
        <v>110.02556287</v>
      </c>
      <c r="F571" s="53"/>
      <c r="G571" s="102">
        <v>114.17179268</v>
      </c>
      <c r="H571" s="103">
        <v>2565997.96</v>
      </c>
    </row>
    <row r="572" spans="2:8" ht="15.9" customHeight="1" x14ac:dyDescent="0.25">
      <c r="B572" s="100">
        <v>44259</v>
      </c>
      <c r="C572" s="101">
        <v>140.08639382000001</v>
      </c>
      <c r="D572" s="101">
        <v>125.02864820000001</v>
      </c>
      <c r="E572" s="101">
        <v>110.03378097</v>
      </c>
      <c r="F572" s="53"/>
      <c r="G572" s="102">
        <v>113.07494577</v>
      </c>
      <c r="H572" s="103">
        <v>2752158.55</v>
      </c>
    </row>
    <row r="573" spans="2:8" ht="15.9" customHeight="1" x14ac:dyDescent="0.25">
      <c r="B573" s="100">
        <v>44260</v>
      </c>
      <c r="C573" s="101">
        <v>141.22289719</v>
      </c>
      <c r="D573" s="101">
        <v>125.24773558</v>
      </c>
      <c r="E573" s="101">
        <v>110.04199961</v>
      </c>
      <c r="F573" s="53"/>
      <c r="G573" s="102">
        <v>113.99230864</v>
      </c>
      <c r="H573" s="103">
        <v>2113303.37</v>
      </c>
    </row>
    <row r="574" spans="2:8" ht="15.9" customHeight="1" x14ac:dyDescent="0.25">
      <c r="B574" s="100">
        <v>44263</v>
      </c>
      <c r="C574" s="101">
        <v>145.76891068</v>
      </c>
      <c r="D574" s="101">
        <v>124.92898319</v>
      </c>
      <c r="E574" s="101">
        <v>110.05021897</v>
      </c>
      <c r="F574" s="53"/>
      <c r="G574" s="102">
        <v>117.66176015000001</v>
      </c>
      <c r="H574" s="103">
        <v>5259646.58</v>
      </c>
    </row>
    <row r="575" spans="2:8" ht="15.9" customHeight="1" x14ac:dyDescent="0.25">
      <c r="B575" s="100">
        <v>44264</v>
      </c>
      <c r="C575" s="101">
        <v>145.02771283000001</v>
      </c>
      <c r="D575" s="101">
        <v>124.81175607999999</v>
      </c>
      <c r="E575" s="101">
        <v>110.05843887</v>
      </c>
      <c r="F575" s="53"/>
      <c r="G575" s="102">
        <v>117.06348001000001</v>
      </c>
      <c r="H575" s="103">
        <v>2699387.62</v>
      </c>
    </row>
    <row r="576" spans="2:8" ht="15.9" customHeight="1" x14ac:dyDescent="0.25">
      <c r="B576" s="100">
        <v>44265</v>
      </c>
      <c r="C576" s="101">
        <v>144.78064688000001</v>
      </c>
      <c r="D576" s="101">
        <v>124.41133985</v>
      </c>
      <c r="E576" s="101">
        <v>110.0666593</v>
      </c>
      <c r="F576" s="53"/>
      <c r="G576" s="102">
        <v>116.86405329999999</v>
      </c>
      <c r="H576" s="103">
        <v>2580812.7400000002</v>
      </c>
    </row>
    <row r="577" spans="2:8" ht="15.9" customHeight="1" x14ac:dyDescent="0.25">
      <c r="B577" s="100">
        <v>44266</v>
      </c>
      <c r="C577" s="101">
        <v>144.78064688000001</v>
      </c>
      <c r="D577" s="101">
        <v>124.56149594</v>
      </c>
      <c r="E577" s="101">
        <v>110.07488046</v>
      </c>
      <c r="F577" s="53"/>
      <c r="G577" s="102">
        <v>116.86405329999999</v>
      </c>
      <c r="H577" s="103">
        <v>3847030.83</v>
      </c>
    </row>
    <row r="578" spans="2:8" ht="15.9" customHeight="1" x14ac:dyDescent="0.25">
      <c r="B578" s="100">
        <v>44267</v>
      </c>
      <c r="C578" s="101">
        <v>144.70652709000001</v>
      </c>
      <c r="D578" s="101">
        <v>124.61462133000001</v>
      </c>
      <c r="E578" s="101">
        <v>110.08310215</v>
      </c>
      <c r="F578" s="53"/>
      <c r="G578" s="102">
        <v>116.80422528</v>
      </c>
      <c r="H578" s="103">
        <v>3941612.17</v>
      </c>
    </row>
    <row r="579" spans="2:8" ht="15.9" customHeight="1" x14ac:dyDescent="0.25">
      <c r="B579" s="100">
        <v>44270</v>
      </c>
      <c r="C579" s="101">
        <v>143.31060446999999</v>
      </c>
      <c r="D579" s="101">
        <v>124.29279558</v>
      </c>
      <c r="E579" s="101">
        <v>110.09132457</v>
      </c>
      <c r="F579" s="53"/>
      <c r="G579" s="102">
        <v>115.67746436</v>
      </c>
      <c r="H579" s="103">
        <v>2052835.08</v>
      </c>
    </row>
    <row r="580" spans="2:8" ht="15.9" customHeight="1" x14ac:dyDescent="0.25">
      <c r="B580" s="100">
        <v>44271</v>
      </c>
      <c r="C580" s="101">
        <v>141.44525655000001</v>
      </c>
      <c r="D580" s="101">
        <v>123.94243138</v>
      </c>
      <c r="E580" s="101">
        <v>110.09954752</v>
      </c>
      <c r="F580" s="53"/>
      <c r="G580" s="102">
        <v>114.17179268</v>
      </c>
      <c r="H580" s="103">
        <v>2538533.2000000002</v>
      </c>
    </row>
    <row r="581" spans="2:8" ht="15.9" customHeight="1" x14ac:dyDescent="0.25">
      <c r="B581" s="100">
        <v>44272</v>
      </c>
      <c r="C581" s="101">
        <v>138.97459705</v>
      </c>
      <c r="D581" s="101">
        <v>123.68997598</v>
      </c>
      <c r="E581" s="101">
        <v>110.10777118999999</v>
      </c>
      <c r="F581" s="53"/>
      <c r="G581" s="102">
        <v>112.17752556000001</v>
      </c>
      <c r="H581" s="103">
        <v>3971835.64</v>
      </c>
    </row>
    <row r="582" spans="2:8" ht="15.9" customHeight="1" x14ac:dyDescent="0.25">
      <c r="B582" s="100">
        <v>44273</v>
      </c>
      <c r="C582" s="101">
        <v>138.72753109999999</v>
      </c>
      <c r="D582" s="101">
        <v>123.31722009000001</v>
      </c>
      <c r="E582" s="101">
        <v>110.11919976</v>
      </c>
      <c r="F582" s="53"/>
      <c r="G582" s="102">
        <v>111.97809884999999</v>
      </c>
      <c r="H582" s="103">
        <v>4808180.99</v>
      </c>
    </row>
    <row r="583" spans="2:8" ht="15.9" customHeight="1" x14ac:dyDescent="0.25">
      <c r="B583" s="100">
        <v>44274</v>
      </c>
      <c r="C583" s="101">
        <v>140.82759167</v>
      </c>
      <c r="D583" s="101">
        <v>123.77515224</v>
      </c>
      <c r="E583" s="101">
        <v>110.13062958</v>
      </c>
      <c r="F583" s="53"/>
      <c r="G583" s="102">
        <v>113.67322590000001</v>
      </c>
      <c r="H583" s="103">
        <v>2899384.19</v>
      </c>
    </row>
    <row r="584" spans="2:8" ht="15.9" customHeight="1" x14ac:dyDescent="0.25">
      <c r="B584" s="100">
        <v>44277</v>
      </c>
      <c r="C584" s="101">
        <v>140.32110646999999</v>
      </c>
      <c r="D584" s="101">
        <v>123.6170932</v>
      </c>
      <c r="E584" s="101">
        <v>110.14206066</v>
      </c>
      <c r="F584" s="53"/>
      <c r="G584" s="102">
        <v>113.26440114</v>
      </c>
      <c r="H584" s="103">
        <v>2044879.9</v>
      </c>
    </row>
    <row r="585" spans="2:8" ht="15.9" customHeight="1" x14ac:dyDescent="0.25">
      <c r="B585" s="100">
        <v>44278</v>
      </c>
      <c r="C585" s="101">
        <v>140.82759167</v>
      </c>
      <c r="D585" s="101">
        <v>123.54772285</v>
      </c>
      <c r="E585" s="101">
        <v>110.15349282</v>
      </c>
      <c r="F585" s="53"/>
      <c r="G585" s="102">
        <v>113.67322590000001</v>
      </c>
      <c r="H585" s="103">
        <v>2062731.34</v>
      </c>
    </row>
    <row r="586" spans="2:8" ht="15.9" customHeight="1" x14ac:dyDescent="0.25">
      <c r="B586" s="100">
        <v>44279</v>
      </c>
      <c r="C586" s="101">
        <v>140.27169327999999</v>
      </c>
      <c r="D586" s="101">
        <v>123.57626128</v>
      </c>
      <c r="E586" s="101">
        <v>110.16492624</v>
      </c>
      <c r="F586" s="53"/>
      <c r="G586" s="102">
        <v>113.22451580000001</v>
      </c>
      <c r="H586" s="103">
        <v>3042628.84</v>
      </c>
    </row>
    <row r="587" spans="2:8" ht="15.9" customHeight="1" x14ac:dyDescent="0.25">
      <c r="B587" s="100">
        <v>44280</v>
      </c>
      <c r="C587" s="101">
        <v>137.75162058999999</v>
      </c>
      <c r="D587" s="101">
        <v>123.54069800000001</v>
      </c>
      <c r="E587" s="101">
        <v>110.17636073</v>
      </c>
      <c r="F587" s="53"/>
      <c r="G587" s="102">
        <v>111.19036334</v>
      </c>
      <c r="H587" s="103">
        <v>4599957.42</v>
      </c>
    </row>
    <row r="588" spans="2:8" ht="15.9" customHeight="1" x14ac:dyDescent="0.25">
      <c r="B588" s="100">
        <v>44281</v>
      </c>
      <c r="C588" s="101">
        <v>136.10863201999999</v>
      </c>
      <c r="D588" s="101">
        <v>123.71192861999999</v>
      </c>
      <c r="E588" s="101">
        <v>110.18779649</v>
      </c>
      <c r="F588" s="53"/>
      <c r="G588" s="102">
        <v>109.8641757</v>
      </c>
      <c r="H588" s="103">
        <v>3151865.44</v>
      </c>
    </row>
    <row r="589" spans="2:8" ht="15.9" customHeight="1" x14ac:dyDescent="0.25">
      <c r="B589" s="100">
        <v>44284</v>
      </c>
      <c r="C589" s="101">
        <v>135.62685342</v>
      </c>
      <c r="D589" s="101">
        <v>123.76461497</v>
      </c>
      <c r="E589" s="101">
        <v>110.19923350000001</v>
      </c>
      <c r="F589" s="53"/>
      <c r="G589" s="102">
        <v>109.47529360999999</v>
      </c>
      <c r="H589" s="103">
        <v>2762209.05</v>
      </c>
    </row>
    <row r="590" spans="2:8" ht="15.9" customHeight="1" x14ac:dyDescent="0.25">
      <c r="B590" s="100">
        <v>44285</v>
      </c>
      <c r="C590" s="101">
        <v>138.04809972999999</v>
      </c>
      <c r="D590" s="101">
        <v>124.33143223</v>
      </c>
      <c r="E590" s="101">
        <v>110.21067159</v>
      </c>
      <c r="F590" s="53"/>
      <c r="G590" s="102">
        <v>111.42967539</v>
      </c>
      <c r="H590" s="103">
        <v>3020572.99</v>
      </c>
    </row>
    <row r="591" spans="2:8" ht="15.9" customHeight="1" x14ac:dyDescent="0.25">
      <c r="B591" s="100">
        <v>44286</v>
      </c>
      <c r="C591" s="101">
        <v>140.82759167</v>
      </c>
      <c r="D591" s="101">
        <v>124.98825533</v>
      </c>
      <c r="E591" s="101">
        <v>110.22211093999999</v>
      </c>
      <c r="F591" s="53"/>
      <c r="G591" s="102">
        <v>113.67322590000001</v>
      </c>
      <c r="H591" s="103">
        <v>3559048.31</v>
      </c>
    </row>
    <row r="592" spans="2:8" ht="15.9" customHeight="1" x14ac:dyDescent="0.25">
      <c r="B592" s="100">
        <v>44287</v>
      </c>
      <c r="C592" s="101">
        <v>138.01054343999999</v>
      </c>
      <c r="D592" s="101">
        <v>125.13050846</v>
      </c>
      <c r="E592" s="101">
        <v>110.23355136000001</v>
      </c>
      <c r="F592" s="53"/>
      <c r="G592" s="102">
        <v>110.89122327</v>
      </c>
      <c r="H592" s="103">
        <v>3783806.33</v>
      </c>
    </row>
    <row r="593" spans="2:8" ht="15.9" customHeight="1" x14ac:dyDescent="0.25">
      <c r="B593" s="100">
        <v>44291</v>
      </c>
      <c r="C593" s="101">
        <v>136.26074697000001</v>
      </c>
      <c r="D593" s="101">
        <v>125.02645293</v>
      </c>
      <c r="E593" s="101">
        <v>110.24499305000001</v>
      </c>
      <c r="F593" s="53"/>
      <c r="G593" s="102">
        <v>109.48526495</v>
      </c>
      <c r="H593" s="103">
        <v>4331767.7300000004</v>
      </c>
    </row>
    <row r="594" spans="2:8" ht="15.9" customHeight="1" x14ac:dyDescent="0.25">
      <c r="B594" s="100">
        <v>44292</v>
      </c>
      <c r="C594" s="101">
        <v>136.86883227000001</v>
      </c>
      <c r="D594" s="101">
        <v>124.86575958</v>
      </c>
      <c r="E594" s="101">
        <v>110.25643599</v>
      </c>
      <c r="F594" s="53"/>
      <c r="G594" s="102">
        <v>109.97386039</v>
      </c>
      <c r="H594" s="103">
        <v>3595834.25</v>
      </c>
    </row>
    <row r="595" spans="2:8" ht="15.9" customHeight="1" x14ac:dyDescent="0.25">
      <c r="B595" s="100">
        <v>44293</v>
      </c>
      <c r="C595" s="101">
        <v>137.62583642000001</v>
      </c>
      <c r="D595" s="101">
        <v>124.83590398</v>
      </c>
      <c r="E595" s="101">
        <v>110.26788001</v>
      </c>
      <c r="F595" s="53"/>
      <c r="G595" s="102">
        <v>110.58211187000001</v>
      </c>
      <c r="H595" s="103">
        <v>3263274.34</v>
      </c>
    </row>
    <row r="596" spans="2:8" ht="15.9" customHeight="1" x14ac:dyDescent="0.25">
      <c r="B596" s="100">
        <v>44294</v>
      </c>
      <c r="C596" s="101">
        <v>137.45209775999999</v>
      </c>
      <c r="D596" s="101">
        <v>124.80473123</v>
      </c>
      <c r="E596" s="101">
        <v>110.27932529</v>
      </c>
      <c r="F596" s="53"/>
      <c r="G596" s="102">
        <v>110.44251317</v>
      </c>
      <c r="H596" s="103">
        <v>3060567.74</v>
      </c>
    </row>
    <row r="597" spans="2:8" ht="15.9" customHeight="1" x14ac:dyDescent="0.25">
      <c r="B597" s="100">
        <v>44295</v>
      </c>
      <c r="C597" s="101">
        <v>136.08700830999999</v>
      </c>
      <c r="D597" s="101">
        <v>125.09889665999999</v>
      </c>
      <c r="E597" s="101">
        <v>110.29077164</v>
      </c>
      <c r="F597" s="53"/>
      <c r="G597" s="102">
        <v>109.34566624999999</v>
      </c>
      <c r="H597" s="103">
        <v>5565211.2699999996</v>
      </c>
    </row>
    <row r="598" spans="2:8" ht="15.9" customHeight="1" x14ac:dyDescent="0.25">
      <c r="B598" s="100">
        <v>44298</v>
      </c>
      <c r="C598" s="101">
        <v>136.45930543</v>
      </c>
      <c r="D598" s="101">
        <v>124.91098203</v>
      </c>
      <c r="E598" s="101">
        <v>110.30221926</v>
      </c>
      <c r="F598" s="53"/>
      <c r="G598" s="102">
        <v>109.64480632</v>
      </c>
      <c r="H598" s="103">
        <v>3890307.59</v>
      </c>
    </row>
    <row r="599" spans="2:8" ht="15.9" customHeight="1" x14ac:dyDescent="0.25">
      <c r="B599" s="100">
        <v>44299</v>
      </c>
      <c r="C599" s="101">
        <v>136.31038658</v>
      </c>
      <c r="D599" s="101">
        <v>124.83897734999999</v>
      </c>
      <c r="E599" s="101">
        <v>110.31366813</v>
      </c>
      <c r="F599" s="53"/>
      <c r="G599" s="102">
        <v>109.52515029</v>
      </c>
      <c r="H599" s="103">
        <v>2471401.48</v>
      </c>
    </row>
    <row r="600" spans="2:8" ht="15.9" customHeight="1" x14ac:dyDescent="0.25">
      <c r="B600" s="100">
        <v>44300</v>
      </c>
      <c r="C600" s="101">
        <v>135.81399042000001</v>
      </c>
      <c r="D600" s="101">
        <v>124.71472539</v>
      </c>
      <c r="E600" s="101">
        <v>110.32511808</v>
      </c>
      <c r="F600" s="53"/>
      <c r="G600" s="102">
        <v>109.12629687</v>
      </c>
      <c r="H600" s="103">
        <v>3112926.68</v>
      </c>
    </row>
    <row r="601" spans="2:8" ht="15.9" customHeight="1" x14ac:dyDescent="0.25">
      <c r="B601" s="100">
        <v>44301</v>
      </c>
      <c r="C601" s="101">
        <v>135.41687349</v>
      </c>
      <c r="D601" s="101">
        <v>124.84512409</v>
      </c>
      <c r="E601" s="101">
        <v>110.33656929</v>
      </c>
      <c r="F601" s="53"/>
      <c r="G601" s="102">
        <v>108.80721413000001</v>
      </c>
      <c r="H601" s="103">
        <v>3456897.29</v>
      </c>
    </row>
    <row r="602" spans="2:8" ht="15.9" customHeight="1" x14ac:dyDescent="0.25">
      <c r="B602" s="100">
        <v>44302</v>
      </c>
      <c r="C602" s="101">
        <v>135.51615272000001</v>
      </c>
      <c r="D602" s="101">
        <v>125.01723282</v>
      </c>
      <c r="E602" s="101">
        <v>110.34802157999999</v>
      </c>
      <c r="F602" s="53"/>
      <c r="G602" s="102">
        <v>108.88698481</v>
      </c>
      <c r="H602" s="103">
        <v>2657834.16</v>
      </c>
    </row>
    <row r="603" spans="2:8" ht="15.9" customHeight="1" x14ac:dyDescent="0.25">
      <c r="B603" s="100">
        <v>44305</v>
      </c>
      <c r="C603" s="101">
        <v>132.97212238</v>
      </c>
      <c r="D603" s="101">
        <v>124.72614076000001</v>
      </c>
      <c r="E603" s="101">
        <v>110.35947513000001</v>
      </c>
      <c r="F603" s="53"/>
      <c r="G603" s="102">
        <v>106.84286100999999</v>
      </c>
      <c r="H603" s="103">
        <v>3568334.77</v>
      </c>
    </row>
    <row r="604" spans="2:8" ht="15.9" customHeight="1" x14ac:dyDescent="0.25">
      <c r="B604" s="100">
        <v>44306</v>
      </c>
      <c r="C604" s="101">
        <v>132.93489267000001</v>
      </c>
      <c r="D604" s="101">
        <v>124.77531469</v>
      </c>
      <c r="E604" s="101">
        <v>110.37092993</v>
      </c>
      <c r="F604" s="53"/>
      <c r="G604" s="102">
        <v>106.81294701</v>
      </c>
      <c r="H604" s="103">
        <v>2903680.99</v>
      </c>
    </row>
    <row r="605" spans="2:8" ht="15.9" customHeight="1" x14ac:dyDescent="0.25">
      <c r="B605" s="100">
        <v>44308</v>
      </c>
      <c r="C605" s="101">
        <v>132.53777574</v>
      </c>
      <c r="D605" s="101">
        <v>124.65852662</v>
      </c>
      <c r="E605" s="101">
        <v>110.38238581</v>
      </c>
      <c r="F605" s="53"/>
      <c r="G605" s="102">
        <v>106.49386427</v>
      </c>
      <c r="H605" s="103">
        <v>3175688.62</v>
      </c>
    </row>
    <row r="606" spans="2:8" ht="15.9" customHeight="1" x14ac:dyDescent="0.25">
      <c r="B606" s="100">
        <v>44309</v>
      </c>
      <c r="C606" s="101">
        <v>133.89045528</v>
      </c>
      <c r="D606" s="101">
        <v>124.89429801999999</v>
      </c>
      <c r="E606" s="101">
        <v>110.39384295000001</v>
      </c>
      <c r="F606" s="53"/>
      <c r="G606" s="102">
        <v>107.58073985</v>
      </c>
      <c r="H606" s="103">
        <v>3826669.38</v>
      </c>
    </row>
    <row r="607" spans="2:8" ht="15.9" customHeight="1" x14ac:dyDescent="0.25">
      <c r="B607" s="100">
        <v>44312</v>
      </c>
      <c r="C607" s="101">
        <v>135.26795464</v>
      </c>
      <c r="D607" s="101">
        <v>124.88771222</v>
      </c>
      <c r="E607" s="101">
        <v>110.40530135</v>
      </c>
      <c r="F607" s="53"/>
      <c r="G607" s="102">
        <v>108.6875581</v>
      </c>
      <c r="H607" s="103">
        <v>1664140.58</v>
      </c>
    </row>
    <row r="608" spans="2:8" ht="15.9" customHeight="1" x14ac:dyDescent="0.25">
      <c r="B608" s="100">
        <v>44313</v>
      </c>
      <c r="C608" s="101">
        <v>135.71471119</v>
      </c>
      <c r="D608" s="101">
        <v>124.92634888000001</v>
      </c>
      <c r="E608" s="101">
        <v>110.41676083</v>
      </c>
      <c r="F608" s="53"/>
      <c r="G608" s="102">
        <v>109.04652618</v>
      </c>
      <c r="H608" s="103">
        <v>2314843.92</v>
      </c>
    </row>
    <row r="609" spans="2:8" ht="15.9" customHeight="1" x14ac:dyDescent="0.25">
      <c r="B609" s="100">
        <v>44314</v>
      </c>
      <c r="C609" s="101">
        <v>136.06218849999999</v>
      </c>
      <c r="D609" s="101">
        <v>124.79595017</v>
      </c>
      <c r="E609" s="101">
        <v>110.42822156</v>
      </c>
      <c r="F609" s="53"/>
      <c r="G609" s="102">
        <v>109.32572358</v>
      </c>
      <c r="H609" s="103">
        <v>2420051.7000000002</v>
      </c>
    </row>
    <row r="610" spans="2:8" ht="15.9" customHeight="1" x14ac:dyDescent="0.25">
      <c r="B610" s="100">
        <v>44315</v>
      </c>
      <c r="C610" s="101">
        <v>137.46450766000001</v>
      </c>
      <c r="D610" s="101">
        <v>125.08660318</v>
      </c>
      <c r="E610" s="101">
        <v>110.43968337</v>
      </c>
      <c r="F610" s="53"/>
      <c r="G610" s="102">
        <v>110.4524845</v>
      </c>
      <c r="H610" s="103">
        <v>1902537.77</v>
      </c>
    </row>
    <row r="611" spans="2:8" ht="15.9" customHeight="1" x14ac:dyDescent="0.25">
      <c r="B611" s="100">
        <v>44316</v>
      </c>
      <c r="C611" s="101">
        <v>138.79236739999999</v>
      </c>
      <c r="D611" s="101">
        <v>125.61961337</v>
      </c>
      <c r="E611" s="101">
        <v>110.45114644</v>
      </c>
      <c r="F611" s="53"/>
      <c r="G611" s="102">
        <v>111.51941741</v>
      </c>
      <c r="H611" s="103">
        <v>2345702.17</v>
      </c>
    </row>
    <row r="612" spans="2:8" ht="15.9" customHeight="1" x14ac:dyDescent="0.25">
      <c r="B612" s="100">
        <v>44319</v>
      </c>
      <c r="C612" s="101">
        <v>138.95450801999999</v>
      </c>
      <c r="D612" s="101">
        <v>125.67581213</v>
      </c>
      <c r="E612" s="101">
        <v>110.46261077</v>
      </c>
      <c r="F612" s="53"/>
      <c r="G612" s="102">
        <v>111.09064997999999</v>
      </c>
      <c r="H612" s="103">
        <v>1851851.24</v>
      </c>
    </row>
    <row r="613" spans="2:8" ht="15.9" customHeight="1" x14ac:dyDescent="0.25">
      <c r="B613" s="100">
        <v>44320</v>
      </c>
      <c r="C613" s="101">
        <v>136.94645885</v>
      </c>
      <c r="D613" s="101">
        <v>125.4031603</v>
      </c>
      <c r="E613" s="101">
        <v>110.47407618</v>
      </c>
      <c r="F613" s="53"/>
      <c r="G613" s="102">
        <v>109.48526495</v>
      </c>
      <c r="H613" s="103">
        <v>3751566.11</v>
      </c>
    </row>
    <row r="614" spans="2:8" ht="15.9" customHeight="1" x14ac:dyDescent="0.25">
      <c r="B614" s="100">
        <v>44321</v>
      </c>
      <c r="C614" s="101">
        <v>137.59502130999999</v>
      </c>
      <c r="D614" s="101">
        <v>125.35179110999999</v>
      </c>
      <c r="E614" s="101">
        <v>110.48554283999999</v>
      </c>
      <c r="F614" s="53"/>
      <c r="G614" s="102">
        <v>110.0037744</v>
      </c>
      <c r="H614" s="103">
        <v>1840068.53</v>
      </c>
    </row>
    <row r="615" spans="2:8" ht="15.9" customHeight="1" x14ac:dyDescent="0.25">
      <c r="B615" s="100">
        <v>44322</v>
      </c>
      <c r="C615" s="101">
        <v>139.17901040999999</v>
      </c>
      <c r="D615" s="101">
        <v>125.36188933</v>
      </c>
      <c r="E615" s="101">
        <v>110.50020272</v>
      </c>
      <c r="F615" s="53"/>
      <c r="G615" s="102">
        <v>111.27013402</v>
      </c>
      <c r="H615" s="103">
        <v>2370397.9</v>
      </c>
    </row>
    <row r="616" spans="2:8" ht="15.9" customHeight="1" x14ac:dyDescent="0.25">
      <c r="B616" s="100">
        <v>44323</v>
      </c>
      <c r="C616" s="101">
        <v>138.08144315999999</v>
      </c>
      <c r="D616" s="101">
        <v>125.42116147</v>
      </c>
      <c r="E616" s="101">
        <v>110.51486457999999</v>
      </c>
      <c r="F616" s="53"/>
      <c r="G616" s="102">
        <v>110.39265648999999</v>
      </c>
      <c r="H616" s="103">
        <v>2201344.46</v>
      </c>
    </row>
    <row r="617" spans="2:8" ht="15.9" customHeight="1" x14ac:dyDescent="0.25">
      <c r="B617" s="100">
        <v>44326</v>
      </c>
      <c r="C617" s="101">
        <v>135.93619809</v>
      </c>
      <c r="D617" s="101">
        <v>124.96674174</v>
      </c>
      <c r="E617" s="101">
        <v>110.52952841</v>
      </c>
      <c r="F617" s="53"/>
      <c r="G617" s="102">
        <v>108.67758677</v>
      </c>
      <c r="H617" s="103">
        <v>3416722.78</v>
      </c>
    </row>
    <row r="618" spans="2:8" ht="15.9" customHeight="1" x14ac:dyDescent="0.25">
      <c r="B618" s="100">
        <v>44327</v>
      </c>
      <c r="C618" s="101">
        <v>135.93619809</v>
      </c>
      <c r="D618" s="101">
        <v>124.66467335999999</v>
      </c>
      <c r="E618" s="101">
        <v>110.54419421</v>
      </c>
      <c r="F618" s="53"/>
      <c r="G618" s="102">
        <v>108.67758677</v>
      </c>
      <c r="H618" s="103">
        <v>2155622.2400000002</v>
      </c>
    </row>
    <row r="619" spans="2:8" ht="15.9" customHeight="1" x14ac:dyDescent="0.25">
      <c r="B619" s="100">
        <v>44328</v>
      </c>
      <c r="C619" s="101">
        <v>134.15265131000001</v>
      </c>
      <c r="D619" s="101">
        <v>124.29982042</v>
      </c>
      <c r="E619" s="101">
        <v>110.558862</v>
      </c>
      <c r="F619" s="53"/>
      <c r="G619" s="102">
        <v>107.25168576999999</v>
      </c>
      <c r="H619" s="103">
        <v>1744003.48</v>
      </c>
    </row>
    <row r="620" spans="2:8" ht="15.9" customHeight="1" x14ac:dyDescent="0.25">
      <c r="B620" s="100">
        <v>44329</v>
      </c>
      <c r="C620" s="101">
        <v>134.70143493</v>
      </c>
      <c r="D620" s="101">
        <v>124.14659097000001</v>
      </c>
      <c r="E620" s="101">
        <v>110.57353157999999</v>
      </c>
      <c r="F620" s="53"/>
      <c r="G620" s="102">
        <v>107.69042454</v>
      </c>
      <c r="H620" s="103">
        <v>1907602.52</v>
      </c>
    </row>
    <row r="621" spans="2:8" ht="15.9" customHeight="1" x14ac:dyDescent="0.25">
      <c r="B621" s="100">
        <v>44330</v>
      </c>
      <c r="C621" s="101">
        <v>135.99855986</v>
      </c>
      <c r="D621" s="101">
        <v>124.08073304</v>
      </c>
      <c r="E621" s="101">
        <v>110.58820314</v>
      </c>
      <c r="F621" s="53"/>
      <c r="G621" s="102">
        <v>108.72744344</v>
      </c>
      <c r="H621" s="103">
        <v>1636664.58</v>
      </c>
    </row>
    <row r="622" spans="2:8" ht="15.9" customHeight="1" x14ac:dyDescent="0.25">
      <c r="B622" s="100">
        <v>44333</v>
      </c>
      <c r="C622" s="101">
        <v>133.82837008000001</v>
      </c>
      <c r="D622" s="101">
        <v>123.42215373000001</v>
      </c>
      <c r="E622" s="101">
        <v>110.60287667</v>
      </c>
      <c r="F622" s="53"/>
      <c r="G622" s="102">
        <v>106.99243104999999</v>
      </c>
      <c r="H622" s="103">
        <v>2752461.91</v>
      </c>
    </row>
    <row r="623" spans="2:8" ht="15.9" customHeight="1" x14ac:dyDescent="0.25">
      <c r="B623" s="100">
        <v>44334</v>
      </c>
      <c r="C623" s="101">
        <v>135.94867044</v>
      </c>
      <c r="D623" s="101">
        <v>123.29175502</v>
      </c>
      <c r="E623" s="101">
        <v>110.61755219</v>
      </c>
      <c r="F623" s="53"/>
      <c r="G623" s="102">
        <v>108.6875581</v>
      </c>
      <c r="H623" s="103">
        <v>2202974.62</v>
      </c>
    </row>
    <row r="624" spans="2:8" ht="15.9" customHeight="1" x14ac:dyDescent="0.25">
      <c r="B624" s="100">
        <v>44335</v>
      </c>
      <c r="C624" s="101">
        <v>134.14017895000001</v>
      </c>
      <c r="D624" s="101">
        <v>122.99276001</v>
      </c>
      <c r="E624" s="101">
        <v>110.63222967999999</v>
      </c>
      <c r="F624" s="53"/>
      <c r="G624" s="102">
        <v>107.24171444</v>
      </c>
      <c r="H624" s="103">
        <v>1668707.81</v>
      </c>
    </row>
    <row r="625" spans="2:8" ht="15.9" customHeight="1" x14ac:dyDescent="0.25">
      <c r="B625" s="100">
        <v>44336</v>
      </c>
      <c r="C625" s="101">
        <v>134.62660080000001</v>
      </c>
      <c r="D625" s="101">
        <v>123.21887224</v>
      </c>
      <c r="E625" s="101">
        <v>110.64690914000001</v>
      </c>
      <c r="F625" s="53"/>
      <c r="G625" s="102">
        <v>107.63059653000001</v>
      </c>
      <c r="H625" s="103">
        <v>1284131.19</v>
      </c>
    </row>
    <row r="626" spans="2:8" ht="15.9" customHeight="1" x14ac:dyDescent="0.25">
      <c r="B626" s="100">
        <v>44337</v>
      </c>
      <c r="C626" s="101">
        <v>134.05287247000001</v>
      </c>
      <c r="D626" s="101">
        <v>123.11262145000001</v>
      </c>
      <c r="E626" s="101">
        <v>110.66159041</v>
      </c>
      <c r="F626" s="53"/>
      <c r="G626" s="102">
        <v>107.17191509</v>
      </c>
      <c r="H626" s="103">
        <v>3243189.65</v>
      </c>
    </row>
    <row r="627" spans="2:8" ht="15.9" customHeight="1" x14ac:dyDescent="0.25">
      <c r="B627" s="100">
        <v>44340</v>
      </c>
      <c r="C627" s="101">
        <v>134.01545540000001</v>
      </c>
      <c r="D627" s="101">
        <v>123.05861794</v>
      </c>
      <c r="E627" s="101">
        <v>110.67627365</v>
      </c>
      <c r="F627" s="53"/>
      <c r="G627" s="102">
        <v>107.14200108</v>
      </c>
      <c r="H627" s="103">
        <v>1874588.55</v>
      </c>
    </row>
    <row r="628" spans="2:8" ht="15.9" customHeight="1" x14ac:dyDescent="0.25">
      <c r="B628" s="100">
        <v>44341</v>
      </c>
      <c r="C628" s="101">
        <v>133.45419942000001</v>
      </c>
      <c r="D628" s="101">
        <v>122.8988027</v>
      </c>
      <c r="E628" s="101">
        <v>110.69095885999999</v>
      </c>
      <c r="F628" s="53"/>
      <c r="G628" s="102">
        <v>106.69329098</v>
      </c>
      <c r="H628" s="103">
        <v>2449878.4</v>
      </c>
    </row>
    <row r="629" spans="2:8" ht="15.9" customHeight="1" x14ac:dyDescent="0.25">
      <c r="B629" s="100">
        <v>44342</v>
      </c>
      <c r="C629" s="101">
        <v>130.22385946</v>
      </c>
      <c r="D629" s="101">
        <v>122.42330843000001</v>
      </c>
      <c r="E629" s="101">
        <v>110.70564606000001</v>
      </c>
      <c r="F629" s="53"/>
      <c r="G629" s="102">
        <v>104.11071506</v>
      </c>
      <c r="H629" s="103">
        <v>4912979.42</v>
      </c>
    </row>
    <row r="630" spans="2:8" ht="15.9" customHeight="1" x14ac:dyDescent="0.25">
      <c r="B630" s="100">
        <v>44343</v>
      </c>
      <c r="C630" s="101">
        <v>130.08666355</v>
      </c>
      <c r="D630" s="101">
        <v>122.61297928</v>
      </c>
      <c r="E630" s="101">
        <v>110.72033523</v>
      </c>
      <c r="F630" s="53"/>
      <c r="G630" s="102">
        <v>104.00103037</v>
      </c>
      <c r="H630" s="103">
        <v>2270198.67</v>
      </c>
    </row>
    <row r="631" spans="2:8" ht="15.9" customHeight="1" x14ac:dyDescent="0.25">
      <c r="B631" s="100">
        <v>44344</v>
      </c>
      <c r="C631" s="101">
        <v>130.82253249999999</v>
      </c>
      <c r="D631" s="101">
        <v>123.44498448</v>
      </c>
      <c r="E631" s="101">
        <v>110.73502637999999</v>
      </c>
      <c r="F631" s="53"/>
      <c r="G631" s="102">
        <v>104.58933917</v>
      </c>
      <c r="H631" s="103">
        <v>2967191.28</v>
      </c>
    </row>
    <row r="632" spans="2:8" ht="15.9" customHeight="1" x14ac:dyDescent="0.25">
      <c r="B632" s="100">
        <v>44347</v>
      </c>
      <c r="C632" s="101">
        <v>131.52098439</v>
      </c>
      <c r="D632" s="101">
        <v>123.65748607</v>
      </c>
      <c r="E632" s="101">
        <v>110.7497195</v>
      </c>
      <c r="F632" s="53"/>
      <c r="G632" s="102">
        <v>105.14773396</v>
      </c>
      <c r="H632" s="103">
        <v>2761050.18</v>
      </c>
    </row>
    <row r="633" spans="2:8" ht="15.9" customHeight="1" x14ac:dyDescent="0.25">
      <c r="B633" s="100">
        <v>44348</v>
      </c>
      <c r="C633" s="101">
        <v>130.68087513</v>
      </c>
      <c r="D633" s="101">
        <v>123.44235016</v>
      </c>
      <c r="E633" s="101">
        <v>110.76441441999999</v>
      </c>
      <c r="F633" s="53"/>
      <c r="G633" s="102">
        <v>103.92125968000001</v>
      </c>
      <c r="H633" s="103">
        <v>3072697.74</v>
      </c>
    </row>
    <row r="634" spans="2:8" ht="15.9" customHeight="1" x14ac:dyDescent="0.25">
      <c r="B634" s="100">
        <v>44349</v>
      </c>
      <c r="C634" s="101">
        <v>132.02254214999999</v>
      </c>
      <c r="D634" s="101">
        <v>123.8985261</v>
      </c>
      <c r="E634" s="101">
        <v>110.77911132</v>
      </c>
      <c r="F634" s="53"/>
      <c r="G634" s="102">
        <v>104.98819259</v>
      </c>
      <c r="H634" s="103">
        <v>2585800.64</v>
      </c>
    </row>
    <row r="635" spans="2:8" ht="15.9" customHeight="1" x14ac:dyDescent="0.25">
      <c r="B635" s="100">
        <v>44351</v>
      </c>
      <c r="C635" s="101">
        <v>132.78741774</v>
      </c>
      <c r="D635" s="101">
        <v>124.15361582</v>
      </c>
      <c r="E635" s="101">
        <v>110.7938102</v>
      </c>
      <c r="F635" s="53"/>
      <c r="G635" s="102">
        <v>105.59644406</v>
      </c>
      <c r="H635" s="103">
        <v>1603442.39</v>
      </c>
    </row>
    <row r="636" spans="2:8" ht="15.9" customHeight="1" x14ac:dyDescent="0.25">
      <c r="B636" s="100">
        <v>44354</v>
      </c>
      <c r="C636" s="101">
        <v>132.8626514</v>
      </c>
      <c r="D636" s="101">
        <v>124.14263948999999</v>
      </c>
      <c r="E636" s="101">
        <v>110.80851105000001</v>
      </c>
      <c r="F636" s="53"/>
      <c r="G636" s="102">
        <v>105.65627207999999</v>
      </c>
      <c r="H636" s="103">
        <v>2762603.62</v>
      </c>
    </row>
    <row r="637" spans="2:8" ht="15.9" customHeight="1" x14ac:dyDescent="0.25">
      <c r="B637" s="100">
        <v>44355</v>
      </c>
      <c r="C637" s="101">
        <v>138.30455312999999</v>
      </c>
      <c r="D637" s="101">
        <v>124.23659680999999</v>
      </c>
      <c r="E637" s="101">
        <v>110.82321388</v>
      </c>
      <c r="F637" s="53"/>
      <c r="G637" s="102">
        <v>109.98383173000001</v>
      </c>
      <c r="H637" s="103">
        <v>5277656.51</v>
      </c>
    </row>
    <row r="638" spans="2:8" ht="15.9" customHeight="1" x14ac:dyDescent="0.25">
      <c r="B638" s="100">
        <v>44356</v>
      </c>
      <c r="C638" s="101">
        <v>140.42363467999999</v>
      </c>
      <c r="D638" s="101">
        <v>124.33845708</v>
      </c>
      <c r="E638" s="101">
        <v>110.83791869</v>
      </c>
      <c r="F638" s="53"/>
      <c r="G638" s="102">
        <v>111.66898745</v>
      </c>
      <c r="H638" s="103">
        <v>4284528.96</v>
      </c>
    </row>
    <row r="639" spans="2:8" ht="15.9" customHeight="1" x14ac:dyDescent="0.25">
      <c r="B639" s="100">
        <v>44357</v>
      </c>
      <c r="C639" s="101">
        <v>143.92200007</v>
      </c>
      <c r="D639" s="101">
        <v>124.30904053</v>
      </c>
      <c r="E639" s="101">
        <v>110.85262547000001</v>
      </c>
      <c r="F639" s="53"/>
      <c r="G639" s="102">
        <v>114.45099008</v>
      </c>
      <c r="H639" s="103">
        <v>2306276.29</v>
      </c>
    </row>
    <row r="640" spans="2:8" ht="15.9" customHeight="1" x14ac:dyDescent="0.25">
      <c r="B640" s="100">
        <v>44358</v>
      </c>
      <c r="C640" s="101">
        <v>143.40790337000001</v>
      </c>
      <c r="D640" s="101">
        <v>124.1975211</v>
      </c>
      <c r="E640" s="101">
        <v>110.86733405</v>
      </c>
      <c r="F640" s="53"/>
      <c r="G640" s="102">
        <v>114.04216532</v>
      </c>
      <c r="H640" s="103">
        <v>4409038.54</v>
      </c>
    </row>
    <row r="641" spans="2:8" ht="15.9" customHeight="1" x14ac:dyDescent="0.25">
      <c r="B641" s="100">
        <v>44361</v>
      </c>
      <c r="C641" s="101">
        <v>143.32013076000001</v>
      </c>
      <c r="D641" s="101">
        <v>123.89896515</v>
      </c>
      <c r="E641" s="101">
        <v>110.88204460999999</v>
      </c>
      <c r="F641" s="53"/>
      <c r="G641" s="102">
        <v>113.97236597</v>
      </c>
      <c r="H641" s="103">
        <v>6696860.25</v>
      </c>
    </row>
    <row r="642" spans="2:8" ht="15.9" customHeight="1" x14ac:dyDescent="0.25">
      <c r="B642" s="100">
        <v>44362</v>
      </c>
      <c r="C642" s="101">
        <v>140.52394623000001</v>
      </c>
      <c r="D642" s="101">
        <v>123.78525045000001</v>
      </c>
      <c r="E642" s="101">
        <v>110.89675714000001</v>
      </c>
      <c r="F642" s="53"/>
      <c r="G642" s="102">
        <v>111.74875813</v>
      </c>
      <c r="H642" s="103">
        <v>2961075.17</v>
      </c>
    </row>
    <row r="643" spans="2:8" ht="15.9" customHeight="1" x14ac:dyDescent="0.25">
      <c r="B643" s="100">
        <v>44363</v>
      </c>
      <c r="C643" s="101">
        <v>140.87503666000001</v>
      </c>
      <c r="D643" s="101">
        <v>123.61665415</v>
      </c>
      <c r="E643" s="101">
        <v>110.91147165</v>
      </c>
      <c r="F643" s="53"/>
      <c r="G643" s="102">
        <v>112.02795553</v>
      </c>
      <c r="H643" s="103">
        <v>1757079.39</v>
      </c>
    </row>
    <row r="644" spans="2:8" ht="15.9" customHeight="1" x14ac:dyDescent="0.25">
      <c r="B644" s="100">
        <v>44364</v>
      </c>
      <c r="C644" s="101">
        <v>140.18539473999999</v>
      </c>
      <c r="D644" s="101">
        <v>123.49854893</v>
      </c>
      <c r="E644" s="101">
        <v>110.92936949</v>
      </c>
      <c r="F644" s="53"/>
      <c r="G644" s="102">
        <v>111.47953207</v>
      </c>
      <c r="H644" s="103">
        <v>1112646.02</v>
      </c>
    </row>
    <row r="645" spans="2:8" ht="15.9" customHeight="1" x14ac:dyDescent="0.25">
      <c r="B645" s="100">
        <v>44365</v>
      </c>
      <c r="C645" s="101">
        <v>139.59606436999999</v>
      </c>
      <c r="D645" s="101">
        <v>123.51918440999999</v>
      </c>
      <c r="E645" s="101">
        <v>110.94727020000001</v>
      </c>
      <c r="F645" s="53"/>
      <c r="G645" s="102">
        <v>111.0108793</v>
      </c>
      <c r="H645" s="103">
        <v>1843124.49</v>
      </c>
    </row>
    <row r="646" spans="2:8" ht="15.9" customHeight="1" x14ac:dyDescent="0.25">
      <c r="B646" s="100">
        <v>44368</v>
      </c>
      <c r="C646" s="101">
        <v>139.21989604999999</v>
      </c>
      <c r="D646" s="101">
        <v>123.4252271</v>
      </c>
      <c r="E646" s="101">
        <v>110.96517378999999</v>
      </c>
      <c r="F646" s="53"/>
      <c r="G646" s="102">
        <v>110.71173923000001</v>
      </c>
      <c r="H646" s="103">
        <v>2524893.86</v>
      </c>
    </row>
    <row r="647" spans="2:8" ht="15.9" customHeight="1" x14ac:dyDescent="0.25">
      <c r="B647" s="100">
        <v>44369</v>
      </c>
      <c r="C647" s="101">
        <v>136.66195146000001</v>
      </c>
      <c r="D647" s="101">
        <v>122.82811519000001</v>
      </c>
      <c r="E647" s="101">
        <v>110.98308025999999</v>
      </c>
      <c r="F647" s="53"/>
      <c r="G647" s="102">
        <v>108.67758677</v>
      </c>
      <c r="H647" s="103">
        <v>2324984.13</v>
      </c>
    </row>
    <row r="648" spans="2:8" ht="15.9" customHeight="1" x14ac:dyDescent="0.25">
      <c r="B648" s="100">
        <v>44370</v>
      </c>
      <c r="C648" s="101">
        <v>133.85322798000001</v>
      </c>
      <c r="D648" s="101">
        <v>122.07821287</v>
      </c>
      <c r="E648" s="101">
        <v>111.0009896</v>
      </c>
      <c r="F648" s="53"/>
      <c r="G648" s="102">
        <v>106.44400759</v>
      </c>
      <c r="H648" s="103">
        <v>1980764.8</v>
      </c>
    </row>
    <row r="649" spans="2:8" ht="15.9" customHeight="1" x14ac:dyDescent="0.25">
      <c r="B649" s="100">
        <v>44371</v>
      </c>
      <c r="C649" s="101">
        <v>136.6744904</v>
      </c>
      <c r="D649" s="101">
        <v>122.11158089</v>
      </c>
      <c r="E649" s="101">
        <v>111.01890182</v>
      </c>
      <c r="F649" s="53"/>
      <c r="G649" s="102">
        <v>108.6875581</v>
      </c>
      <c r="H649" s="103">
        <v>3339454.03</v>
      </c>
    </row>
    <row r="650" spans="2:8" ht="15.9" customHeight="1" x14ac:dyDescent="0.25">
      <c r="B650" s="100">
        <v>44372</v>
      </c>
      <c r="C650" s="101">
        <v>132.78741774</v>
      </c>
      <c r="D650" s="101">
        <v>119.64542089</v>
      </c>
      <c r="E650" s="101">
        <v>111.03681691</v>
      </c>
      <c r="F650" s="53"/>
      <c r="G650" s="102">
        <v>105.59644406</v>
      </c>
      <c r="H650" s="103">
        <v>3808631.87</v>
      </c>
    </row>
    <row r="651" spans="2:8" ht="15.9" customHeight="1" x14ac:dyDescent="0.25">
      <c r="B651" s="100">
        <v>44375</v>
      </c>
      <c r="C651" s="101">
        <v>131.09466029000001</v>
      </c>
      <c r="D651" s="101">
        <v>118.80068316000001</v>
      </c>
      <c r="E651" s="101">
        <v>111.05473487</v>
      </c>
      <c r="F651" s="53"/>
      <c r="G651" s="102">
        <v>104.25031376</v>
      </c>
      <c r="H651" s="103">
        <v>3680536.59</v>
      </c>
    </row>
    <row r="652" spans="2:8" ht="15.9" customHeight="1" x14ac:dyDescent="0.25">
      <c r="B652" s="100">
        <v>44376</v>
      </c>
      <c r="C652" s="101">
        <v>132.28585996999999</v>
      </c>
      <c r="D652" s="101">
        <v>120.56831004</v>
      </c>
      <c r="E652" s="101">
        <v>111.07265572</v>
      </c>
      <c r="F652" s="53"/>
      <c r="G652" s="102">
        <v>105.19759064</v>
      </c>
      <c r="H652" s="103">
        <v>2684393.81</v>
      </c>
    </row>
    <row r="653" spans="2:8" ht="15.9" customHeight="1" x14ac:dyDescent="0.25">
      <c r="B653" s="100">
        <v>44377</v>
      </c>
      <c r="C653" s="101">
        <v>132.79995668000001</v>
      </c>
      <c r="D653" s="101">
        <v>120.95423751</v>
      </c>
      <c r="E653" s="101">
        <v>111.09057944</v>
      </c>
      <c r="F653" s="53"/>
      <c r="G653" s="102">
        <v>105.6064154</v>
      </c>
      <c r="H653" s="103">
        <v>2139779.96</v>
      </c>
    </row>
    <row r="654" spans="2:8" ht="15.9" customHeight="1" x14ac:dyDescent="0.25">
      <c r="B654" s="100">
        <v>44378</v>
      </c>
      <c r="C654" s="101">
        <v>131.02223011999999</v>
      </c>
      <c r="D654" s="101">
        <v>120.91647897</v>
      </c>
      <c r="E654" s="101">
        <v>111.10850621</v>
      </c>
      <c r="F654" s="53"/>
      <c r="G654" s="102">
        <v>103.62211961</v>
      </c>
      <c r="H654" s="103">
        <v>1718561.44</v>
      </c>
    </row>
    <row r="655" spans="2:8" ht="15.9" customHeight="1" x14ac:dyDescent="0.25">
      <c r="B655" s="100">
        <v>44379</v>
      </c>
      <c r="C655" s="101">
        <v>130.61877444000001</v>
      </c>
      <c r="D655" s="101">
        <v>121.18605743000001</v>
      </c>
      <c r="E655" s="101">
        <v>111.12643586</v>
      </c>
      <c r="F655" s="53"/>
      <c r="G655" s="102">
        <v>103.30303687</v>
      </c>
      <c r="H655" s="103">
        <v>2564077.16</v>
      </c>
    </row>
    <row r="656" spans="2:8" ht="15.9" customHeight="1" x14ac:dyDescent="0.25">
      <c r="B656" s="100">
        <v>44382</v>
      </c>
      <c r="C656" s="101">
        <v>129.88751103000001</v>
      </c>
      <c r="D656" s="101">
        <v>120.98497122000001</v>
      </c>
      <c r="E656" s="101">
        <v>111.14436838</v>
      </c>
      <c r="F656" s="53"/>
      <c r="G656" s="102">
        <v>102.72469941</v>
      </c>
      <c r="H656" s="103">
        <v>2228360.7000000002</v>
      </c>
    </row>
    <row r="657" spans="2:8" ht="15.9" customHeight="1" x14ac:dyDescent="0.25">
      <c r="B657" s="100">
        <v>44383</v>
      </c>
      <c r="C657" s="101">
        <v>129.76143114000001</v>
      </c>
      <c r="D657" s="101">
        <v>121.24401241</v>
      </c>
      <c r="E657" s="101">
        <v>111.16230378</v>
      </c>
      <c r="F657" s="53"/>
      <c r="G657" s="102">
        <v>102.62498605</v>
      </c>
      <c r="H657" s="103">
        <v>2787663.1</v>
      </c>
    </row>
    <row r="658" spans="2:8" ht="15.9" customHeight="1" x14ac:dyDescent="0.25">
      <c r="B658" s="100">
        <v>44384</v>
      </c>
      <c r="C658" s="101">
        <v>128.65192802999999</v>
      </c>
      <c r="D658" s="101">
        <v>121.28177096</v>
      </c>
      <c r="E658" s="101">
        <v>111.18024206</v>
      </c>
      <c r="F658" s="53"/>
      <c r="G658" s="102">
        <v>101.74750852</v>
      </c>
      <c r="H658" s="103">
        <v>2928095.62</v>
      </c>
    </row>
    <row r="659" spans="2:8" ht="15.9" customHeight="1" x14ac:dyDescent="0.25">
      <c r="B659" s="100">
        <v>44385</v>
      </c>
      <c r="C659" s="101">
        <v>130.97179815999999</v>
      </c>
      <c r="D659" s="101">
        <v>121.26772127</v>
      </c>
      <c r="E659" s="101">
        <v>111.19818321</v>
      </c>
      <c r="F659" s="53"/>
      <c r="G659" s="102">
        <v>103.58223427</v>
      </c>
      <c r="H659" s="103">
        <v>2867664.45</v>
      </c>
    </row>
    <row r="660" spans="2:8" ht="15.9" customHeight="1" x14ac:dyDescent="0.25">
      <c r="B660" s="100">
        <v>44389</v>
      </c>
      <c r="C660" s="101">
        <v>133.64469199999999</v>
      </c>
      <c r="D660" s="101">
        <v>122.84260393</v>
      </c>
      <c r="E660" s="101">
        <v>111.23407413</v>
      </c>
      <c r="F660" s="53"/>
      <c r="G660" s="102">
        <v>105.69615742000001</v>
      </c>
      <c r="H660" s="103">
        <v>3115692.13</v>
      </c>
    </row>
    <row r="661" spans="2:8" ht="15.9" customHeight="1" x14ac:dyDescent="0.25">
      <c r="B661" s="100">
        <v>44390</v>
      </c>
      <c r="C661" s="101">
        <v>133.7707719</v>
      </c>
      <c r="D661" s="101">
        <v>123.98018992999999</v>
      </c>
      <c r="E661" s="101">
        <v>111.25202391000001</v>
      </c>
      <c r="F661" s="53"/>
      <c r="G661" s="102">
        <v>105.79587078</v>
      </c>
      <c r="H661" s="103">
        <v>3783949.1</v>
      </c>
    </row>
    <row r="662" spans="2:8" ht="15.9" customHeight="1" x14ac:dyDescent="0.25">
      <c r="B662" s="100">
        <v>44391</v>
      </c>
      <c r="C662" s="101">
        <v>132.64866079999999</v>
      </c>
      <c r="D662" s="101">
        <v>124.28928315</v>
      </c>
      <c r="E662" s="101">
        <v>111.26997674</v>
      </c>
      <c r="F662" s="53"/>
      <c r="G662" s="102">
        <v>104.90842191</v>
      </c>
      <c r="H662" s="103">
        <v>2304031.73</v>
      </c>
    </row>
    <row r="663" spans="2:8" ht="15.9" customHeight="1" x14ac:dyDescent="0.25">
      <c r="B663" s="100">
        <v>44392</v>
      </c>
      <c r="C663" s="101">
        <v>134.27509148999999</v>
      </c>
      <c r="D663" s="101">
        <v>124.63525682</v>
      </c>
      <c r="E663" s="101">
        <v>111.28793245</v>
      </c>
      <c r="F663" s="53"/>
      <c r="G663" s="102">
        <v>106.1947242</v>
      </c>
      <c r="H663" s="103">
        <v>1895164.7</v>
      </c>
    </row>
    <row r="664" spans="2:8" ht="15.9" customHeight="1" x14ac:dyDescent="0.25">
      <c r="B664" s="100">
        <v>44393</v>
      </c>
      <c r="C664" s="101">
        <v>134.46421133999999</v>
      </c>
      <c r="D664" s="101">
        <v>124.75028867</v>
      </c>
      <c r="E664" s="101">
        <v>111.30589103</v>
      </c>
      <c r="F664" s="53"/>
      <c r="G664" s="102">
        <v>106.34429423</v>
      </c>
      <c r="H664" s="103">
        <v>1560223.12</v>
      </c>
    </row>
    <row r="665" spans="2:8" ht="15.9" customHeight="1" x14ac:dyDescent="0.25">
      <c r="B665" s="100">
        <v>44396</v>
      </c>
      <c r="C665" s="101">
        <v>134.27509148999999</v>
      </c>
      <c r="D665" s="101">
        <v>124.52329834</v>
      </c>
      <c r="E665" s="101">
        <v>111.32385248999999</v>
      </c>
      <c r="F665" s="53"/>
      <c r="G665" s="102">
        <v>106.1947242</v>
      </c>
      <c r="H665" s="103">
        <v>3244369.37</v>
      </c>
    </row>
    <row r="666" spans="2:8" ht="15.9" customHeight="1" x14ac:dyDescent="0.25">
      <c r="B666" s="100">
        <v>44397</v>
      </c>
      <c r="C666" s="101">
        <v>132.38389301999999</v>
      </c>
      <c r="D666" s="101">
        <v>124.67608874</v>
      </c>
      <c r="E666" s="101">
        <v>111.34181683</v>
      </c>
      <c r="F666" s="53"/>
      <c r="G666" s="102">
        <v>104.69902386</v>
      </c>
      <c r="H666" s="103">
        <v>3249867.82</v>
      </c>
    </row>
    <row r="667" spans="2:8" ht="15.9" customHeight="1" x14ac:dyDescent="0.25">
      <c r="B667" s="100">
        <v>44398</v>
      </c>
      <c r="C667" s="101">
        <v>132.64866079999999</v>
      </c>
      <c r="D667" s="101">
        <v>124.59135153</v>
      </c>
      <c r="E667" s="101">
        <v>111.35978403</v>
      </c>
      <c r="F667" s="53"/>
      <c r="G667" s="102">
        <v>104.90842191</v>
      </c>
      <c r="H667" s="103">
        <v>1263223.68</v>
      </c>
    </row>
    <row r="668" spans="2:8" ht="15.9" customHeight="1" x14ac:dyDescent="0.25">
      <c r="B668" s="100">
        <v>44399</v>
      </c>
      <c r="C668" s="101">
        <v>132.58562085</v>
      </c>
      <c r="D668" s="101">
        <v>124.43329249999999</v>
      </c>
      <c r="E668" s="101">
        <v>111.37775412000001</v>
      </c>
      <c r="F668" s="53"/>
      <c r="G668" s="102">
        <v>104.85856523</v>
      </c>
      <c r="H668" s="103">
        <v>2013488.2</v>
      </c>
    </row>
    <row r="669" spans="2:8" ht="15.9" customHeight="1" x14ac:dyDescent="0.25">
      <c r="B669" s="100">
        <v>44400</v>
      </c>
      <c r="C669" s="101">
        <v>132.87560461999999</v>
      </c>
      <c r="D669" s="101">
        <v>124.17425129999999</v>
      </c>
      <c r="E669" s="101">
        <v>111.39572708</v>
      </c>
      <c r="F669" s="53"/>
      <c r="G669" s="102">
        <v>105.08790595000001</v>
      </c>
      <c r="H669" s="103">
        <v>1717624.29</v>
      </c>
    </row>
    <row r="670" spans="2:8" ht="15.9" customHeight="1" x14ac:dyDescent="0.25">
      <c r="B670" s="100">
        <v>44403</v>
      </c>
      <c r="C670" s="101">
        <v>132.78734868999999</v>
      </c>
      <c r="D670" s="101">
        <v>124.04868218</v>
      </c>
      <c r="E670" s="101">
        <v>111.41370310000001</v>
      </c>
      <c r="F670" s="53"/>
      <c r="G670" s="102">
        <v>105.0181066</v>
      </c>
      <c r="H670" s="103">
        <v>1800270.88</v>
      </c>
    </row>
    <row r="671" spans="2:8" ht="15.9" customHeight="1" x14ac:dyDescent="0.25">
      <c r="B671" s="100">
        <v>44404</v>
      </c>
      <c r="C671" s="101">
        <v>131.43829378000001</v>
      </c>
      <c r="D671" s="101">
        <v>123.70358662</v>
      </c>
      <c r="E671" s="101">
        <v>111.43168199</v>
      </c>
      <c r="F671" s="53"/>
      <c r="G671" s="102">
        <v>103.95117369</v>
      </c>
      <c r="H671" s="103">
        <v>2516468.56</v>
      </c>
    </row>
    <row r="672" spans="2:8" ht="15.9" customHeight="1" x14ac:dyDescent="0.25">
      <c r="B672" s="100">
        <v>44405</v>
      </c>
      <c r="C672" s="101">
        <v>131.71566956000001</v>
      </c>
      <c r="D672" s="101">
        <v>123.67724345000001</v>
      </c>
      <c r="E672" s="101">
        <v>111.44966375</v>
      </c>
      <c r="F672" s="53"/>
      <c r="G672" s="102">
        <v>104.17054306999999</v>
      </c>
      <c r="H672" s="103">
        <v>2437408.92</v>
      </c>
    </row>
    <row r="673" spans="2:8" ht="15.9" customHeight="1" x14ac:dyDescent="0.25">
      <c r="B673" s="100">
        <v>44406</v>
      </c>
      <c r="C673" s="101">
        <v>132.35867704</v>
      </c>
      <c r="D673" s="101">
        <v>123.76505401999999</v>
      </c>
      <c r="E673" s="101">
        <v>111.4676484</v>
      </c>
      <c r="F673" s="53"/>
      <c r="G673" s="102">
        <v>104.67908119000001</v>
      </c>
      <c r="H673" s="103">
        <v>1200564.03</v>
      </c>
    </row>
    <row r="674" spans="2:8" ht="15.9" customHeight="1" x14ac:dyDescent="0.25">
      <c r="B674" s="100">
        <v>44407</v>
      </c>
      <c r="C674" s="101">
        <v>132.38389301999999</v>
      </c>
      <c r="D674" s="101">
        <v>123.99380057</v>
      </c>
      <c r="E674" s="101">
        <v>111.48563591</v>
      </c>
      <c r="F674" s="53"/>
      <c r="G674" s="102">
        <v>104.69902386</v>
      </c>
      <c r="H674" s="103">
        <v>2017305.1</v>
      </c>
    </row>
    <row r="675" spans="2:8" ht="15.9" customHeight="1" x14ac:dyDescent="0.25">
      <c r="B675" s="100">
        <v>44410</v>
      </c>
      <c r="C675" s="101">
        <v>131.96791038000001</v>
      </c>
      <c r="D675" s="101">
        <v>123.49064597</v>
      </c>
      <c r="E675" s="101">
        <v>111.50362631</v>
      </c>
      <c r="F675" s="53"/>
      <c r="G675" s="102">
        <v>103.75174697999999</v>
      </c>
      <c r="H675" s="103">
        <v>1383981.97</v>
      </c>
    </row>
    <row r="676" spans="2:8" ht="15.9" customHeight="1" x14ac:dyDescent="0.25">
      <c r="B676" s="100">
        <v>44411</v>
      </c>
      <c r="C676" s="101">
        <v>130.26837169999999</v>
      </c>
      <c r="D676" s="101">
        <v>122.96158726</v>
      </c>
      <c r="E676" s="101">
        <v>111.52161957</v>
      </c>
      <c r="F676" s="53"/>
      <c r="G676" s="102">
        <v>102.41558800999999</v>
      </c>
      <c r="H676" s="103">
        <v>1925270.26</v>
      </c>
    </row>
    <row r="677" spans="2:8" ht="15.9" customHeight="1" x14ac:dyDescent="0.25">
      <c r="B677" s="100">
        <v>44412</v>
      </c>
      <c r="C677" s="101">
        <v>128.61956551</v>
      </c>
      <c r="D677" s="101">
        <v>122.61254022</v>
      </c>
      <c r="E677" s="101">
        <v>111.5396159</v>
      </c>
      <c r="F677" s="53"/>
      <c r="G677" s="102">
        <v>101.11931438000001</v>
      </c>
      <c r="H677" s="103">
        <v>2274476.91</v>
      </c>
    </row>
    <row r="678" spans="2:8" ht="15.9" customHeight="1" x14ac:dyDescent="0.25">
      <c r="B678" s="100">
        <v>44413</v>
      </c>
      <c r="C678" s="101">
        <v>129.63421546999999</v>
      </c>
      <c r="D678" s="101">
        <v>122.10148268</v>
      </c>
      <c r="E678" s="101">
        <v>111.56184528</v>
      </c>
      <c r="F678" s="53"/>
      <c r="G678" s="102">
        <v>101.91702122</v>
      </c>
      <c r="H678" s="103">
        <v>1880227.02</v>
      </c>
    </row>
    <row r="679" spans="2:8" ht="15.9" customHeight="1" x14ac:dyDescent="0.25">
      <c r="B679" s="100">
        <v>44414</v>
      </c>
      <c r="C679" s="101">
        <v>129.48201797999999</v>
      </c>
      <c r="D679" s="101">
        <v>121.99347567</v>
      </c>
      <c r="E679" s="101">
        <v>111.58407914999999</v>
      </c>
      <c r="F679" s="53"/>
      <c r="G679" s="102">
        <v>101.7973652</v>
      </c>
      <c r="H679" s="103">
        <v>1441609.17</v>
      </c>
    </row>
    <row r="680" spans="2:8" ht="15.9" customHeight="1" x14ac:dyDescent="0.25">
      <c r="B680" s="100">
        <v>44417</v>
      </c>
      <c r="C680" s="101">
        <v>131.28302166</v>
      </c>
      <c r="D680" s="101">
        <v>121.59701092</v>
      </c>
      <c r="E680" s="101">
        <v>111.60631751</v>
      </c>
      <c r="F680" s="53"/>
      <c r="G680" s="102">
        <v>103.21329485</v>
      </c>
      <c r="H680" s="103">
        <v>2674561.96</v>
      </c>
    </row>
    <row r="681" spans="2:8" ht="15.9" customHeight="1" x14ac:dyDescent="0.25">
      <c r="B681" s="100">
        <v>44418</v>
      </c>
      <c r="C681" s="101">
        <v>130.62349918000001</v>
      </c>
      <c r="D681" s="101">
        <v>120.98058069</v>
      </c>
      <c r="E681" s="101">
        <v>111.62856019</v>
      </c>
      <c r="F681" s="53"/>
      <c r="G681" s="102">
        <v>102.6947854</v>
      </c>
      <c r="H681" s="103">
        <v>1805373.34</v>
      </c>
    </row>
    <row r="682" spans="2:8" ht="15.9" customHeight="1" x14ac:dyDescent="0.25">
      <c r="B682" s="100">
        <v>44419</v>
      </c>
      <c r="C682" s="101">
        <v>129.48201797999999</v>
      </c>
      <c r="D682" s="101">
        <v>120.29653630999999</v>
      </c>
      <c r="E682" s="101">
        <v>111.65080736</v>
      </c>
      <c r="F682" s="53"/>
      <c r="G682" s="102">
        <v>101.7973652</v>
      </c>
      <c r="H682" s="103">
        <v>2139005.9500000002</v>
      </c>
    </row>
    <row r="683" spans="2:8" ht="15.9" customHeight="1" x14ac:dyDescent="0.25">
      <c r="B683" s="100">
        <v>44420</v>
      </c>
      <c r="C683" s="101">
        <v>128.67029801000001</v>
      </c>
      <c r="D683" s="101">
        <v>119.5242423</v>
      </c>
      <c r="E683" s="101">
        <v>111.67305902</v>
      </c>
      <c r="F683" s="53"/>
      <c r="G683" s="102">
        <v>101.15919972</v>
      </c>
      <c r="H683" s="103">
        <v>1648126.74</v>
      </c>
    </row>
    <row r="684" spans="2:8" ht="15.9" customHeight="1" x14ac:dyDescent="0.25">
      <c r="B684" s="100">
        <v>44421</v>
      </c>
      <c r="C684" s="101">
        <v>128.60688239000001</v>
      </c>
      <c r="D684" s="101">
        <v>120.34922265</v>
      </c>
      <c r="E684" s="101">
        <v>111.69531499999999</v>
      </c>
      <c r="F684" s="53"/>
      <c r="G684" s="102">
        <v>101.10934304</v>
      </c>
      <c r="H684" s="103">
        <v>2825058.86</v>
      </c>
    </row>
    <row r="685" spans="2:8" ht="15.9" customHeight="1" x14ac:dyDescent="0.25">
      <c r="B685" s="100">
        <v>44424</v>
      </c>
      <c r="C685" s="101">
        <v>127.73174679</v>
      </c>
      <c r="D685" s="101">
        <v>119.646299</v>
      </c>
      <c r="E685" s="101">
        <v>111.71757547</v>
      </c>
      <c r="F685" s="53"/>
      <c r="G685" s="102">
        <v>100.42132088</v>
      </c>
      <c r="H685" s="103">
        <v>3604826.75</v>
      </c>
    </row>
    <row r="686" spans="2:8" ht="15.9" customHeight="1" x14ac:dyDescent="0.25">
      <c r="B686" s="100">
        <v>44425</v>
      </c>
      <c r="C686" s="101">
        <v>127.60491555</v>
      </c>
      <c r="D686" s="101">
        <v>118.90869017</v>
      </c>
      <c r="E686" s="101">
        <v>111.73984043</v>
      </c>
      <c r="F686" s="53"/>
      <c r="G686" s="102">
        <v>100.32160752999999</v>
      </c>
      <c r="H686" s="103">
        <v>2069176.57</v>
      </c>
    </row>
    <row r="687" spans="2:8" ht="15.9" customHeight="1" x14ac:dyDescent="0.25">
      <c r="B687" s="100">
        <v>44426</v>
      </c>
      <c r="C687" s="101">
        <v>128.06150803</v>
      </c>
      <c r="D687" s="101">
        <v>118.69355426</v>
      </c>
      <c r="E687" s="101">
        <v>111.76210971</v>
      </c>
      <c r="F687" s="53"/>
      <c r="G687" s="102">
        <v>100.68057561000001</v>
      </c>
      <c r="H687" s="103">
        <v>1736214.67</v>
      </c>
    </row>
    <row r="688" spans="2:8" ht="15.9" customHeight="1" x14ac:dyDescent="0.25">
      <c r="B688" s="100">
        <v>44427</v>
      </c>
      <c r="C688" s="101">
        <v>127.84589491</v>
      </c>
      <c r="D688" s="101">
        <v>118.13288374</v>
      </c>
      <c r="E688" s="101">
        <v>111.78438348</v>
      </c>
      <c r="F688" s="53"/>
      <c r="G688" s="102">
        <v>100.5110629</v>
      </c>
      <c r="H688" s="103">
        <v>1443528.08</v>
      </c>
    </row>
    <row r="689" spans="2:8" ht="15.9" customHeight="1" x14ac:dyDescent="0.25">
      <c r="B689" s="100">
        <v>44428</v>
      </c>
      <c r="C689" s="101">
        <v>128.31517052000001</v>
      </c>
      <c r="D689" s="101">
        <v>118.77873052</v>
      </c>
      <c r="E689" s="101">
        <v>111.80666174</v>
      </c>
      <c r="F689" s="53"/>
      <c r="G689" s="102">
        <v>100.88000232</v>
      </c>
      <c r="H689" s="103">
        <v>1043059.31</v>
      </c>
    </row>
    <row r="690" spans="2:8" ht="15.9" customHeight="1" x14ac:dyDescent="0.25">
      <c r="B690" s="100">
        <v>44431</v>
      </c>
      <c r="C690" s="101">
        <v>127.78247929</v>
      </c>
      <c r="D690" s="101">
        <v>119.39735602</v>
      </c>
      <c r="E690" s="101">
        <v>111.82894449</v>
      </c>
      <c r="F690" s="53"/>
      <c r="G690" s="102">
        <v>100.46120623</v>
      </c>
      <c r="H690" s="103">
        <v>2449113.19</v>
      </c>
    </row>
    <row r="691" spans="2:8" ht="15.9" customHeight="1" x14ac:dyDescent="0.25">
      <c r="B691" s="100">
        <v>44432</v>
      </c>
      <c r="C691" s="101">
        <v>127.21173869</v>
      </c>
      <c r="D691" s="101">
        <v>119.44872521000001</v>
      </c>
      <c r="E691" s="101">
        <v>111.85123156</v>
      </c>
      <c r="F691" s="53"/>
      <c r="G691" s="102">
        <v>100.01249611999999</v>
      </c>
      <c r="H691" s="103">
        <v>3443980.4</v>
      </c>
    </row>
    <row r="692" spans="2:8" ht="15.9" customHeight="1" x14ac:dyDescent="0.25">
      <c r="B692" s="100">
        <v>44433</v>
      </c>
      <c r="C692" s="101">
        <v>127.23710493999999</v>
      </c>
      <c r="D692" s="101">
        <v>119.46409206</v>
      </c>
      <c r="E692" s="101">
        <v>111.87352312</v>
      </c>
      <c r="F692" s="53"/>
      <c r="G692" s="102">
        <v>100.03243879999999</v>
      </c>
      <c r="H692" s="103">
        <v>2624209.9900000002</v>
      </c>
    </row>
    <row r="693" spans="2:8" ht="15.9" customHeight="1" x14ac:dyDescent="0.25">
      <c r="B693" s="100">
        <v>44434</v>
      </c>
      <c r="C693" s="101">
        <v>126.61563184000001</v>
      </c>
      <c r="D693" s="101">
        <v>119.5782458</v>
      </c>
      <c r="E693" s="101">
        <v>111.89581917</v>
      </c>
      <c r="F693" s="53"/>
      <c r="G693" s="102">
        <v>99.543843355000007</v>
      </c>
      <c r="H693" s="103">
        <v>2340959.09</v>
      </c>
    </row>
    <row r="694" spans="2:8" ht="15.9" customHeight="1" x14ac:dyDescent="0.25">
      <c r="B694" s="100">
        <v>44435</v>
      </c>
      <c r="C694" s="101">
        <v>127.30052056</v>
      </c>
      <c r="D694" s="101">
        <v>119.91456031</v>
      </c>
      <c r="E694" s="101">
        <v>111.91811954000001</v>
      </c>
      <c r="F694" s="53"/>
      <c r="G694" s="102">
        <v>100.08229547000001</v>
      </c>
      <c r="H694" s="103">
        <v>2121989.37</v>
      </c>
    </row>
    <row r="695" spans="2:8" ht="15.9" customHeight="1" x14ac:dyDescent="0.25">
      <c r="B695" s="100">
        <v>44438</v>
      </c>
      <c r="C695" s="101">
        <v>127.0595412</v>
      </c>
      <c r="D695" s="101">
        <v>120.35273508</v>
      </c>
      <c r="E695" s="101">
        <v>111.9404244</v>
      </c>
      <c r="F695" s="53"/>
      <c r="G695" s="102">
        <v>99.892840101000004</v>
      </c>
      <c r="H695" s="103">
        <v>3486258.48</v>
      </c>
    </row>
    <row r="696" spans="2:8" ht="15.9" customHeight="1" x14ac:dyDescent="0.25">
      <c r="B696" s="100">
        <v>44439</v>
      </c>
      <c r="C696" s="101">
        <v>128.89859425</v>
      </c>
      <c r="D696" s="101">
        <v>120.73251581</v>
      </c>
      <c r="E696" s="101">
        <v>111.96273375</v>
      </c>
      <c r="F696" s="53"/>
      <c r="G696" s="102">
        <v>101.33868376</v>
      </c>
      <c r="H696" s="103">
        <v>2028533.14</v>
      </c>
    </row>
    <row r="697" spans="2:8" ht="15.9" customHeight="1" x14ac:dyDescent="0.25">
      <c r="B697" s="100">
        <v>44440</v>
      </c>
      <c r="C697" s="101">
        <v>130.43006270000001</v>
      </c>
      <c r="D697" s="101">
        <v>120.77203057</v>
      </c>
      <c r="E697" s="101">
        <v>111.9850476</v>
      </c>
      <c r="F697" s="53"/>
      <c r="G697" s="102">
        <v>101.90704989</v>
      </c>
      <c r="H697" s="103">
        <v>3963074.63</v>
      </c>
    </row>
    <row r="698" spans="2:8" ht="15.9" customHeight="1" x14ac:dyDescent="0.25">
      <c r="B698" s="100">
        <v>44441</v>
      </c>
      <c r="C698" s="101">
        <v>130.43006270000001</v>
      </c>
      <c r="D698" s="101">
        <v>120.53845444</v>
      </c>
      <c r="E698" s="101">
        <v>112.00736576</v>
      </c>
      <c r="F698" s="53"/>
      <c r="G698" s="102">
        <v>101.90704989</v>
      </c>
      <c r="H698" s="103">
        <v>2779134.21</v>
      </c>
    </row>
    <row r="699" spans="2:8" ht="15.9" customHeight="1" x14ac:dyDescent="0.25">
      <c r="B699" s="100">
        <v>44442</v>
      </c>
      <c r="C699" s="101">
        <v>129.98338440000001</v>
      </c>
      <c r="D699" s="101">
        <v>120.00368804</v>
      </c>
      <c r="E699" s="101">
        <v>112.02968841000001</v>
      </c>
      <c r="F699" s="53"/>
      <c r="G699" s="102">
        <v>101.55805314</v>
      </c>
      <c r="H699" s="103">
        <v>1226443.55</v>
      </c>
    </row>
    <row r="700" spans="2:8" ht="15.9" customHeight="1" x14ac:dyDescent="0.25">
      <c r="B700" s="100">
        <v>44445</v>
      </c>
      <c r="C700" s="101">
        <v>129.09002781000001</v>
      </c>
      <c r="D700" s="101">
        <v>119.99095551000001</v>
      </c>
      <c r="E700" s="101">
        <v>112.05201554999999</v>
      </c>
      <c r="F700" s="53"/>
      <c r="G700" s="102">
        <v>100.86005965</v>
      </c>
      <c r="H700" s="103">
        <v>1481547.11</v>
      </c>
    </row>
    <row r="701" spans="2:8" ht="15.9" customHeight="1" x14ac:dyDescent="0.25">
      <c r="B701" s="100">
        <v>44447</v>
      </c>
      <c r="C701" s="101">
        <v>129.5367061</v>
      </c>
      <c r="D701" s="101">
        <v>119.20680707</v>
      </c>
      <c r="E701" s="101">
        <v>112.07434719</v>
      </c>
      <c r="F701" s="53"/>
      <c r="G701" s="102">
        <v>101.20905639999999</v>
      </c>
      <c r="H701" s="103">
        <v>1365882.44</v>
      </c>
    </row>
    <row r="702" spans="2:8" ht="15.9" customHeight="1" x14ac:dyDescent="0.25">
      <c r="B702" s="100">
        <v>44448</v>
      </c>
      <c r="C702" s="101">
        <v>129.66432847999999</v>
      </c>
      <c r="D702" s="101">
        <v>119.42852877</v>
      </c>
      <c r="E702" s="101">
        <v>112.09668314</v>
      </c>
      <c r="F702" s="53"/>
      <c r="G702" s="102">
        <v>101.30876975</v>
      </c>
      <c r="H702" s="103">
        <v>1892293.89</v>
      </c>
    </row>
    <row r="703" spans="2:8" ht="15.9" customHeight="1" x14ac:dyDescent="0.25">
      <c r="B703" s="100">
        <v>44449</v>
      </c>
      <c r="C703" s="101">
        <v>130.60873402000001</v>
      </c>
      <c r="D703" s="101">
        <v>119.76967286</v>
      </c>
      <c r="E703" s="101">
        <v>112.11902358</v>
      </c>
      <c r="F703" s="53"/>
      <c r="G703" s="102">
        <v>102.04664859</v>
      </c>
      <c r="H703" s="103">
        <v>2272034.4300000002</v>
      </c>
    </row>
    <row r="704" spans="2:8" ht="15.9" customHeight="1" x14ac:dyDescent="0.25">
      <c r="B704" s="100">
        <v>44452</v>
      </c>
      <c r="C704" s="101">
        <v>130.21310467000001</v>
      </c>
      <c r="D704" s="101">
        <v>119.75167168999999</v>
      </c>
      <c r="E704" s="101">
        <v>112.14136852</v>
      </c>
      <c r="F704" s="53"/>
      <c r="G704" s="102">
        <v>101.73753718</v>
      </c>
      <c r="H704" s="103">
        <v>1433683.34</v>
      </c>
    </row>
    <row r="705" spans="2:8" ht="15.9" customHeight="1" x14ac:dyDescent="0.25">
      <c r="B705" s="100">
        <v>44453</v>
      </c>
      <c r="C705" s="101">
        <v>130.17481796000001</v>
      </c>
      <c r="D705" s="101">
        <v>119.78723497</v>
      </c>
      <c r="E705" s="101">
        <v>112.16371795000001</v>
      </c>
      <c r="F705" s="53"/>
      <c r="G705" s="102">
        <v>101.70762318</v>
      </c>
      <c r="H705" s="103">
        <v>1354019.02</v>
      </c>
    </row>
    <row r="706" spans="2:8" ht="15.9" customHeight="1" x14ac:dyDescent="0.25">
      <c r="B706" s="100">
        <v>44454</v>
      </c>
      <c r="C706" s="101">
        <v>130.04719559</v>
      </c>
      <c r="D706" s="101">
        <v>119.90226683</v>
      </c>
      <c r="E706" s="101">
        <v>112.18607187000001</v>
      </c>
      <c r="F706" s="53"/>
      <c r="G706" s="102">
        <v>101.60790982</v>
      </c>
      <c r="H706" s="103">
        <v>2055275.34</v>
      </c>
    </row>
    <row r="707" spans="2:8" ht="15.9" customHeight="1" x14ac:dyDescent="0.25">
      <c r="B707" s="100">
        <v>44455</v>
      </c>
      <c r="C707" s="101">
        <v>129.75366413</v>
      </c>
      <c r="D707" s="101">
        <v>119.75957464</v>
      </c>
      <c r="E707" s="101">
        <v>112.20843010999999</v>
      </c>
      <c r="F707" s="53"/>
      <c r="G707" s="102">
        <v>101.37856910000001</v>
      </c>
      <c r="H707" s="103">
        <v>1361947.7</v>
      </c>
    </row>
    <row r="708" spans="2:8" ht="15.9" customHeight="1" x14ac:dyDescent="0.25">
      <c r="B708" s="100">
        <v>44456</v>
      </c>
      <c r="C708" s="101">
        <v>131.64247521999999</v>
      </c>
      <c r="D708" s="101">
        <v>119.85397101</v>
      </c>
      <c r="E708" s="101">
        <v>112.23079283</v>
      </c>
      <c r="F708" s="53"/>
      <c r="G708" s="102">
        <v>102.85432677</v>
      </c>
      <c r="H708" s="103">
        <v>1934722.92</v>
      </c>
    </row>
    <row r="709" spans="2:8" ht="15.9" customHeight="1" x14ac:dyDescent="0.25">
      <c r="B709" s="100">
        <v>44459</v>
      </c>
      <c r="C709" s="101">
        <v>130.17481796000001</v>
      </c>
      <c r="D709" s="101">
        <v>118.5701804</v>
      </c>
      <c r="E709" s="101">
        <v>112.25316006</v>
      </c>
      <c r="F709" s="53"/>
      <c r="G709" s="102">
        <v>101.70762318</v>
      </c>
      <c r="H709" s="103">
        <v>978227.09</v>
      </c>
    </row>
    <row r="710" spans="2:8" ht="15.9" customHeight="1" x14ac:dyDescent="0.25">
      <c r="B710" s="100">
        <v>44460</v>
      </c>
      <c r="C710" s="101">
        <v>130.30244033</v>
      </c>
      <c r="D710" s="101">
        <v>118.51661595</v>
      </c>
      <c r="E710" s="101">
        <v>112.27553177</v>
      </c>
      <c r="F710" s="53"/>
      <c r="G710" s="102">
        <v>101.80733653</v>
      </c>
      <c r="H710" s="103">
        <v>1233081.69</v>
      </c>
    </row>
    <row r="711" spans="2:8" ht="15.9" customHeight="1" x14ac:dyDescent="0.25">
      <c r="B711" s="100">
        <v>44461</v>
      </c>
      <c r="C711" s="101">
        <v>130.37901375000001</v>
      </c>
      <c r="D711" s="101">
        <v>118.6540395</v>
      </c>
      <c r="E711" s="101">
        <v>112.29790798000001</v>
      </c>
      <c r="F711" s="53"/>
      <c r="G711" s="102">
        <v>101.86716455</v>
      </c>
      <c r="H711" s="103">
        <v>3789218.69</v>
      </c>
    </row>
    <row r="712" spans="2:8" ht="15.9" customHeight="1" x14ac:dyDescent="0.25">
      <c r="B712" s="100">
        <v>44462</v>
      </c>
      <c r="C712" s="101">
        <v>130.16205572000001</v>
      </c>
      <c r="D712" s="101">
        <v>118.78048673000001</v>
      </c>
      <c r="E712" s="101">
        <v>112.32450753000001</v>
      </c>
      <c r="F712" s="53"/>
      <c r="G712" s="102">
        <v>101.69765184000001</v>
      </c>
      <c r="H712" s="103">
        <v>1723364.99</v>
      </c>
    </row>
    <row r="713" spans="2:8" ht="15.9" customHeight="1" x14ac:dyDescent="0.25">
      <c r="B713" s="100">
        <v>44463</v>
      </c>
      <c r="C713" s="101">
        <v>130.05995781999999</v>
      </c>
      <c r="D713" s="101">
        <v>118.95698599000001</v>
      </c>
      <c r="E713" s="101">
        <v>112.35111338</v>
      </c>
      <c r="F713" s="53"/>
      <c r="G713" s="102">
        <v>101.61788116</v>
      </c>
      <c r="H713" s="103">
        <v>997727.13</v>
      </c>
    </row>
    <row r="714" spans="2:8" ht="15.9" customHeight="1" x14ac:dyDescent="0.25">
      <c r="B714" s="100">
        <v>44466</v>
      </c>
      <c r="C714" s="101">
        <v>130.32796479999999</v>
      </c>
      <c r="D714" s="101">
        <v>119.06060246</v>
      </c>
      <c r="E714" s="101">
        <v>112.37772552</v>
      </c>
      <c r="F714" s="53"/>
      <c r="G714" s="102">
        <v>101.82727920000001</v>
      </c>
      <c r="H714" s="103">
        <v>1938093.25</v>
      </c>
    </row>
    <row r="715" spans="2:8" ht="15.9" customHeight="1" x14ac:dyDescent="0.25">
      <c r="B715" s="100">
        <v>44467</v>
      </c>
      <c r="C715" s="101">
        <v>129.70261518999999</v>
      </c>
      <c r="D715" s="101">
        <v>118.55832597</v>
      </c>
      <c r="E715" s="101">
        <v>112.40434395</v>
      </c>
      <c r="F715" s="53"/>
      <c r="G715" s="102">
        <v>101.33868376</v>
      </c>
      <c r="H715" s="103">
        <v>1909780.21</v>
      </c>
    </row>
    <row r="716" spans="2:8" ht="15.9" customHeight="1" x14ac:dyDescent="0.25">
      <c r="B716" s="100">
        <v>44468</v>
      </c>
      <c r="C716" s="101">
        <v>129.56223058</v>
      </c>
      <c r="D716" s="101">
        <v>118.56008219</v>
      </c>
      <c r="E716" s="101">
        <v>112.43096866</v>
      </c>
      <c r="F716" s="53"/>
      <c r="G716" s="102">
        <v>101.22899907</v>
      </c>
      <c r="H716" s="103">
        <v>2483060.52</v>
      </c>
    </row>
    <row r="717" spans="2:8" ht="15.9" customHeight="1" x14ac:dyDescent="0.25">
      <c r="B717" s="100">
        <v>44469</v>
      </c>
      <c r="C717" s="101">
        <v>129.51118163000001</v>
      </c>
      <c r="D717" s="101">
        <v>119.23227214000001</v>
      </c>
      <c r="E717" s="101">
        <v>112.45759966999999</v>
      </c>
      <c r="F717" s="53"/>
      <c r="G717" s="102">
        <v>101.18911373</v>
      </c>
      <c r="H717" s="103">
        <v>1920917.58</v>
      </c>
    </row>
    <row r="718" spans="2:8" ht="15.9" customHeight="1" x14ac:dyDescent="0.25">
      <c r="B718" s="100">
        <v>44470</v>
      </c>
      <c r="C718" s="101">
        <v>128.85611168</v>
      </c>
      <c r="D718" s="101">
        <v>119.18617159</v>
      </c>
      <c r="E718" s="101">
        <v>112.48423697</v>
      </c>
      <c r="F718" s="53"/>
      <c r="G718" s="102">
        <v>100.03243879999999</v>
      </c>
      <c r="H718" s="103">
        <v>1239464.58</v>
      </c>
    </row>
    <row r="719" spans="2:8" ht="15.9" customHeight="1" x14ac:dyDescent="0.25">
      <c r="B719" s="100">
        <v>44473</v>
      </c>
      <c r="C719" s="101">
        <v>127.39183767999999</v>
      </c>
      <c r="D719" s="101">
        <v>118.86873636</v>
      </c>
      <c r="E719" s="101">
        <v>112.51088056</v>
      </c>
      <c r="F719" s="53"/>
      <c r="G719" s="102">
        <v>98.895706540999996</v>
      </c>
      <c r="H719" s="103">
        <v>2430560.5299999998</v>
      </c>
    </row>
    <row r="720" spans="2:8" ht="15.9" customHeight="1" x14ac:dyDescent="0.25">
      <c r="B720" s="100">
        <v>44474</v>
      </c>
      <c r="C720" s="101">
        <v>129.40842556000001</v>
      </c>
      <c r="D720" s="101">
        <v>118.89288427</v>
      </c>
      <c r="E720" s="101">
        <v>112.53753044</v>
      </c>
      <c r="F720" s="53"/>
      <c r="G720" s="102">
        <v>100.46120623</v>
      </c>
      <c r="H720" s="103">
        <v>1683519.58</v>
      </c>
    </row>
    <row r="721" spans="2:8" ht="15.9" customHeight="1" x14ac:dyDescent="0.25">
      <c r="B721" s="100">
        <v>44475</v>
      </c>
      <c r="C721" s="101">
        <v>128.44508740000001</v>
      </c>
      <c r="D721" s="101">
        <v>119.02723444999999</v>
      </c>
      <c r="E721" s="101">
        <v>112.5641866</v>
      </c>
      <c r="F721" s="53"/>
      <c r="G721" s="102">
        <v>99.713356059999995</v>
      </c>
      <c r="H721" s="103">
        <v>2484077.89</v>
      </c>
    </row>
    <row r="722" spans="2:8" ht="15.9" customHeight="1" x14ac:dyDescent="0.25">
      <c r="B722" s="100">
        <v>44476</v>
      </c>
      <c r="C722" s="101">
        <v>128.99740127999999</v>
      </c>
      <c r="D722" s="101">
        <v>119.02108771</v>
      </c>
      <c r="E722" s="101">
        <v>112.59084924</v>
      </c>
      <c r="F722" s="53"/>
      <c r="G722" s="102">
        <v>100.14212349</v>
      </c>
      <c r="H722" s="103">
        <v>2076504.78</v>
      </c>
    </row>
    <row r="723" spans="2:8" ht="15.9" customHeight="1" x14ac:dyDescent="0.25">
      <c r="B723" s="100">
        <v>44477</v>
      </c>
      <c r="C723" s="101">
        <v>129.71669377000001</v>
      </c>
      <c r="D723" s="101">
        <v>119.26739637</v>
      </c>
      <c r="E723" s="101">
        <v>112.61751817</v>
      </c>
      <c r="F723" s="53"/>
      <c r="G723" s="102">
        <v>100.70051828</v>
      </c>
      <c r="H723" s="103">
        <v>1736759.34</v>
      </c>
    </row>
    <row r="724" spans="2:8" ht="15.9" customHeight="1" x14ac:dyDescent="0.25">
      <c r="B724" s="100">
        <v>44480</v>
      </c>
      <c r="C724" s="101">
        <v>129.71669377000001</v>
      </c>
      <c r="D724" s="101">
        <v>119.73235336</v>
      </c>
      <c r="E724" s="101">
        <v>112.64419339</v>
      </c>
      <c r="F724" s="53"/>
      <c r="G724" s="102">
        <v>100.70051828</v>
      </c>
      <c r="H724" s="103">
        <v>799772.85</v>
      </c>
    </row>
    <row r="725" spans="2:8" ht="15.9" customHeight="1" x14ac:dyDescent="0.25">
      <c r="B725" s="100">
        <v>44482</v>
      </c>
      <c r="C725" s="101">
        <v>129.99927296000001</v>
      </c>
      <c r="D725" s="101">
        <v>119.76747759</v>
      </c>
      <c r="E725" s="101">
        <v>112.6708749</v>
      </c>
      <c r="F725" s="53"/>
      <c r="G725" s="102">
        <v>100.91988766</v>
      </c>
      <c r="H725" s="103">
        <v>875559.57</v>
      </c>
    </row>
    <row r="726" spans="2:8" ht="15.9" customHeight="1" x14ac:dyDescent="0.25">
      <c r="B726" s="100">
        <v>44483</v>
      </c>
      <c r="C726" s="101">
        <v>129.45980359999999</v>
      </c>
      <c r="D726" s="101">
        <v>119.97866203</v>
      </c>
      <c r="E726" s="101">
        <v>112.69756270000001</v>
      </c>
      <c r="F726" s="53"/>
      <c r="G726" s="102">
        <v>100.50109157</v>
      </c>
      <c r="H726" s="103">
        <v>1134987.42</v>
      </c>
    </row>
    <row r="727" spans="2:8" ht="15.9" customHeight="1" x14ac:dyDescent="0.25">
      <c r="B727" s="100">
        <v>44484</v>
      </c>
      <c r="C727" s="101">
        <v>129.72953828000001</v>
      </c>
      <c r="D727" s="101">
        <v>120.47303556</v>
      </c>
      <c r="E727" s="101">
        <v>112.72425678</v>
      </c>
      <c r="F727" s="53"/>
      <c r="G727" s="102">
        <v>100.71048962</v>
      </c>
      <c r="H727" s="103">
        <v>1216598.53</v>
      </c>
    </row>
    <row r="728" spans="2:8" ht="15.9" customHeight="1" x14ac:dyDescent="0.25">
      <c r="B728" s="100">
        <v>44487</v>
      </c>
      <c r="C728" s="101">
        <v>130.15340706999999</v>
      </c>
      <c r="D728" s="101">
        <v>120.63197270000001</v>
      </c>
      <c r="E728" s="101">
        <v>112.75095734</v>
      </c>
      <c r="F728" s="53"/>
      <c r="G728" s="102">
        <v>101.03954369</v>
      </c>
      <c r="H728" s="103">
        <v>1626632.17</v>
      </c>
    </row>
    <row r="729" spans="2:8" ht="15.9" customHeight="1" x14ac:dyDescent="0.25">
      <c r="B729" s="100">
        <v>44488</v>
      </c>
      <c r="C729" s="101">
        <v>129.69100474999999</v>
      </c>
      <c r="D729" s="101">
        <v>120.3031221</v>
      </c>
      <c r="E729" s="101">
        <v>112.77766419</v>
      </c>
      <c r="F729" s="53"/>
      <c r="G729" s="102">
        <v>100.68057561000001</v>
      </c>
      <c r="H729" s="103">
        <v>1590582.69</v>
      </c>
    </row>
    <row r="730" spans="2:8" ht="15.9" customHeight="1" x14ac:dyDescent="0.25">
      <c r="B730" s="100">
        <v>44489</v>
      </c>
      <c r="C730" s="101">
        <v>129.61393770000001</v>
      </c>
      <c r="D730" s="101">
        <v>120.22980027</v>
      </c>
      <c r="E730" s="101">
        <v>112.80437732999999</v>
      </c>
      <c r="F730" s="53"/>
      <c r="G730" s="102">
        <v>100.6207476</v>
      </c>
      <c r="H730" s="103">
        <v>1523294.57</v>
      </c>
    </row>
    <row r="731" spans="2:8" ht="15.9" customHeight="1" x14ac:dyDescent="0.25">
      <c r="B731" s="100">
        <v>44490</v>
      </c>
      <c r="C731" s="101">
        <v>128.47077641999999</v>
      </c>
      <c r="D731" s="101">
        <v>119.63927415000001</v>
      </c>
      <c r="E731" s="101">
        <v>112.83109675999999</v>
      </c>
      <c r="F731" s="53"/>
      <c r="G731" s="102">
        <v>99.733298731999994</v>
      </c>
      <c r="H731" s="103">
        <v>1478168.46</v>
      </c>
    </row>
    <row r="732" spans="2:8" ht="15.9" customHeight="1" x14ac:dyDescent="0.25">
      <c r="B732" s="100">
        <v>44491</v>
      </c>
      <c r="C732" s="101">
        <v>127.80286196</v>
      </c>
      <c r="D732" s="101">
        <v>119.08782374</v>
      </c>
      <c r="E732" s="101">
        <v>112.85782248</v>
      </c>
      <c r="F732" s="53"/>
      <c r="G732" s="102">
        <v>99.214789280000005</v>
      </c>
      <c r="H732" s="103">
        <v>3589805.76</v>
      </c>
    </row>
    <row r="733" spans="2:8" ht="15.9" customHeight="1" x14ac:dyDescent="0.25">
      <c r="B733" s="100">
        <v>44494</v>
      </c>
      <c r="C733" s="101">
        <v>126.06885328</v>
      </c>
      <c r="D733" s="101">
        <v>118.89551858</v>
      </c>
      <c r="E733" s="101">
        <v>112.88455466000001</v>
      </c>
      <c r="F733" s="53"/>
      <c r="G733" s="102">
        <v>97.868658972999995</v>
      </c>
      <c r="H733" s="103">
        <v>1927753.82</v>
      </c>
    </row>
    <row r="734" spans="2:8" ht="15.9" customHeight="1" x14ac:dyDescent="0.25">
      <c r="B734" s="100">
        <v>44495</v>
      </c>
      <c r="C734" s="101">
        <v>125.70920704</v>
      </c>
      <c r="D734" s="101">
        <v>118.26503864999999</v>
      </c>
      <c r="E734" s="101">
        <v>112.91129314</v>
      </c>
      <c r="F734" s="53"/>
      <c r="G734" s="102">
        <v>97.589461576000005</v>
      </c>
      <c r="H734" s="103">
        <v>1874173.28</v>
      </c>
    </row>
    <row r="735" spans="2:8" ht="15.9" customHeight="1" x14ac:dyDescent="0.25">
      <c r="B735" s="100">
        <v>44496</v>
      </c>
      <c r="C735" s="101">
        <v>125.87618565</v>
      </c>
      <c r="D735" s="101">
        <v>117.70041666</v>
      </c>
      <c r="E735" s="101">
        <v>112.93803791000001</v>
      </c>
      <c r="F735" s="53"/>
      <c r="G735" s="102">
        <v>97.719088939000002</v>
      </c>
      <c r="H735" s="103">
        <v>1150785.8899999999</v>
      </c>
    </row>
    <row r="736" spans="2:8" ht="15.9" customHeight="1" x14ac:dyDescent="0.25">
      <c r="B736" s="100">
        <v>44497</v>
      </c>
      <c r="C736" s="101">
        <v>124.46328969</v>
      </c>
      <c r="D736" s="101">
        <v>117.39966544000001</v>
      </c>
      <c r="E736" s="101">
        <v>112.97107943</v>
      </c>
      <c r="F736" s="53"/>
      <c r="G736" s="102">
        <v>96.622242022999998</v>
      </c>
      <c r="H736" s="103">
        <v>1887339.49</v>
      </c>
    </row>
    <row r="737" spans="2:8" ht="15.9" customHeight="1" x14ac:dyDescent="0.25">
      <c r="B737" s="100">
        <v>44498</v>
      </c>
      <c r="C737" s="101">
        <v>125.87618565</v>
      </c>
      <c r="D737" s="101">
        <v>117.47649969</v>
      </c>
      <c r="E737" s="101">
        <v>113.00413064</v>
      </c>
      <c r="F737" s="53"/>
      <c r="G737" s="102">
        <v>97.719088939000002</v>
      </c>
      <c r="H737" s="103">
        <v>7488771.8499999996</v>
      </c>
    </row>
    <row r="738" spans="2:8" ht="15.9" customHeight="1" x14ac:dyDescent="0.25">
      <c r="B738" s="100">
        <v>44501</v>
      </c>
      <c r="C738" s="101">
        <v>126.10897835</v>
      </c>
      <c r="D738" s="101">
        <v>117.36893173999999</v>
      </c>
      <c r="E738" s="101">
        <v>113.03719139</v>
      </c>
      <c r="F738" s="53"/>
      <c r="G738" s="102">
        <v>97.230493495000005</v>
      </c>
      <c r="H738" s="103">
        <v>3354498.41</v>
      </c>
    </row>
    <row r="739" spans="2:8" ht="15.9" customHeight="1" x14ac:dyDescent="0.25">
      <c r="B739" s="100">
        <v>44503</v>
      </c>
      <c r="C739" s="101">
        <v>125.44939904</v>
      </c>
      <c r="D739" s="101">
        <v>117.00627406</v>
      </c>
      <c r="E739" s="101">
        <v>113.07026184</v>
      </c>
      <c r="F739" s="53"/>
      <c r="G739" s="102">
        <v>96.721955378999994</v>
      </c>
      <c r="H739" s="103">
        <v>3359777.08</v>
      </c>
    </row>
    <row r="740" spans="2:8" ht="15.9" customHeight="1" x14ac:dyDescent="0.25">
      <c r="B740" s="100">
        <v>44504</v>
      </c>
      <c r="C740" s="101">
        <v>127.11774671000001</v>
      </c>
      <c r="D740" s="101">
        <v>116.58610046</v>
      </c>
      <c r="E740" s="101">
        <v>113.10334199</v>
      </c>
      <c r="F740" s="53"/>
      <c r="G740" s="102">
        <v>98.008257671999999</v>
      </c>
      <c r="H740" s="103">
        <v>3070226.73</v>
      </c>
    </row>
    <row r="741" spans="2:8" ht="15.9" customHeight="1" x14ac:dyDescent="0.25">
      <c r="B741" s="100">
        <v>44505</v>
      </c>
      <c r="C741" s="101">
        <v>126.09604542</v>
      </c>
      <c r="D741" s="101">
        <v>116.56370876</v>
      </c>
      <c r="E741" s="101">
        <v>113.13643184999999</v>
      </c>
      <c r="F741" s="53"/>
      <c r="G741" s="102">
        <v>97.220522158999998</v>
      </c>
      <c r="H741" s="103">
        <v>1381185.84</v>
      </c>
    </row>
    <row r="742" spans="2:8" ht="15.9" customHeight="1" x14ac:dyDescent="0.25">
      <c r="B742" s="100">
        <v>44508</v>
      </c>
      <c r="C742" s="101">
        <v>124.81568557999999</v>
      </c>
      <c r="D742" s="101">
        <v>115.92927736</v>
      </c>
      <c r="E742" s="101">
        <v>113.16953141</v>
      </c>
      <c r="F742" s="53"/>
      <c r="G742" s="102">
        <v>96.233359934000006</v>
      </c>
      <c r="H742" s="103">
        <v>1850571.9</v>
      </c>
    </row>
    <row r="743" spans="2:8" ht="15.9" customHeight="1" x14ac:dyDescent="0.25">
      <c r="B743" s="100">
        <v>44509</v>
      </c>
      <c r="C743" s="101">
        <v>123.62585623</v>
      </c>
      <c r="D743" s="101">
        <v>115.3475323</v>
      </c>
      <c r="E743" s="101">
        <v>113.20264068</v>
      </c>
      <c r="F743" s="53"/>
      <c r="G743" s="102">
        <v>95.315997057999994</v>
      </c>
      <c r="H743" s="103">
        <v>2096543.34</v>
      </c>
    </row>
    <row r="744" spans="2:8" ht="15.9" customHeight="1" x14ac:dyDescent="0.25">
      <c r="B744" s="100">
        <v>44510</v>
      </c>
      <c r="C744" s="101">
        <v>122.30669760000001</v>
      </c>
      <c r="D744" s="101">
        <v>115.34797134999999</v>
      </c>
      <c r="E744" s="101">
        <v>113.23575947</v>
      </c>
      <c r="F744" s="53"/>
      <c r="G744" s="102">
        <v>94.298920826</v>
      </c>
      <c r="H744" s="103">
        <v>2133419.7000000002</v>
      </c>
    </row>
    <row r="745" spans="2:8" ht="15.9" customHeight="1" x14ac:dyDescent="0.25">
      <c r="B745" s="100">
        <v>44511</v>
      </c>
      <c r="C745" s="101">
        <v>122.30669760000001</v>
      </c>
      <c r="D745" s="101">
        <v>115.11439522000001</v>
      </c>
      <c r="E745" s="101">
        <v>113.26888796999999</v>
      </c>
      <c r="F745" s="53"/>
      <c r="G745" s="102">
        <v>94.298920826</v>
      </c>
      <c r="H745" s="103">
        <v>1595085.12</v>
      </c>
    </row>
    <row r="746" spans="2:8" ht="15.9" customHeight="1" x14ac:dyDescent="0.25">
      <c r="B746" s="100">
        <v>44512</v>
      </c>
      <c r="C746" s="101">
        <v>119.370923</v>
      </c>
      <c r="D746" s="101">
        <v>114.93350544</v>
      </c>
      <c r="E746" s="101">
        <v>113.30202617</v>
      </c>
      <c r="F746" s="53"/>
      <c r="G746" s="102">
        <v>92.035427643999995</v>
      </c>
      <c r="H746" s="103">
        <v>3145968.15</v>
      </c>
    </row>
    <row r="747" spans="2:8" ht="15.9" customHeight="1" x14ac:dyDescent="0.25">
      <c r="B747" s="100">
        <v>44516</v>
      </c>
      <c r="C747" s="101">
        <v>117.81897167</v>
      </c>
      <c r="D747" s="101">
        <v>114.71002752</v>
      </c>
      <c r="E747" s="101">
        <v>113.33517406999999</v>
      </c>
      <c r="F747" s="53"/>
      <c r="G747" s="102">
        <v>90.838867371000006</v>
      </c>
      <c r="H747" s="103">
        <v>2476594.16</v>
      </c>
    </row>
    <row r="748" spans="2:8" ht="15.9" customHeight="1" x14ac:dyDescent="0.25">
      <c r="B748" s="100">
        <v>44517</v>
      </c>
      <c r="C748" s="101">
        <v>116.92659965999999</v>
      </c>
      <c r="D748" s="101">
        <v>114.31268467</v>
      </c>
      <c r="E748" s="101">
        <v>113.36833169000001</v>
      </c>
      <c r="F748" s="53"/>
      <c r="G748" s="102">
        <v>90.150845214</v>
      </c>
      <c r="H748" s="103">
        <v>2700374.33</v>
      </c>
    </row>
    <row r="749" spans="2:8" ht="15.9" customHeight="1" x14ac:dyDescent="0.25">
      <c r="B749" s="100">
        <v>44518</v>
      </c>
      <c r="C749" s="101">
        <v>115.28411783999999</v>
      </c>
      <c r="D749" s="101">
        <v>113.75947805</v>
      </c>
      <c r="E749" s="101">
        <v>113.401499</v>
      </c>
      <c r="F749" s="53"/>
      <c r="G749" s="102">
        <v>88.884485592000004</v>
      </c>
      <c r="H749" s="103">
        <v>2163664.5</v>
      </c>
    </row>
    <row r="750" spans="2:8" ht="15.9" customHeight="1" x14ac:dyDescent="0.25">
      <c r="B750" s="100">
        <v>44519</v>
      </c>
      <c r="C750" s="101">
        <v>113.6804348</v>
      </c>
      <c r="D750" s="101">
        <v>113.89602349</v>
      </c>
      <c r="E750" s="101">
        <v>113.43467602</v>
      </c>
      <c r="F750" s="53"/>
      <c r="G750" s="102">
        <v>87.648039976999996</v>
      </c>
      <c r="H750" s="103">
        <v>3943175.83</v>
      </c>
    </row>
    <row r="751" spans="2:8" ht="15.9" customHeight="1" x14ac:dyDescent="0.25">
      <c r="B751" s="100">
        <v>44522</v>
      </c>
      <c r="C751" s="101">
        <v>114.45641046</v>
      </c>
      <c r="D751" s="101">
        <v>113.33842634</v>
      </c>
      <c r="E751" s="101">
        <v>113.46786274999999</v>
      </c>
      <c r="F751" s="53"/>
      <c r="G751" s="102">
        <v>88.246320112999996</v>
      </c>
      <c r="H751" s="103">
        <v>3088463.54</v>
      </c>
    </row>
    <row r="752" spans="2:8" ht="15.9" customHeight="1" x14ac:dyDescent="0.25">
      <c r="B752" s="100">
        <v>44523</v>
      </c>
      <c r="C752" s="101">
        <v>113.3571116</v>
      </c>
      <c r="D752" s="101">
        <v>112.55603412000001</v>
      </c>
      <c r="E752" s="101">
        <v>113.50105918</v>
      </c>
      <c r="F752" s="53"/>
      <c r="G752" s="102">
        <v>87.398756586999994</v>
      </c>
      <c r="H752" s="103">
        <v>2574326.5</v>
      </c>
    </row>
    <row r="753" spans="2:8" ht="15.9" customHeight="1" x14ac:dyDescent="0.25">
      <c r="B753" s="100">
        <v>44524</v>
      </c>
      <c r="C753" s="101">
        <v>111.01625168</v>
      </c>
      <c r="D753" s="101">
        <v>111.82105961000001</v>
      </c>
      <c r="E753" s="101">
        <v>113.53426530999999</v>
      </c>
      <c r="F753" s="53"/>
      <c r="G753" s="102">
        <v>85.593944841999999</v>
      </c>
      <c r="H753" s="103">
        <v>3019401.52</v>
      </c>
    </row>
    <row r="754" spans="2:8" ht="15.9" customHeight="1" x14ac:dyDescent="0.25">
      <c r="B754" s="100">
        <v>44525</v>
      </c>
      <c r="C754" s="101">
        <v>110.46013579</v>
      </c>
      <c r="D754" s="101">
        <v>111.7819839</v>
      </c>
      <c r="E754" s="101">
        <v>113.56748115000001</v>
      </c>
      <c r="F754" s="53"/>
      <c r="G754" s="102">
        <v>85.165177411000002</v>
      </c>
      <c r="H754" s="103">
        <v>1893006.67</v>
      </c>
    </row>
    <row r="755" spans="2:8" ht="15.9" customHeight="1" x14ac:dyDescent="0.25">
      <c r="B755" s="100">
        <v>44526</v>
      </c>
      <c r="C755" s="101">
        <v>110.47306872</v>
      </c>
      <c r="D755" s="101">
        <v>111.58616632</v>
      </c>
      <c r="E755" s="101">
        <v>113.6007067</v>
      </c>
      <c r="F755" s="53"/>
      <c r="G755" s="102">
        <v>85.175148746999994</v>
      </c>
      <c r="H755" s="103">
        <v>2011700.51</v>
      </c>
    </row>
    <row r="756" spans="2:8" ht="15.9" customHeight="1" x14ac:dyDescent="0.25">
      <c r="B756" s="100">
        <v>44529</v>
      </c>
      <c r="C756" s="101">
        <v>111.24904438</v>
      </c>
      <c r="D756" s="101">
        <v>112.56261991</v>
      </c>
      <c r="E756" s="101">
        <v>113.63394194</v>
      </c>
      <c r="F756" s="53"/>
      <c r="G756" s="102">
        <v>85.773428882999994</v>
      </c>
      <c r="H756" s="103">
        <v>2795139.82</v>
      </c>
    </row>
    <row r="757" spans="2:8" ht="15.9" customHeight="1" x14ac:dyDescent="0.25">
      <c r="B757" s="100">
        <v>44530</v>
      </c>
      <c r="C757" s="101">
        <v>112.42594081</v>
      </c>
      <c r="D757" s="101">
        <v>113.20539332</v>
      </c>
      <c r="E757" s="101">
        <v>113.66718708000001</v>
      </c>
      <c r="F757" s="53"/>
      <c r="G757" s="102">
        <v>86.680820423</v>
      </c>
      <c r="H757" s="103">
        <v>3000428.33</v>
      </c>
    </row>
    <row r="758" spans="2:8" ht="15.9" customHeight="1" x14ac:dyDescent="0.25">
      <c r="B758" s="100">
        <v>44531</v>
      </c>
      <c r="C758" s="101">
        <v>117.23693143</v>
      </c>
      <c r="D758" s="101">
        <v>113.33227960000001</v>
      </c>
      <c r="E758" s="101">
        <v>113.70044192</v>
      </c>
      <c r="F758" s="53"/>
      <c r="G758" s="102">
        <v>89.662249770000003</v>
      </c>
      <c r="H758" s="103">
        <v>3061392.97</v>
      </c>
    </row>
    <row r="759" spans="2:8" ht="15.9" customHeight="1" x14ac:dyDescent="0.25">
      <c r="B759" s="100">
        <v>44532</v>
      </c>
      <c r="C759" s="101">
        <v>118.61895042</v>
      </c>
      <c r="D759" s="101">
        <v>113.40164996</v>
      </c>
      <c r="E759" s="101">
        <v>113.73370645999999</v>
      </c>
      <c r="F759" s="53"/>
      <c r="G759" s="102">
        <v>90.719211344000001</v>
      </c>
      <c r="H759" s="103">
        <v>3174315</v>
      </c>
    </row>
    <row r="760" spans="2:8" ht="15.9" customHeight="1" x14ac:dyDescent="0.25">
      <c r="B760" s="100">
        <v>44533</v>
      </c>
      <c r="C760" s="101">
        <v>119.98793148999999</v>
      </c>
      <c r="D760" s="101">
        <v>114.62221694999999</v>
      </c>
      <c r="E760" s="101">
        <v>113.76698071</v>
      </c>
      <c r="F760" s="53"/>
      <c r="G760" s="102">
        <v>91.766201581999994</v>
      </c>
      <c r="H760" s="103">
        <v>2241110.6800000002</v>
      </c>
    </row>
    <row r="761" spans="2:8" ht="15.9" customHeight="1" x14ac:dyDescent="0.25">
      <c r="B761" s="100">
        <v>44536</v>
      </c>
      <c r="C761" s="101">
        <v>121.33083673</v>
      </c>
      <c r="D761" s="101">
        <v>116.04606542000001</v>
      </c>
      <c r="E761" s="101">
        <v>113.80026466</v>
      </c>
      <c r="F761" s="53"/>
      <c r="G761" s="102">
        <v>92.793249149999994</v>
      </c>
      <c r="H761" s="103">
        <v>3971746.61</v>
      </c>
    </row>
    <row r="762" spans="2:8" ht="15.9" customHeight="1" x14ac:dyDescent="0.25">
      <c r="B762" s="100">
        <v>44537</v>
      </c>
      <c r="C762" s="101">
        <v>123.86019224</v>
      </c>
      <c r="D762" s="101">
        <v>116.82714049000001</v>
      </c>
      <c r="E762" s="101">
        <v>113.83355831999999</v>
      </c>
      <c r="F762" s="53"/>
      <c r="G762" s="102">
        <v>94.727688256999997</v>
      </c>
      <c r="H762" s="103">
        <v>2863798.34</v>
      </c>
    </row>
    <row r="763" spans="2:8" ht="15.9" customHeight="1" x14ac:dyDescent="0.25">
      <c r="B763" s="100">
        <v>44538</v>
      </c>
      <c r="C763" s="101">
        <v>127.77156673</v>
      </c>
      <c r="D763" s="101">
        <v>117.36805363000001</v>
      </c>
      <c r="E763" s="101">
        <v>113.86686186</v>
      </c>
      <c r="F763" s="53"/>
      <c r="G763" s="102">
        <v>97.719088939000002</v>
      </c>
      <c r="H763" s="103">
        <v>3533825.36</v>
      </c>
    </row>
    <row r="764" spans="2:8" ht="15.9" customHeight="1" x14ac:dyDescent="0.25">
      <c r="B764" s="100">
        <v>44539</v>
      </c>
      <c r="C764" s="101">
        <v>124.38170884</v>
      </c>
      <c r="D764" s="101">
        <v>117.18584669000001</v>
      </c>
      <c r="E764" s="101">
        <v>113.9064298</v>
      </c>
      <c r="F764" s="53"/>
      <c r="G764" s="102">
        <v>95.126541681999996</v>
      </c>
      <c r="H764" s="103">
        <v>4596720.4000000004</v>
      </c>
    </row>
    <row r="765" spans="2:8" ht="15.9" customHeight="1" x14ac:dyDescent="0.25">
      <c r="B765" s="100">
        <v>44540</v>
      </c>
      <c r="C765" s="101">
        <v>127.575998</v>
      </c>
      <c r="D765" s="101">
        <v>117.40010449</v>
      </c>
      <c r="E765" s="101">
        <v>113.94601139</v>
      </c>
      <c r="F765" s="53"/>
      <c r="G765" s="102">
        <v>97.569518904999995</v>
      </c>
      <c r="H765" s="103">
        <v>3165098.22</v>
      </c>
    </row>
    <row r="766" spans="2:8" ht="15.9" customHeight="1" x14ac:dyDescent="0.25">
      <c r="B766" s="100">
        <v>44543</v>
      </c>
      <c r="C766" s="101">
        <v>126.62423020999999</v>
      </c>
      <c r="D766" s="101">
        <v>117.39922638</v>
      </c>
      <c r="E766" s="101">
        <v>113.98560682999999</v>
      </c>
      <c r="F766" s="53"/>
      <c r="G766" s="102">
        <v>96.841611405999998</v>
      </c>
      <c r="H766" s="103">
        <v>2397696.64</v>
      </c>
    </row>
    <row r="767" spans="2:8" ht="15.9" customHeight="1" x14ac:dyDescent="0.25">
      <c r="B767" s="100">
        <v>44544</v>
      </c>
      <c r="C767" s="101">
        <v>127.68030132</v>
      </c>
      <c r="D767" s="101">
        <v>117.17135793999999</v>
      </c>
      <c r="E767" s="101">
        <v>114.02521591999999</v>
      </c>
      <c r="F767" s="53"/>
      <c r="G767" s="102">
        <v>97.649289589999995</v>
      </c>
      <c r="H767" s="103">
        <v>2174724.84</v>
      </c>
    </row>
    <row r="768" spans="2:8" ht="15.9" customHeight="1" x14ac:dyDescent="0.25">
      <c r="B768" s="100">
        <v>44545</v>
      </c>
      <c r="C768" s="101">
        <v>130.22269474999999</v>
      </c>
      <c r="D768" s="101">
        <v>117.49669612</v>
      </c>
      <c r="E768" s="101">
        <v>114.06483885</v>
      </c>
      <c r="F768" s="53"/>
      <c r="G768" s="102">
        <v>99.593700033000005</v>
      </c>
      <c r="H768" s="103">
        <v>1857071.34</v>
      </c>
    </row>
    <row r="769" spans="2:8" ht="15.9" customHeight="1" x14ac:dyDescent="0.25">
      <c r="B769" s="100">
        <v>44546</v>
      </c>
      <c r="C769" s="101">
        <v>125.95929655</v>
      </c>
      <c r="D769" s="101">
        <v>117.72544267000001</v>
      </c>
      <c r="E769" s="101">
        <v>114.10447544</v>
      </c>
      <c r="F769" s="53"/>
      <c r="G769" s="102">
        <v>96.333073290000002</v>
      </c>
      <c r="H769" s="103">
        <v>3933396.99</v>
      </c>
    </row>
    <row r="770" spans="2:8" ht="15.9" customHeight="1" x14ac:dyDescent="0.25">
      <c r="B770" s="100">
        <v>44547</v>
      </c>
      <c r="C770" s="101">
        <v>127.77156673</v>
      </c>
      <c r="D770" s="101">
        <v>118.31289542</v>
      </c>
      <c r="E770" s="101">
        <v>114.14412587</v>
      </c>
      <c r="F770" s="53"/>
      <c r="G770" s="102">
        <v>97.719088939000002</v>
      </c>
      <c r="H770" s="103">
        <v>1851863.27</v>
      </c>
    </row>
    <row r="771" spans="2:8" ht="15.9" customHeight="1" x14ac:dyDescent="0.25">
      <c r="B771" s="100">
        <v>44550</v>
      </c>
      <c r="C771" s="101">
        <v>128.07143877999999</v>
      </c>
      <c r="D771" s="101">
        <v>118.32694511</v>
      </c>
      <c r="E771" s="101">
        <v>114.18379013000001</v>
      </c>
      <c r="F771" s="53"/>
      <c r="G771" s="102">
        <v>97.948429657999995</v>
      </c>
      <c r="H771" s="103">
        <v>2364371.67</v>
      </c>
    </row>
    <row r="772" spans="2:8" ht="15.9" customHeight="1" x14ac:dyDescent="0.25">
      <c r="B772" s="100">
        <v>44551</v>
      </c>
      <c r="C772" s="101">
        <v>130.183581</v>
      </c>
      <c r="D772" s="101">
        <v>118.68652941000001</v>
      </c>
      <c r="E772" s="101">
        <v>114.22346806</v>
      </c>
      <c r="F772" s="53"/>
      <c r="G772" s="102">
        <v>99.563786026000002</v>
      </c>
      <c r="H772" s="103">
        <v>1923142.96</v>
      </c>
    </row>
    <row r="773" spans="2:8" ht="15.9" customHeight="1" x14ac:dyDescent="0.25">
      <c r="B773" s="100">
        <v>44552</v>
      </c>
      <c r="C773" s="101">
        <v>130.24877058000001</v>
      </c>
      <c r="D773" s="101">
        <v>118.83580739</v>
      </c>
      <c r="E773" s="101">
        <v>114.26315982</v>
      </c>
      <c r="F773" s="53"/>
      <c r="G773" s="102">
        <v>99.613642704</v>
      </c>
      <c r="H773" s="103">
        <v>1675593.81</v>
      </c>
    </row>
    <row r="774" spans="2:8" ht="15.9" customHeight="1" x14ac:dyDescent="0.25">
      <c r="B774" s="100">
        <v>44553</v>
      </c>
      <c r="C774" s="101">
        <v>130.34003598000001</v>
      </c>
      <c r="D774" s="101">
        <v>119.62434636</v>
      </c>
      <c r="E774" s="101">
        <v>114.30286542</v>
      </c>
      <c r="F774" s="53"/>
      <c r="G774" s="102">
        <v>99.683442053999997</v>
      </c>
      <c r="H774" s="103">
        <v>1608781.35</v>
      </c>
    </row>
    <row r="775" spans="2:8" ht="15.9" customHeight="1" x14ac:dyDescent="0.25">
      <c r="B775" s="100">
        <v>44557</v>
      </c>
      <c r="C775" s="101">
        <v>130.34003598000001</v>
      </c>
      <c r="D775" s="101">
        <v>120.46205924</v>
      </c>
      <c r="E775" s="101">
        <v>114.38231814</v>
      </c>
      <c r="F775" s="53"/>
      <c r="G775" s="102">
        <v>99.683442053999997</v>
      </c>
      <c r="H775" s="103">
        <v>1284061.3799999999</v>
      </c>
    </row>
    <row r="776" spans="2:8" ht="15.9" customHeight="1" x14ac:dyDescent="0.25">
      <c r="B776" s="100">
        <v>44558</v>
      </c>
      <c r="C776" s="101">
        <v>133.63862846999999</v>
      </c>
      <c r="D776" s="101">
        <v>121.53071394</v>
      </c>
      <c r="E776" s="101">
        <v>114.42206507</v>
      </c>
      <c r="F776" s="53"/>
      <c r="G776" s="102">
        <v>102.20618996</v>
      </c>
      <c r="H776" s="103">
        <v>2719302.9</v>
      </c>
    </row>
    <row r="777" spans="2:8" ht="15.9" customHeight="1" x14ac:dyDescent="0.25">
      <c r="B777" s="100">
        <v>44559</v>
      </c>
      <c r="C777" s="101">
        <v>133.1431877</v>
      </c>
      <c r="D777" s="101">
        <v>122.46589656</v>
      </c>
      <c r="E777" s="101">
        <v>114.46182585</v>
      </c>
      <c r="F777" s="53"/>
      <c r="G777" s="102">
        <v>101.82727920000001</v>
      </c>
      <c r="H777" s="103">
        <v>1934158</v>
      </c>
    </row>
    <row r="778" spans="2:8" ht="15.9" customHeight="1" x14ac:dyDescent="0.25">
      <c r="B778" s="100">
        <v>44560</v>
      </c>
      <c r="C778" s="101">
        <v>134.40786546000001</v>
      </c>
      <c r="D778" s="101">
        <v>123.14511136</v>
      </c>
      <c r="E778" s="101">
        <v>114.50160046000001</v>
      </c>
      <c r="F778" s="53"/>
      <c r="G778" s="102">
        <v>102.79449876</v>
      </c>
      <c r="H778" s="103">
        <v>1249895.77</v>
      </c>
    </row>
    <row r="779" spans="2:8" ht="15.9" customHeight="1" x14ac:dyDescent="0.25">
      <c r="B779" s="100">
        <v>44564</v>
      </c>
      <c r="C779" s="101">
        <v>138.84524175000001</v>
      </c>
      <c r="D779" s="101">
        <v>122.45799361</v>
      </c>
      <c r="E779" s="101">
        <v>114.58119120000001</v>
      </c>
      <c r="F779" s="53"/>
      <c r="G779" s="102">
        <v>105.45684537</v>
      </c>
      <c r="H779" s="103">
        <v>3048198.03</v>
      </c>
    </row>
    <row r="780" spans="2:8" ht="15.9" customHeight="1" x14ac:dyDescent="0.25">
      <c r="B780" s="100">
        <v>44565</v>
      </c>
      <c r="C780" s="101">
        <v>135.87823867</v>
      </c>
      <c r="D780" s="101">
        <v>122.37545167</v>
      </c>
      <c r="E780" s="101">
        <v>114.62100733</v>
      </c>
      <c r="F780" s="53"/>
      <c r="G780" s="102">
        <v>103.20332352</v>
      </c>
      <c r="H780" s="103">
        <v>3013600.44</v>
      </c>
    </row>
    <row r="781" spans="2:8" ht="15.9" customHeight="1" x14ac:dyDescent="0.25">
      <c r="B781" s="100">
        <v>44566</v>
      </c>
      <c r="C781" s="101">
        <v>133.63329385</v>
      </c>
      <c r="D781" s="101">
        <v>121.18474027000001</v>
      </c>
      <c r="E781" s="101">
        <v>114.66083729</v>
      </c>
      <c r="F781" s="53"/>
      <c r="G781" s="102">
        <v>101.49822512999999</v>
      </c>
      <c r="H781" s="103">
        <v>2666510.54</v>
      </c>
    </row>
    <row r="782" spans="2:8" ht="15.9" customHeight="1" x14ac:dyDescent="0.25">
      <c r="B782" s="100">
        <v>44567</v>
      </c>
      <c r="C782" s="101">
        <v>131.87409733000001</v>
      </c>
      <c r="D782" s="101">
        <v>121.05961019999999</v>
      </c>
      <c r="E782" s="101">
        <v>114.70068109</v>
      </c>
      <c r="F782" s="53"/>
      <c r="G782" s="102">
        <v>100.16206615999999</v>
      </c>
      <c r="H782" s="103">
        <v>1901646.18</v>
      </c>
    </row>
    <row r="783" spans="2:8" ht="15.9" customHeight="1" x14ac:dyDescent="0.25">
      <c r="B783" s="100">
        <v>44568</v>
      </c>
      <c r="C783" s="101">
        <v>133.90898883</v>
      </c>
      <c r="D783" s="101">
        <v>121.15971426</v>
      </c>
      <c r="E783" s="101">
        <v>114.74053874000001</v>
      </c>
      <c r="F783" s="53"/>
      <c r="G783" s="102">
        <v>101.70762318</v>
      </c>
      <c r="H783" s="103">
        <v>2091989.39</v>
      </c>
    </row>
    <row r="784" spans="2:8" ht="15.9" customHeight="1" x14ac:dyDescent="0.25">
      <c r="B784" s="100">
        <v>44571</v>
      </c>
      <c r="C784" s="101">
        <v>136.27208863000001</v>
      </c>
      <c r="D784" s="101">
        <v>120.83349797</v>
      </c>
      <c r="E784" s="101">
        <v>114.78041021999999</v>
      </c>
      <c r="F784" s="53"/>
      <c r="G784" s="102">
        <v>103.50246359</v>
      </c>
      <c r="H784" s="103">
        <v>3094266.24</v>
      </c>
    </row>
    <row r="785" spans="2:8" ht="15.9" customHeight="1" x14ac:dyDescent="0.25">
      <c r="B785" s="100">
        <v>44572</v>
      </c>
      <c r="C785" s="101">
        <v>132.62241227000001</v>
      </c>
      <c r="D785" s="101">
        <v>120.93316298000001</v>
      </c>
      <c r="E785" s="101">
        <v>114.82029553</v>
      </c>
      <c r="F785" s="53"/>
      <c r="G785" s="102">
        <v>100.73043229</v>
      </c>
      <c r="H785" s="103">
        <v>3152893.99</v>
      </c>
    </row>
    <row r="786" spans="2:8" ht="15.9" customHeight="1" x14ac:dyDescent="0.25">
      <c r="B786" s="100">
        <v>44573</v>
      </c>
      <c r="C786" s="101">
        <v>133.43636887</v>
      </c>
      <c r="D786" s="101">
        <v>121.36650816</v>
      </c>
      <c r="E786" s="101">
        <v>114.86019469</v>
      </c>
      <c r="F786" s="53"/>
      <c r="G786" s="102">
        <v>101.3486551</v>
      </c>
      <c r="H786" s="103">
        <v>1823341.96</v>
      </c>
    </row>
    <row r="787" spans="2:8" ht="15.9" customHeight="1" x14ac:dyDescent="0.25">
      <c r="B787" s="100">
        <v>44574</v>
      </c>
      <c r="C787" s="101">
        <v>132.35984563</v>
      </c>
      <c r="D787" s="101">
        <v>121.38055786</v>
      </c>
      <c r="E787" s="101">
        <v>114.90010768</v>
      </c>
      <c r="F787" s="53"/>
      <c r="G787" s="102">
        <v>100.53100558</v>
      </c>
      <c r="H787" s="103">
        <v>1635444.13</v>
      </c>
    </row>
    <row r="788" spans="2:8" ht="15.9" customHeight="1" x14ac:dyDescent="0.25">
      <c r="B788" s="100">
        <v>44575</v>
      </c>
      <c r="C788" s="101">
        <v>133.72519217999999</v>
      </c>
      <c r="D788" s="101">
        <v>122.18402462</v>
      </c>
      <c r="E788" s="101">
        <v>114.9400347</v>
      </c>
      <c r="F788" s="53"/>
      <c r="G788" s="102">
        <v>101.56802448000001</v>
      </c>
      <c r="H788" s="103">
        <v>3381343.65</v>
      </c>
    </row>
    <row r="789" spans="2:8" ht="15.9" customHeight="1" x14ac:dyDescent="0.25">
      <c r="B789" s="100">
        <v>44578</v>
      </c>
      <c r="C789" s="101">
        <v>134.56540544000001</v>
      </c>
      <c r="D789" s="101">
        <v>122.75259809000001</v>
      </c>
      <c r="E789" s="101">
        <v>114.97997555000001</v>
      </c>
      <c r="F789" s="53"/>
      <c r="G789" s="102">
        <v>102.20618996</v>
      </c>
      <c r="H789" s="103">
        <v>1372992.9</v>
      </c>
    </row>
    <row r="790" spans="2:8" ht="15.9" customHeight="1" x14ac:dyDescent="0.25">
      <c r="B790" s="100">
        <v>44579</v>
      </c>
      <c r="C790" s="101">
        <v>136.00952199</v>
      </c>
      <c r="D790" s="101">
        <v>123.02349371</v>
      </c>
      <c r="E790" s="101">
        <v>115.01993023999999</v>
      </c>
      <c r="F790" s="53"/>
      <c r="G790" s="102">
        <v>103.30303687</v>
      </c>
      <c r="H790" s="103">
        <v>1883213.45</v>
      </c>
    </row>
    <row r="791" spans="2:8" ht="15.9" customHeight="1" x14ac:dyDescent="0.25">
      <c r="B791" s="100">
        <v>44580</v>
      </c>
      <c r="C791" s="101">
        <v>135.18243706000001</v>
      </c>
      <c r="D791" s="101">
        <v>123.24477636</v>
      </c>
      <c r="E791" s="101">
        <v>115.05989876</v>
      </c>
      <c r="F791" s="53"/>
      <c r="G791" s="102">
        <v>102.67484272999999</v>
      </c>
      <c r="H791" s="103">
        <v>2130542.9700000002</v>
      </c>
    </row>
    <row r="792" spans="2:8" ht="15.9" customHeight="1" x14ac:dyDescent="0.25">
      <c r="B792" s="100">
        <v>44581</v>
      </c>
      <c r="C792" s="101">
        <v>134.04027214999999</v>
      </c>
      <c r="D792" s="101">
        <v>123.13501315000001</v>
      </c>
      <c r="E792" s="101">
        <v>115.09988113</v>
      </c>
      <c r="F792" s="53"/>
      <c r="G792" s="102">
        <v>101.80733653</v>
      </c>
      <c r="H792" s="103">
        <v>2554399.31</v>
      </c>
    </row>
    <row r="793" spans="2:8" ht="15.9" customHeight="1" x14ac:dyDescent="0.25">
      <c r="B793" s="100">
        <v>44582</v>
      </c>
      <c r="C793" s="101">
        <v>133.08190389999999</v>
      </c>
      <c r="D793" s="101">
        <v>123.38483423</v>
      </c>
      <c r="E793" s="101">
        <v>115.13987751000001</v>
      </c>
      <c r="F793" s="53"/>
      <c r="G793" s="102">
        <v>101.07942903</v>
      </c>
      <c r="H793" s="103">
        <v>2687085.46</v>
      </c>
    </row>
    <row r="794" spans="2:8" ht="15.9" customHeight="1" x14ac:dyDescent="0.25">
      <c r="B794" s="100">
        <v>44585</v>
      </c>
      <c r="C794" s="101">
        <v>134.82797209</v>
      </c>
      <c r="D794" s="101">
        <v>122.92514586999999</v>
      </c>
      <c r="E794" s="101">
        <v>115.17988773</v>
      </c>
      <c r="F794" s="53"/>
      <c r="G794" s="102">
        <v>102.40561667</v>
      </c>
      <c r="H794" s="103">
        <v>1874834.4</v>
      </c>
    </row>
    <row r="795" spans="2:8" ht="15.9" customHeight="1" x14ac:dyDescent="0.25">
      <c r="B795" s="100">
        <v>44586</v>
      </c>
      <c r="C795" s="101">
        <v>134.95925541</v>
      </c>
      <c r="D795" s="101">
        <v>122.61034496000001</v>
      </c>
      <c r="E795" s="101">
        <v>115.21991179</v>
      </c>
      <c r="F795" s="53"/>
      <c r="G795" s="102">
        <v>102.50533003</v>
      </c>
      <c r="H795" s="103">
        <v>1758748</v>
      </c>
    </row>
    <row r="796" spans="2:8" ht="15.9" customHeight="1" x14ac:dyDescent="0.25">
      <c r="B796" s="100">
        <v>44587</v>
      </c>
      <c r="C796" s="101">
        <v>133.80396217000001</v>
      </c>
      <c r="D796" s="101">
        <v>121.74672794999999</v>
      </c>
      <c r="E796" s="101">
        <v>115.25994987</v>
      </c>
      <c r="F796" s="53"/>
      <c r="G796" s="102">
        <v>101.62785249</v>
      </c>
      <c r="H796" s="103">
        <v>2394411.11</v>
      </c>
    </row>
    <row r="797" spans="2:8" ht="15.9" customHeight="1" x14ac:dyDescent="0.25">
      <c r="B797" s="100">
        <v>44588</v>
      </c>
      <c r="C797" s="101">
        <v>134.69668876</v>
      </c>
      <c r="D797" s="101">
        <v>121.48680865</v>
      </c>
      <c r="E797" s="101">
        <v>115.30000179</v>
      </c>
      <c r="F797" s="53"/>
      <c r="G797" s="102">
        <v>102.30590331000001</v>
      </c>
      <c r="H797" s="103">
        <v>1757331.18</v>
      </c>
    </row>
    <row r="798" spans="2:8" ht="15.9" customHeight="1" x14ac:dyDescent="0.25">
      <c r="B798" s="100">
        <v>44589</v>
      </c>
      <c r="C798" s="101">
        <v>133.48888220000001</v>
      </c>
      <c r="D798" s="101">
        <v>121.61325588</v>
      </c>
      <c r="E798" s="101">
        <v>115.34006771999999</v>
      </c>
      <c r="F798" s="53"/>
      <c r="G798" s="102">
        <v>101.38854044</v>
      </c>
      <c r="H798" s="103">
        <v>3680797.76</v>
      </c>
    </row>
    <row r="799" spans="2:8" ht="15.9" customHeight="1" x14ac:dyDescent="0.25">
      <c r="B799" s="100">
        <v>44592</v>
      </c>
      <c r="C799" s="101">
        <v>130.99449906999999</v>
      </c>
      <c r="D799" s="101">
        <v>121.921471</v>
      </c>
      <c r="E799" s="101">
        <v>115.38014749</v>
      </c>
      <c r="F799" s="53"/>
      <c r="G799" s="102">
        <v>99.493986676999995</v>
      </c>
      <c r="H799" s="103">
        <v>3822648.2</v>
      </c>
    </row>
    <row r="800" spans="2:8" ht="15.9" customHeight="1" x14ac:dyDescent="0.25">
      <c r="B800" s="100">
        <v>44593</v>
      </c>
      <c r="C800" s="101">
        <v>131.64882471000001</v>
      </c>
      <c r="D800" s="101">
        <v>121.90786036</v>
      </c>
      <c r="E800" s="101">
        <v>115.42024128</v>
      </c>
      <c r="F800" s="53"/>
      <c r="G800" s="102">
        <v>99.274617293999995</v>
      </c>
      <c r="H800" s="103">
        <v>5638348.9299999997</v>
      </c>
    </row>
    <row r="801" spans="2:8" ht="15.9" customHeight="1" x14ac:dyDescent="0.25">
      <c r="B801" s="100">
        <v>44594</v>
      </c>
      <c r="C801" s="101">
        <v>131.37114036</v>
      </c>
      <c r="D801" s="101">
        <v>121.66199075</v>
      </c>
      <c r="E801" s="101">
        <v>115.46034890999999</v>
      </c>
      <c r="F801" s="53"/>
      <c r="G801" s="102">
        <v>99.065219245999998</v>
      </c>
      <c r="H801" s="103">
        <v>3065634.45</v>
      </c>
    </row>
    <row r="802" spans="2:8" ht="15.9" customHeight="1" x14ac:dyDescent="0.25">
      <c r="B802" s="100">
        <v>44595</v>
      </c>
      <c r="C802" s="101">
        <v>131.15957134000001</v>
      </c>
      <c r="D802" s="101">
        <v>121.51183467</v>
      </c>
      <c r="E802" s="101">
        <v>115.5067265</v>
      </c>
      <c r="F802" s="53"/>
      <c r="G802" s="102">
        <v>98.905677875999999</v>
      </c>
      <c r="H802" s="103">
        <v>2460258.2200000002</v>
      </c>
    </row>
    <row r="803" spans="2:8" ht="15.9" customHeight="1" x14ac:dyDescent="0.25">
      <c r="B803" s="100">
        <v>44596</v>
      </c>
      <c r="C803" s="101">
        <v>132.05873969000001</v>
      </c>
      <c r="D803" s="101">
        <v>121.70150551</v>
      </c>
      <c r="E803" s="101">
        <v>115.55312279</v>
      </c>
      <c r="F803" s="53"/>
      <c r="G803" s="102">
        <v>99.583728698000002</v>
      </c>
      <c r="H803" s="103">
        <v>2188417.67</v>
      </c>
    </row>
    <row r="804" spans="2:8" ht="15.9" customHeight="1" x14ac:dyDescent="0.25">
      <c r="B804" s="100">
        <v>44599</v>
      </c>
      <c r="C804" s="101">
        <v>131.96617824</v>
      </c>
      <c r="D804" s="101">
        <v>121.42621936</v>
      </c>
      <c r="E804" s="101">
        <v>115.59953759</v>
      </c>
      <c r="F804" s="53"/>
      <c r="G804" s="102">
        <v>99.513929348000005</v>
      </c>
      <c r="H804" s="103">
        <v>1825908.73</v>
      </c>
    </row>
    <row r="805" spans="2:8" ht="15.9" customHeight="1" x14ac:dyDescent="0.25">
      <c r="B805" s="100">
        <v>44600</v>
      </c>
      <c r="C805" s="101">
        <v>131.99262436999999</v>
      </c>
      <c r="D805" s="101">
        <v>121.29143012</v>
      </c>
      <c r="E805" s="101">
        <v>115.64597107</v>
      </c>
      <c r="F805" s="53"/>
      <c r="G805" s="102">
        <v>99.533872019</v>
      </c>
      <c r="H805" s="103">
        <v>1470132.2</v>
      </c>
    </row>
    <row r="806" spans="2:8" ht="15.9" customHeight="1" x14ac:dyDescent="0.25">
      <c r="B806" s="100">
        <v>44601</v>
      </c>
      <c r="C806" s="101">
        <v>132.91823884999999</v>
      </c>
      <c r="D806" s="101">
        <v>121.34367741</v>
      </c>
      <c r="E806" s="101">
        <v>115.69242325</v>
      </c>
      <c r="F806" s="53"/>
      <c r="G806" s="102">
        <v>100.23186551000001</v>
      </c>
      <c r="H806" s="103">
        <v>1801010.79</v>
      </c>
    </row>
    <row r="807" spans="2:8" ht="15.9" customHeight="1" x14ac:dyDescent="0.25">
      <c r="B807" s="100">
        <v>44602</v>
      </c>
      <c r="C807" s="101">
        <v>131.87361679</v>
      </c>
      <c r="D807" s="101">
        <v>121.22381598</v>
      </c>
      <c r="E807" s="101">
        <v>115.73889412</v>
      </c>
      <c r="F807" s="53"/>
      <c r="G807" s="102">
        <v>99.444129998999998</v>
      </c>
      <c r="H807" s="103">
        <v>1948614.49</v>
      </c>
    </row>
    <row r="808" spans="2:8" ht="15.9" customHeight="1" x14ac:dyDescent="0.25">
      <c r="B808" s="100">
        <v>44603</v>
      </c>
      <c r="C808" s="101">
        <v>133.55294592000001</v>
      </c>
      <c r="D808" s="101">
        <v>121.29713781</v>
      </c>
      <c r="E808" s="101">
        <v>115.78538349999999</v>
      </c>
      <c r="F808" s="53"/>
      <c r="G808" s="102">
        <v>100.71048962</v>
      </c>
      <c r="H808" s="103">
        <v>1398410.33</v>
      </c>
    </row>
    <row r="809" spans="2:8" ht="15.9" customHeight="1" x14ac:dyDescent="0.25">
      <c r="B809" s="100">
        <v>44606</v>
      </c>
      <c r="C809" s="101">
        <v>134.91492149999999</v>
      </c>
      <c r="D809" s="101">
        <v>120.87828137</v>
      </c>
      <c r="E809" s="101">
        <v>115.83189157</v>
      </c>
      <c r="F809" s="53"/>
      <c r="G809" s="102">
        <v>101.73753718</v>
      </c>
      <c r="H809" s="103">
        <v>1479477.26</v>
      </c>
    </row>
    <row r="810" spans="2:8" ht="15.9" customHeight="1" x14ac:dyDescent="0.25">
      <c r="B810" s="100">
        <v>44607</v>
      </c>
      <c r="C810" s="101">
        <v>134.59756797</v>
      </c>
      <c r="D810" s="101">
        <v>120.78212879</v>
      </c>
      <c r="E810" s="101">
        <v>115.87841833</v>
      </c>
      <c r="F810" s="53"/>
      <c r="G810" s="102">
        <v>101.49822512999999</v>
      </c>
      <c r="H810" s="103">
        <v>2213305.4500000002</v>
      </c>
    </row>
    <row r="811" spans="2:8" ht="15.9" customHeight="1" x14ac:dyDescent="0.25">
      <c r="B811" s="100">
        <v>44608</v>
      </c>
      <c r="C811" s="101">
        <v>135.16615972</v>
      </c>
      <c r="D811" s="101">
        <v>120.6310946</v>
      </c>
      <c r="E811" s="101">
        <v>115.92496378</v>
      </c>
      <c r="F811" s="53"/>
      <c r="G811" s="102">
        <v>101.92699256</v>
      </c>
      <c r="H811" s="103">
        <v>1706651.85</v>
      </c>
    </row>
    <row r="812" spans="2:8" ht="15.9" customHeight="1" x14ac:dyDescent="0.25">
      <c r="B812" s="100">
        <v>44609</v>
      </c>
      <c r="C812" s="101">
        <v>134.78269086</v>
      </c>
      <c r="D812" s="101">
        <v>120.58806742</v>
      </c>
      <c r="E812" s="101">
        <v>115.97152792</v>
      </c>
      <c r="F812" s="53"/>
      <c r="G812" s="102">
        <v>101.63782383</v>
      </c>
      <c r="H812" s="103">
        <v>1477977.25</v>
      </c>
    </row>
    <row r="813" spans="2:8" ht="15.9" customHeight="1" x14ac:dyDescent="0.25">
      <c r="B813" s="100">
        <v>44610</v>
      </c>
      <c r="C813" s="101">
        <v>134.28021443</v>
      </c>
      <c r="D813" s="101">
        <v>120.80803290999999</v>
      </c>
      <c r="E813" s="101">
        <v>116.01811076</v>
      </c>
      <c r="F813" s="53"/>
      <c r="G813" s="102">
        <v>101.25891307000001</v>
      </c>
      <c r="H813" s="103">
        <v>1769986.93</v>
      </c>
    </row>
    <row r="814" spans="2:8" ht="15.9" customHeight="1" x14ac:dyDescent="0.25">
      <c r="B814" s="100">
        <v>44613</v>
      </c>
      <c r="C814" s="101">
        <v>132.36287016</v>
      </c>
      <c r="D814" s="101">
        <v>120.37029719</v>
      </c>
      <c r="E814" s="101">
        <v>116.06471246</v>
      </c>
      <c r="F814" s="53"/>
      <c r="G814" s="102">
        <v>99.813069416000005</v>
      </c>
      <c r="H814" s="103">
        <v>1892663.48</v>
      </c>
    </row>
    <row r="815" spans="2:8" ht="15.9" customHeight="1" x14ac:dyDescent="0.25">
      <c r="B815" s="100">
        <v>44614</v>
      </c>
      <c r="C815" s="101">
        <v>130.98767151000001</v>
      </c>
      <c r="D815" s="101">
        <v>120.00851762000001</v>
      </c>
      <c r="E815" s="101">
        <v>116.11133285</v>
      </c>
      <c r="F815" s="53"/>
      <c r="G815" s="102">
        <v>98.776050513000001</v>
      </c>
      <c r="H815" s="103">
        <v>1910779.86</v>
      </c>
    </row>
    <row r="816" spans="2:8" ht="15.9" customHeight="1" x14ac:dyDescent="0.25">
      <c r="B816" s="100">
        <v>44615</v>
      </c>
      <c r="C816" s="101">
        <v>131.00089457000001</v>
      </c>
      <c r="D816" s="101">
        <v>119.83201837</v>
      </c>
      <c r="E816" s="101">
        <v>116.15797194</v>
      </c>
      <c r="F816" s="53"/>
      <c r="G816" s="102">
        <v>98.786021848999994</v>
      </c>
      <c r="H816" s="103">
        <v>1937987.81</v>
      </c>
    </row>
    <row r="817" spans="2:8" ht="15.9" customHeight="1" x14ac:dyDescent="0.25">
      <c r="B817" s="100">
        <v>44616</v>
      </c>
      <c r="C817" s="101">
        <v>128.26372033999999</v>
      </c>
      <c r="D817" s="101">
        <v>118.97235284</v>
      </c>
      <c r="E817" s="101">
        <v>116.20462971000001</v>
      </c>
      <c r="F817" s="53"/>
      <c r="G817" s="102">
        <v>96.721955378999994</v>
      </c>
      <c r="H817" s="103">
        <v>2769932.83</v>
      </c>
    </row>
    <row r="818" spans="2:8" ht="15.9" customHeight="1" x14ac:dyDescent="0.25">
      <c r="B818" s="100">
        <v>44617</v>
      </c>
      <c r="C818" s="101">
        <v>130.61742572</v>
      </c>
      <c r="D818" s="101">
        <v>120.35097886</v>
      </c>
      <c r="E818" s="101">
        <v>116.25130617000001</v>
      </c>
      <c r="F818" s="53"/>
      <c r="G818" s="102">
        <v>98.496853117000001</v>
      </c>
      <c r="H818" s="103">
        <v>2765213.76</v>
      </c>
    </row>
    <row r="819" spans="2:8" ht="15.9" customHeight="1" x14ac:dyDescent="0.25">
      <c r="B819" s="100">
        <v>44622</v>
      </c>
      <c r="C819" s="101">
        <v>130.52419415</v>
      </c>
      <c r="D819" s="101">
        <v>120.1503317</v>
      </c>
      <c r="E819" s="101">
        <v>116.29800151000001</v>
      </c>
      <c r="F819" s="53"/>
      <c r="G819" s="102">
        <v>97.719088939000002</v>
      </c>
      <c r="H819" s="103">
        <v>1868912.09</v>
      </c>
    </row>
    <row r="820" spans="2:8" ht="15.9" customHeight="1" x14ac:dyDescent="0.25">
      <c r="B820" s="100">
        <v>44623</v>
      </c>
      <c r="C820" s="101">
        <v>131.41655344</v>
      </c>
      <c r="D820" s="101">
        <v>120.38917646</v>
      </c>
      <c r="E820" s="101">
        <v>116.34471554</v>
      </c>
      <c r="F820" s="53"/>
      <c r="G820" s="102">
        <v>98.387168424999999</v>
      </c>
      <c r="H820" s="103">
        <v>4419656.21</v>
      </c>
    </row>
    <row r="821" spans="2:8" ht="15.9" customHeight="1" x14ac:dyDescent="0.25">
      <c r="B821" s="100">
        <v>44624</v>
      </c>
      <c r="C821" s="101">
        <v>132.89493972</v>
      </c>
      <c r="D821" s="101">
        <v>120.37600488</v>
      </c>
      <c r="E821" s="101">
        <v>116.39144843</v>
      </c>
      <c r="F821" s="53"/>
      <c r="G821" s="102">
        <v>99.493986676999995</v>
      </c>
      <c r="H821" s="103">
        <v>1922268.9</v>
      </c>
    </row>
    <row r="822" spans="2:8" ht="15.9" customHeight="1" x14ac:dyDescent="0.25">
      <c r="B822" s="100">
        <v>44627</v>
      </c>
      <c r="C822" s="101">
        <v>131.85607368000001</v>
      </c>
      <c r="D822" s="101">
        <v>119.89919346000001</v>
      </c>
      <c r="E822" s="101">
        <v>116.43820002</v>
      </c>
      <c r="F822" s="53"/>
      <c r="G822" s="102">
        <v>98.716222500000001</v>
      </c>
      <c r="H822" s="103">
        <v>2778143.3</v>
      </c>
    </row>
    <row r="823" spans="2:8" ht="15.9" customHeight="1" x14ac:dyDescent="0.25">
      <c r="B823" s="100">
        <v>44628</v>
      </c>
      <c r="C823" s="101">
        <v>130.27113704000001</v>
      </c>
      <c r="D823" s="101">
        <v>119.67308122</v>
      </c>
      <c r="E823" s="101">
        <v>116.4849703</v>
      </c>
      <c r="F823" s="53"/>
      <c r="G823" s="102">
        <v>97.529633563000004</v>
      </c>
      <c r="H823" s="103">
        <v>2095246.62</v>
      </c>
    </row>
    <row r="824" spans="2:8" ht="15.9" customHeight="1" x14ac:dyDescent="0.25">
      <c r="B824" s="100">
        <v>44629</v>
      </c>
      <c r="C824" s="101">
        <v>129.80497919999999</v>
      </c>
      <c r="D824" s="101">
        <v>119.63312741</v>
      </c>
      <c r="E824" s="101">
        <v>116.53175944</v>
      </c>
      <c r="F824" s="53"/>
      <c r="G824" s="102">
        <v>97.180636816000003</v>
      </c>
      <c r="H824" s="103">
        <v>1662126.32</v>
      </c>
    </row>
    <row r="825" spans="2:8" ht="15.9" customHeight="1" x14ac:dyDescent="0.25">
      <c r="B825" s="100">
        <v>44630</v>
      </c>
      <c r="C825" s="101">
        <v>129.85825439000001</v>
      </c>
      <c r="D825" s="101">
        <v>119.61644339999999</v>
      </c>
      <c r="E825" s="101">
        <v>116.57856746</v>
      </c>
      <c r="F825" s="53"/>
      <c r="G825" s="102">
        <v>97.220522158999998</v>
      </c>
      <c r="H825" s="103">
        <v>1631582.07</v>
      </c>
    </row>
    <row r="826" spans="2:8" ht="15.9" customHeight="1" x14ac:dyDescent="0.25">
      <c r="B826" s="100">
        <v>44631</v>
      </c>
      <c r="C826" s="101">
        <v>129.76502282000001</v>
      </c>
      <c r="D826" s="101">
        <v>119.41272287</v>
      </c>
      <c r="E826" s="101">
        <v>116.62539417000001</v>
      </c>
      <c r="F826" s="53"/>
      <c r="G826" s="102">
        <v>97.150722810000005</v>
      </c>
      <c r="H826" s="103">
        <v>1415816</v>
      </c>
    </row>
    <row r="827" spans="2:8" ht="15.9" customHeight="1" x14ac:dyDescent="0.25">
      <c r="B827" s="100">
        <v>44634</v>
      </c>
      <c r="C827" s="101">
        <v>130.91043922</v>
      </c>
      <c r="D827" s="101">
        <v>118.74492345</v>
      </c>
      <c r="E827" s="101">
        <v>116.67223975</v>
      </c>
      <c r="F827" s="53"/>
      <c r="G827" s="102">
        <v>98.008257671999999</v>
      </c>
      <c r="H827" s="103">
        <v>1173113.1399999999</v>
      </c>
    </row>
    <row r="828" spans="2:8" ht="15.9" customHeight="1" x14ac:dyDescent="0.25">
      <c r="B828" s="100">
        <v>44635</v>
      </c>
      <c r="C828" s="101">
        <v>129.60519726999999</v>
      </c>
      <c r="D828" s="101">
        <v>118.88498131</v>
      </c>
      <c r="E828" s="101">
        <v>116.7191042</v>
      </c>
      <c r="F828" s="53"/>
      <c r="G828" s="102">
        <v>97.031066781999996</v>
      </c>
      <c r="H828" s="103">
        <v>1594968.69</v>
      </c>
    </row>
    <row r="829" spans="2:8" ht="15.9" customHeight="1" x14ac:dyDescent="0.25">
      <c r="B829" s="100">
        <v>44636</v>
      </c>
      <c r="C829" s="101">
        <v>130.87048282999999</v>
      </c>
      <c r="D829" s="101">
        <v>118.99693980000001</v>
      </c>
      <c r="E829" s="101">
        <v>116.76598734</v>
      </c>
      <c r="F829" s="53"/>
      <c r="G829" s="102">
        <v>97.978343664999997</v>
      </c>
      <c r="H829" s="103">
        <v>1380639.84</v>
      </c>
    </row>
    <row r="830" spans="2:8" ht="15.9" customHeight="1" x14ac:dyDescent="0.25">
      <c r="B830" s="100">
        <v>44637</v>
      </c>
      <c r="C830" s="101">
        <v>131.27004668999999</v>
      </c>
      <c r="D830" s="101">
        <v>118.91791028</v>
      </c>
      <c r="E830" s="101">
        <v>116.81705986</v>
      </c>
      <c r="F830" s="53"/>
      <c r="G830" s="102">
        <v>98.277483732999997</v>
      </c>
      <c r="H830" s="103">
        <v>2461196.73</v>
      </c>
    </row>
    <row r="831" spans="2:8" ht="15.9" customHeight="1" x14ac:dyDescent="0.25">
      <c r="B831" s="100">
        <v>44638</v>
      </c>
      <c r="C831" s="101">
        <v>130.53751295000001</v>
      </c>
      <c r="D831" s="101">
        <v>119.38594064</v>
      </c>
      <c r="E831" s="101">
        <v>116.86815467</v>
      </c>
      <c r="F831" s="53"/>
      <c r="G831" s="102">
        <v>97.729060274999995</v>
      </c>
      <c r="H831" s="103">
        <v>2036693.67</v>
      </c>
    </row>
    <row r="832" spans="2:8" ht="15.9" customHeight="1" x14ac:dyDescent="0.25">
      <c r="B832" s="100">
        <v>44641</v>
      </c>
      <c r="C832" s="101">
        <v>131.64297296000001</v>
      </c>
      <c r="D832" s="101">
        <v>119.42896783</v>
      </c>
      <c r="E832" s="101">
        <v>116.91927194</v>
      </c>
      <c r="F832" s="53"/>
      <c r="G832" s="102">
        <v>98.556681130000001</v>
      </c>
      <c r="H832" s="103">
        <v>1482800.56</v>
      </c>
    </row>
    <row r="833" spans="2:8" ht="15.9" customHeight="1" x14ac:dyDescent="0.25">
      <c r="B833" s="100">
        <v>44642</v>
      </c>
      <c r="C833" s="101">
        <v>132.3888255</v>
      </c>
      <c r="D833" s="101">
        <v>119.88426566</v>
      </c>
      <c r="E833" s="101">
        <v>116.9704115</v>
      </c>
      <c r="F833" s="53"/>
      <c r="G833" s="102">
        <v>99.115075923999996</v>
      </c>
      <c r="H833" s="103">
        <v>1827205.37</v>
      </c>
    </row>
    <row r="834" spans="2:8" ht="15.9" customHeight="1" x14ac:dyDescent="0.25">
      <c r="B834" s="100">
        <v>44643</v>
      </c>
      <c r="C834" s="101">
        <v>131.05694596000001</v>
      </c>
      <c r="D834" s="101">
        <v>120.06296018</v>
      </c>
      <c r="E834" s="101">
        <v>117.02157352</v>
      </c>
      <c r="F834" s="53"/>
      <c r="G834" s="102">
        <v>98.117942362999997</v>
      </c>
      <c r="H834" s="103">
        <v>1983134.05</v>
      </c>
    </row>
    <row r="835" spans="2:8" ht="15.9" customHeight="1" x14ac:dyDescent="0.25">
      <c r="B835" s="100">
        <v>44644</v>
      </c>
      <c r="C835" s="101">
        <v>130.65738210000001</v>
      </c>
      <c r="D835" s="101">
        <v>119.97910108000001</v>
      </c>
      <c r="E835" s="101">
        <v>117.07275783</v>
      </c>
      <c r="F835" s="53"/>
      <c r="G835" s="102">
        <v>97.818802294999998</v>
      </c>
      <c r="H835" s="103">
        <v>3996092.62</v>
      </c>
    </row>
    <row r="836" spans="2:8" ht="15.9" customHeight="1" x14ac:dyDescent="0.25">
      <c r="B836" s="100">
        <v>44645</v>
      </c>
      <c r="C836" s="101">
        <v>132.3888255</v>
      </c>
      <c r="D836" s="101">
        <v>120.66358451000001</v>
      </c>
      <c r="E836" s="101">
        <v>117.12396459999999</v>
      </c>
      <c r="F836" s="53"/>
      <c r="G836" s="102">
        <v>99.115075923999996</v>
      </c>
      <c r="H836" s="103">
        <v>2486128.2200000002</v>
      </c>
    </row>
    <row r="837" spans="2:8" ht="15.9" customHeight="1" x14ac:dyDescent="0.25">
      <c r="B837" s="100">
        <v>44648</v>
      </c>
      <c r="C837" s="101">
        <v>131.64297296000001</v>
      </c>
      <c r="D837" s="101">
        <v>120.66314546</v>
      </c>
      <c r="E837" s="101">
        <v>117.17519365</v>
      </c>
      <c r="F837" s="53"/>
      <c r="G837" s="102">
        <v>98.556681130000001</v>
      </c>
      <c r="H837" s="103">
        <v>4134493.47</v>
      </c>
    </row>
    <row r="838" spans="2:8" ht="15.9" customHeight="1" x14ac:dyDescent="0.25">
      <c r="B838" s="100">
        <v>44649</v>
      </c>
      <c r="C838" s="101">
        <v>134.12026889000001</v>
      </c>
      <c r="D838" s="101">
        <v>121.26859937</v>
      </c>
      <c r="E838" s="101">
        <v>117.22644517000001</v>
      </c>
      <c r="F838" s="53"/>
      <c r="G838" s="102">
        <v>100.41134955</v>
      </c>
      <c r="H838" s="103">
        <v>2901696.86</v>
      </c>
    </row>
    <row r="839" spans="2:8" ht="15.9" customHeight="1" x14ac:dyDescent="0.25">
      <c r="B839" s="100">
        <v>44650</v>
      </c>
      <c r="C839" s="101">
        <v>134.55978913000001</v>
      </c>
      <c r="D839" s="101">
        <v>121.71292088</v>
      </c>
      <c r="E839" s="101">
        <v>117.27771916</v>
      </c>
      <c r="F839" s="53"/>
      <c r="G839" s="102">
        <v>100.74040362</v>
      </c>
      <c r="H839" s="103">
        <v>1516481.43</v>
      </c>
    </row>
    <row r="840" spans="2:8" ht="15.9" customHeight="1" x14ac:dyDescent="0.25">
      <c r="B840" s="100">
        <v>44651</v>
      </c>
      <c r="C840" s="101">
        <v>133.41437274</v>
      </c>
      <c r="D840" s="101">
        <v>122.05538213</v>
      </c>
      <c r="E840" s="101">
        <v>117.32901561</v>
      </c>
      <c r="F840" s="53"/>
      <c r="G840" s="102">
        <v>99.882868766000001</v>
      </c>
      <c r="H840" s="103">
        <v>3782804.68</v>
      </c>
    </row>
    <row r="841" spans="2:8" ht="15.9" customHeight="1" x14ac:dyDescent="0.25">
      <c r="B841" s="100">
        <v>44652</v>
      </c>
      <c r="C841" s="101">
        <v>134.87663182</v>
      </c>
      <c r="D841" s="101">
        <v>122.87816721</v>
      </c>
      <c r="E841" s="101">
        <v>117.38033435</v>
      </c>
      <c r="F841" s="53"/>
      <c r="G841" s="102">
        <v>100.25180818</v>
      </c>
      <c r="H841" s="103">
        <v>7398100.2999999998</v>
      </c>
    </row>
    <row r="842" spans="2:8" ht="15.9" customHeight="1" x14ac:dyDescent="0.25">
      <c r="B842" s="100">
        <v>44655</v>
      </c>
      <c r="C842" s="101">
        <v>134.15220988999999</v>
      </c>
      <c r="D842" s="101">
        <v>123.25048405</v>
      </c>
      <c r="E842" s="101">
        <v>117.43167554999999</v>
      </c>
      <c r="F842" s="53"/>
      <c r="G842" s="102">
        <v>99.713356059999995</v>
      </c>
      <c r="H842" s="103">
        <v>3231311.82</v>
      </c>
    </row>
    <row r="843" spans="2:8" ht="15.9" customHeight="1" x14ac:dyDescent="0.25">
      <c r="B843" s="100">
        <v>44656</v>
      </c>
      <c r="C843" s="101">
        <v>133.26680531</v>
      </c>
      <c r="D843" s="101">
        <v>123.18067464000001</v>
      </c>
      <c r="E843" s="101">
        <v>117.48303921</v>
      </c>
      <c r="F843" s="53"/>
      <c r="G843" s="102">
        <v>99.055247910000006</v>
      </c>
      <c r="H843" s="103">
        <v>2974306.58</v>
      </c>
    </row>
    <row r="844" spans="2:8" ht="15.9" customHeight="1" x14ac:dyDescent="0.25">
      <c r="B844" s="100">
        <v>44657</v>
      </c>
      <c r="C844" s="101">
        <v>132.81068779</v>
      </c>
      <c r="D844" s="101">
        <v>123.1055966</v>
      </c>
      <c r="E844" s="101">
        <v>117.53442534</v>
      </c>
      <c r="F844" s="53"/>
      <c r="G844" s="102">
        <v>98.716222500000001</v>
      </c>
      <c r="H844" s="103">
        <v>2564601.16</v>
      </c>
    </row>
    <row r="845" spans="2:8" ht="15.9" customHeight="1" x14ac:dyDescent="0.25">
      <c r="B845" s="100">
        <v>44658</v>
      </c>
      <c r="C845" s="101">
        <v>133.45461839999999</v>
      </c>
      <c r="D845" s="101">
        <v>123.16969831999999</v>
      </c>
      <c r="E845" s="101">
        <v>117.58583393000001</v>
      </c>
      <c r="F845" s="53"/>
      <c r="G845" s="102">
        <v>99.194846608999995</v>
      </c>
      <c r="H845" s="103">
        <v>2242723.25</v>
      </c>
    </row>
    <row r="846" spans="2:8" ht="15.9" customHeight="1" x14ac:dyDescent="0.25">
      <c r="B846" s="100">
        <v>44659</v>
      </c>
      <c r="C846" s="101">
        <v>132.74361168999999</v>
      </c>
      <c r="D846" s="101">
        <v>123.32248872</v>
      </c>
      <c r="E846" s="101">
        <v>117.63726517000001</v>
      </c>
      <c r="F846" s="53"/>
      <c r="G846" s="102">
        <v>98.666365822000003</v>
      </c>
      <c r="H846" s="103">
        <v>1721644.16</v>
      </c>
    </row>
    <row r="847" spans="2:8" ht="15.9" customHeight="1" x14ac:dyDescent="0.25">
      <c r="B847" s="100">
        <v>44662</v>
      </c>
      <c r="C847" s="101">
        <v>132.87776389999999</v>
      </c>
      <c r="D847" s="101">
        <v>123.26760711</v>
      </c>
      <c r="E847" s="101">
        <v>117.68871887</v>
      </c>
      <c r="F847" s="53"/>
      <c r="G847" s="102">
        <v>98.766079177999998</v>
      </c>
      <c r="H847" s="103">
        <v>2050165.27</v>
      </c>
    </row>
    <row r="848" spans="2:8" ht="15.9" customHeight="1" x14ac:dyDescent="0.25">
      <c r="B848" s="100">
        <v>44663</v>
      </c>
      <c r="C848" s="101">
        <v>132.97167044</v>
      </c>
      <c r="D848" s="101">
        <v>123.32863546</v>
      </c>
      <c r="E848" s="101">
        <v>117.74019504</v>
      </c>
      <c r="F848" s="53"/>
      <c r="G848" s="102">
        <v>98.835878527000006</v>
      </c>
      <c r="H848" s="103">
        <v>1392536.65</v>
      </c>
    </row>
    <row r="849" spans="2:8" ht="15.9" customHeight="1" x14ac:dyDescent="0.25">
      <c r="B849" s="100">
        <v>44664</v>
      </c>
      <c r="C849" s="101">
        <v>133.1326531</v>
      </c>
      <c r="D849" s="101">
        <v>123.09242501999999</v>
      </c>
      <c r="E849" s="101">
        <v>117.79169367</v>
      </c>
      <c r="F849" s="53"/>
      <c r="G849" s="102">
        <v>98.955534553999996</v>
      </c>
      <c r="H849" s="103">
        <v>1656719.85</v>
      </c>
    </row>
    <row r="850" spans="2:8" ht="15.9" customHeight="1" x14ac:dyDescent="0.25">
      <c r="B850" s="100">
        <v>44665</v>
      </c>
      <c r="C850" s="101">
        <v>132.44847683</v>
      </c>
      <c r="D850" s="101">
        <v>123.31239051</v>
      </c>
      <c r="E850" s="101">
        <v>117.84321495</v>
      </c>
      <c r="F850" s="53"/>
      <c r="G850" s="102">
        <v>98.446996437999999</v>
      </c>
      <c r="H850" s="103">
        <v>3145002.24</v>
      </c>
    </row>
    <row r="851" spans="2:8" ht="15.9" customHeight="1" x14ac:dyDescent="0.25">
      <c r="B851" s="100">
        <v>44669</v>
      </c>
      <c r="C851" s="101">
        <v>134.15220988999999</v>
      </c>
      <c r="D851" s="101">
        <v>123.01866413</v>
      </c>
      <c r="E851" s="101">
        <v>117.89475869</v>
      </c>
      <c r="F851" s="53"/>
      <c r="G851" s="102">
        <v>99.713356059999995</v>
      </c>
      <c r="H851" s="103">
        <v>3327761.86</v>
      </c>
    </row>
    <row r="852" spans="2:8" ht="15.9" customHeight="1" x14ac:dyDescent="0.25">
      <c r="B852" s="100">
        <v>44670</v>
      </c>
      <c r="C852" s="101">
        <v>134.15220988999999</v>
      </c>
      <c r="D852" s="101">
        <v>123.17101547999999</v>
      </c>
      <c r="E852" s="101">
        <v>117.94632489999999</v>
      </c>
      <c r="F852" s="53"/>
      <c r="G852" s="102">
        <v>99.713356059999995</v>
      </c>
      <c r="H852" s="103">
        <v>1957381.93</v>
      </c>
    </row>
    <row r="853" spans="2:8" ht="15.9" customHeight="1" x14ac:dyDescent="0.25">
      <c r="B853" s="100">
        <v>44671</v>
      </c>
      <c r="C853" s="101">
        <v>134.15220988999999</v>
      </c>
      <c r="D853" s="101">
        <v>123.29526744</v>
      </c>
      <c r="E853" s="101">
        <v>117.99791375</v>
      </c>
      <c r="F853" s="53"/>
      <c r="G853" s="102">
        <v>99.713356059999995</v>
      </c>
      <c r="H853" s="103">
        <v>2175298.25</v>
      </c>
    </row>
    <row r="854" spans="2:8" ht="15.9" customHeight="1" x14ac:dyDescent="0.25">
      <c r="B854" s="100">
        <v>44673</v>
      </c>
      <c r="C854" s="101">
        <v>133.36071185</v>
      </c>
      <c r="D854" s="101">
        <v>123.38659044000001</v>
      </c>
      <c r="E854" s="101">
        <v>118.04952505999999</v>
      </c>
      <c r="F854" s="53"/>
      <c r="G854" s="102">
        <v>99.125047260000002</v>
      </c>
      <c r="H854" s="103">
        <v>2261631.7200000002</v>
      </c>
    </row>
    <row r="855" spans="2:8" ht="15.9" customHeight="1" x14ac:dyDescent="0.25">
      <c r="B855" s="100">
        <v>44676</v>
      </c>
      <c r="C855" s="101">
        <v>132.87776389999999</v>
      </c>
      <c r="D855" s="101">
        <v>123.16794211</v>
      </c>
      <c r="E855" s="101">
        <v>118.10115902</v>
      </c>
      <c r="F855" s="53"/>
      <c r="G855" s="102">
        <v>98.766079177999998</v>
      </c>
      <c r="H855" s="103">
        <v>2044689.25</v>
      </c>
    </row>
    <row r="856" spans="2:8" ht="15.9" customHeight="1" x14ac:dyDescent="0.25">
      <c r="B856" s="100">
        <v>44677</v>
      </c>
      <c r="C856" s="101">
        <v>133.33388141</v>
      </c>
      <c r="D856" s="101">
        <v>123.02217656000001</v>
      </c>
      <c r="E856" s="101">
        <v>118.15281562</v>
      </c>
      <c r="F856" s="53"/>
      <c r="G856" s="102">
        <v>99.105104588000003</v>
      </c>
      <c r="H856" s="103">
        <v>1899788.86</v>
      </c>
    </row>
    <row r="857" spans="2:8" ht="15.9" customHeight="1" x14ac:dyDescent="0.25">
      <c r="B857" s="100">
        <v>44678</v>
      </c>
      <c r="C857" s="101">
        <v>133.41437274</v>
      </c>
      <c r="D857" s="101">
        <v>122.98749137999999</v>
      </c>
      <c r="E857" s="101">
        <v>118.20449469</v>
      </c>
      <c r="F857" s="53"/>
      <c r="G857" s="102">
        <v>99.164932601999993</v>
      </c>
      <c r="H857" s="103">
        <v>1678685.56</v>
      </c>
    </row>
    <row r="858" spans="2:8" ht="15.9" customHeight="1" x14ac:dyDescent="0.25">
      <c r="B858" s="100">
        <v>44679</v>
      </c>
      <c r="C858" s="101">
        <v>134.15220988999999</v>
      </c>
      <c r="D858" s="101">
        <v>123.14686757</v>
      </c>
      <c r="E858" s="101">
        <v>118.25619639999999</v>
      </c>
      <c r="F858" s="53"/>
      <c r="G858" s="102">
        <v>99.713356059999995</v>
      </c>
      <c r="H858" s="103">
        <v>2751483.61</v>
      </c>
    </row>
    <row r="859" spans="2:8" ht="15.9" customHeight="1" x14ac:dyDescent="0.25">
      <c r="B859" s="100">
        <v>44680</v>
      </c>
      <c r="C859" s="101">
        <v>133.76316847999999</v>
      </c>
      <c r="D859" s="101">
        <v>123.50820809</v>
      </c>
      <c r="E859" s="101">
        <v>118.30792076</v>
      </c>
      <c r="F859" s="53"/>
      <c r="G859" s="102">
        <v>99.424187328000002</v>
      </c>
      <c r="H859" s="103">
        <v>1955504.77</v>
      </c>
    </row>
    <row r="860" spans="2:8" ht="15.9" customHeight="1" x14ac:dyDescent="0.25">
      <c r="B860" s="100">
        <v>44683</v>
      </c>
      <c r="C860" s="101">
        <v>133.79019954</v>
      </c>
      <c r="D860" s="101">
        <v>122.85401931</v>
      </c>
      <c r="E860" s="101">
        <v>118.35966775999999</v>
      </c>
      <c r="F860" s="53"/>
      <c r="G860" s="102">
        <v>98.706251163999994</v>
      </c>
      <c r="H860" s="103">
        <v>3313947.18</v>
      </c>
    </row>
    <row r="861" spans="2:8" ht="15.9" customHeight="1" x14ac:dyDescent="0.25">
      <c r="B861" s="100">
        <v>44684</v>
      </c>
      <c r="C861" s="101">
        <v>133.56043557999999</v>
      </c>
      <c r="D861" s="101">
        <v>122.71044901</v>
      </c>
      <c r="E861" s="101">
        <v>118.41143741</v>
      </c>
      <c r="F861" s="53"/>
      <c r="G861" s="102">
        <v>98.536738459000006</v>
      </c>
      <c r="H861" s="103">
        <v>3568687.82</v>
      </c>
    </row>
    <row r="862" spans="2:8" ht="15.9" customHeight="1" x14ac:dyDescent="0.25">
      <c r="B862" s="100">
        <v>44685</v>
      </c>
      <c r="C862" s="101">
        <v>133.19551636</v>
      </c>
      <c r="D862" s="101">
        <v>122.40399011</v>
      </c>
      <c r="E862" s="101">
        <v>118.4632297</v>
      </c>
      <c r="F862" s="53"/>
      <c r="G862" s="102">
        <v>98.267512397999994</v>
      </c>
      <c r="H862" s="103">
        <v>2494945.61</v>
      </c>
    </row>
    <row r="863" spans="2:8" ht="15.9" customHeight="1" x14ac:dyDescent="0.25">
      <c r="B863" s="100">
        <v>44686</v>
      </c>
      <c r="C863" s="101">
        <v>132.34403817</v>
      </c>
      <c r="D863" s="101">
        <v>122.16470629</v>
      </c>
      <c r="E863" s="101">
        <v>118.51923815000001</v>
      </c>
      <c r="F863" s="53"/>
      <c r="G863" s="102">
        <v>97.639318254000003</v>
      </c>
      <c r="H863" s="103">
        <v>2207602.5</v>
      </c>
    </row>
    <row r="864" spans="2:8" ht="15.9" customHeight="1" x14ac:dyDescent="0.25">
      <c r="B864" s="100">
        <v>44687</v>
      </c>
      <c r="C864" s="101">
        <v>131.26279603</v>
      </c>
      <c r="D864" s="101">
        <v>122.0285999</v>
      </c>
      <c r="E864" s="101">
        <v>118.5752732</v>
      </c>
      <c r="F864" s="53"/>
      <c r="G864" s="102">
        <v>96.841611405999998</v>
      </c>
      <c r="H864" s="103">
        <v>2489720.9500000002</v>
      </c>
    </row>
    <row r="865" spans="2:8" ht="15.9" customHeight="1" x14ac:dyDescent="0.25">
      <c r="B865" s="100">
        <v>44690</v>
      </c>
      <c r="C865" s="101">
        <v>130.74920600999999</v>
      </c>
      <c r="D865" s="101">
        <v>121.60886535</v>
      </c>
      <c r="E865" s="101">
        <v>118.63133465999999</v>
      </c>
      <c r="F865" s="53"/>
      <c r="G865" s="102">
        <v>96.462700652999999</v>
      </c>
      <c r="H865" s="103">
        <v>1714873.88</v>
      </c>
    </row>
    <row r="866" spans="2:8" ht="15.9" customHeight="1" x14ac:dyDescent="0.25">
      <c r="B866" s="100">
        <v>44691</v>
      </c>
      <c r="C866" s="101">
        <v>131.50607550999999</v>
      </c>
      <c r="D866" s="101">
        <v>121.53510446999999</v>
      </c>
      <c r="E866" s="101">
        <v>118.68742254999999</v>
      </c>
      <c r="F866" s="53"/>
      <c r="G866" s="102">
        <v>97.021095446999993</v>
      </c>
      <c r="H866" s="103">
        <v>1584902.51</v>
      </c>
    </row>
    <row r="867" spans="2:8" ht="15.9" customHeight="1" x14ac:dyDescent="0.25">
      <c r="B867" s="100">
        <v>44692</v>
      </c>
      <c r="C867" s="101">
        <v>132.14130527</v>
      </c>
      <c r="D867" s="101">
        <v>121.34806794000001</v>
      </c>
      <c r="E867" s="101">
        <v>118.74353703</v>
      </c>
      <c r="F867" s="53"/>
      <c r="G867" s="102">
        <v>97.489748219999996</v>
      </c>
      <c r="H867" s="103">
        <v>1481398.1</v>
      </c>
    </row>
    <row r="868" spans="2:8" ht="15.9" customHeight="1" x14ac:dyDescent="0.25">
      <c r="B868" s="100">
        <v>44693</v>
      </c>
      <c r="C868" s="101">
        <v>131.89802578999999</v>
      </c>
      <c r="D868" s="101">
        <v>120.99375227</v>
      </c>
      <c r="E868" s="101">
        <v>118.79967812</v>
      </c>
      <c r="F868" s="53"/>
      <c r="G868" s="102">
        <v>97.310264179000001</v>
      </c>
      <c r="H868" s="103">
        <v>1844857.74</v>
      </c>
    </row>
    <row r="869" spans="2:8" ht="15.9" customHeight="1" x14ac:dyDescent="0.25">
      <c r="B869" s="100">
        <v>44694</v>
      </c>
      <c r="C869" s="101">
        <v>132.76301950000001</v>
      </c>
      <c r="D869" s="101">
        <v>121.69974929999999</v>
      </c>
      <c r="E869" s="101">
        <v>118.85584562</v>
      </c>
      <c r="F869" s="53"/>
      <c r="G869" s="102">
        <v>97.948429657999995</v>
      </c>
      <c r="H869" s="103">
        <v>1244662.8500000001</v>
      </c>
    </row>
    <row r="870" spans="2:8" ht="15.9" customHeight="1" x14ac:dyDescent="0.25">
      <c r="B870" s="100">
        <v>44697</v>
      </c>
      <c r="C870" s="101">
        <v>132.85762819000001</v>
      </c>
      <c r="D870" s="101">
        <v>121.55749616</v>
      </c>
      <c r="E870" s="101">
        <v>118.91203972</v>
      </c>
      <c r="F870" s="53"/>
      <c r="G870" s="102">
        <v>98.018229007000002</v>
      </c>
      <c r="H870" s="103">
        <v>2067707.31</v>
      </c>
    </row>
    <row r="871" spans="2:8" ht="15.9" customHeight="1" x14ac:dyDescent="0.25">
      <c r="B871" s="100">
        <v>44698</v>
      </c>
      <c r="C871" s="101">
        <v>132.87114371000001</v>
      </c>
      <c r="D871" s="101">
        <v>121.90829941</v>
      </c>
      <c r="E871" s="101">
        <v>118.96826041</v>
      </c>
      <c r="F871" s="53"/>
      <c r="G871" s="102">
        <v>98.028200342999995</v>
      </c>
      <c r="H871" s="103">
        <v>1741828.3</v>
      </c>
    </row>
    <row r="872" spans="2:8" ht="15.9" customHeight="1" x14ac:dyDescent="0.25">
      <c r="B872" s="100">
        <v>44699</v>
      </c>
      <c r="C872" s="101">
        <v>132.01966553</v>
      </c>
      <c r="D872" s="101">
        <v>121.94517985</v>
      </c>
      <c r="E872" s="101">
        <v>119.02450770999999</v>
      </c>
      <c r="F872" s="53"/>
      <c r="G872" s="102">
        <v>97.400006200000007</v>
      </c>
      <c r="H872" s="103">
        <v>2450036.56</v>
      </c>
    </row>
    <row r="873" spans="2:8" ht="15.9" customHeight="1" x14ac:dyDescent="0.25">
      <c r="B873" s="100">
        <v>44700</v>
      </c>
      <c r="C873" s="101">
        <v>133.65504426999999</v>
      </c>
      <c r="D873" s="101">
        <v>122.01981884</v>
      </c>
      <c r="E873" s="101">
        <v>119.08078159999999</v>
      </c>
      <c r="F873" s="53"/>
      <c r="G873" s="102">
        <v>98.606537807999999</v>
      </c>
      <c r="H873" s="103">
        <v>1404467.47</v>
      </c>
    </row>
    <row r="874" spans="2:8" ht="15.9" customHeight="1" x14ac:dyDescent="0.25">
      <c r="B874" s="100">
        <v>44701</v>
      </c>
      <c r="C874" s="101">
        <v>135.15526774</v>
      </c>
      <c r="D874" s="101">
        <v>122.25734645</v>
      </c>
      <c r="E874" s="101">
        <v>119.13708209000001</v>
      </c>
      <c r="F874" s="53"/>
      <c r="G874" s="102">
        <v>99.713356059999995</v>
      </c>
      <c r="H874" s="103">
        <v>1757944.87</v>
      </c>
    </row>
    <row r="875" spans="2:8" ht="15.9" customHeight="1" x14ac:dyDescent="0.25">
      <c r="B875" s="100">
        <v>44704</v>
      </c>
      <c r="C875" s="101">
        <v>135.16878327000001</v>
      </c>
      <c r="D875" s="101">
        <v>122.46809183000001</v>
      </c>
      <c r="E875" s="101">
        <v>119.19340918</v>
      </c>
      <c r="F875" s="53"/>
      <c r="G875" s="102">
        <v>99.723327396000002</v>
      </c>
      <c r="H875" s="103">
        <v>1634428.48</v>
      </c>
    </row>
    <row r="876" spans="2:8" ht="15.9" customHeight="1" x14ac:dyDescent="0.25">
      <c r="B876" s="100">
        <v>44705</v>
      </c>
      <c r="C876" s="101">
        <v>135.07417458</v>
      </c>
      <c r="D876" s="101">
        <v>122.54404798</v>
      </c>
      <c r="E876" s="101">
        <v>119.24976287</v>
      </c>
      <c r="F876" s="53"/>
      <c r="G876" s="102">
        <v>99.653528046999995</v>
      </c>
      <c r="H876" s="103">
        <v>2233602.09</v>
      </c>
    </row>
    <row r="877" spans="2:8" ht="15.9" customHeight="1" x14ac:dyDescent="0.25">
      <c r="B877" s="100">
        <v>44706</v>
      </c>
      <c r="C877" s="101">
        <v>135.23636089999999</v>
      </c>
      <c r="D877" s="101">
        <v>122.63537097</v>
      </c>
      <c r="E877" s="101">
        <v>119.30614315</v>
      </c>
      <c r="F877" s="53"/>
      <c r="G877" s="102">
        <v>99.773184074</v>
      </c>
      <c r="H877" s="103">
        <v>1646960.21</v>
      </c>
    </row>
    <row r="878" spans="2:8" ht="15.9" customHeight="1" x14ac:dyDescent="0.25">
      <c r="B878" s="100">
        <v>44707</v>
      </c>
      <c r="C878" s="101">
        <v>136.15541672000001</v>
      </c>
      <c r="D878" s="101">
        <v>122.74557324</v>
      </c>
      <c r="E878" s="101">
        <v>119.36255022</v>
      </c>
      <c r="F878" s="53"/>
      <c r="G878" s="102">
        <v>100.45123488999999</v>
      </c>
      <c r="H878" s="103">
        <v>1729130.85</v>
      </c>
    </row>
    <row r="879" spans="2:8" ht="15.9" customHeight="1" x14ac:dyDescent="0.25">
      <c r="B879" s="100">
        <v>44708</v>
      </c>
      <c r="C879" s="101">
        <v>136.15541672000001</v>
      </c>
      <c r="D879" s="101">
        <v>123.22106751</v>
      </c>
      <c r="E879" s="101">
        <v>119.41898388</v>
      </c>
      <c r="F879" s="53"/>
      <c r="G879" s="102">
        <v>100.45123488999999</v>
      </c>
      <c r="H879" s="103">
        <v>1229885.8400000001</v>
      </c>
    </row>
    <row r="880" spans="2:8" ht="15.9" customHeight="1" x14ac:dyDescent="0.25">
      <c r="B880" s="100">
        <v>44711</v>
      </c>
      <c r="C880" s="101">
        <v>136.12838567</v>
      </c>
      <c r="D880" s="101">
        <v>123.48888976000001</v>
      </c>
      <c r="E880" s="101">
        <v>119.47544431999999</v>
      </c>
      <c r="F880" s="53"/>
      <c r="G880" s="102">
        <v>100.43129222</v>
      </c>
      <c r="H880" s="103">
        <v>1197217.68</v>
      </c>
    </row>
    <row r="881" spans="2:8" ht="15.9" customHeight="1" x14ac:dyDescent="0.25">
      <c r="B881" s="100">
        <v>44712</v>
      </c>
      <c r="C881" s="101">
        <v>138.12868363000001</v>
      </c>
      <c r="D881" s="101">
        <v>123.83266816</v>
      </c>
      <c r="E881" s="101">
        <v>119.53193136</v>
      </c>
      <c r="F881" s="53"/>
      <c r="G881" s="102">
        <v>101.90704989</v>
      </c>
      <c r="H881" s="103">
        <v>1742903.15</v>
      </c>
    </row>
    <row r="882" spans="2:8" ht="15.9" customHeight="1" x14ac:dyDescent="0.25">
      <c r="B882" s="100">
        <v>44713</v>
      </c>
      <c r="C882" s="101">
        <v>136.14102467000001</v>
      </c>
      <c r="D882" s="101">
        <v>123.94813907</v>
      </c>
      <c r="E882" s="101">
        <v>119.58844517</v>
      </c>
      <c r="F882" s="53"/>
      <c r="G882" s="102">
        <v>99.713356059999995</v>
      </c>
      <c r="H882" s="103">
        <v>4631122.99</v>
      </c>
    </row>
    <row r="883" spans="2:8" ht="15.9" customHeight="1" x14ac:dyDescent="0.25">
      <c r="B883" s="100">
        <v>44714</v>
      </c>
      <c r="C883" s="101">
        <v>136.24993749000001</v>
      </c>
      <c r="D883" s="101">
        <v>124.08731883</v>
      </c>
      <c r="E883" s="101">
        <v>119.64498558</v>
      </c>
      <c r="F883" s="53"/>
      <c r="G883" s="102">
        <v>99.793126744999995</v>
      </c>
      <c r="H883" s="103">
        <v>1751581.19</v>
      </c>
    </row>
    <row r="884" spans="2:8" ht="15.9" customHeight="1" x14ac:dyDescent="0.25">
      <c r="B884" s="100">
        <v>44715</v>
      </c>
      <c r="C884" s="101">
        <v>135.31056441999999</v>
      </c>
      <c r="D884" s="101">
        <v>124.26337903</v>
      </c>
      <c r="E884" s="101">
        <v>119.70155278</v>
      </c>
      <c r="F884" s="53"/>
      <c r="G884" s="102">
        <v>99.105104588000003</v>
      </c>
      <c r="H884" s="103">
        <v>2140896.65</v>
      </c>
    </row>
    <row r="885" spans="2:8" ht="15.9" customHeight="1" x14ac:dyDescent="0.25">
      <c r="B885" s="100">
        <v>44718</v>
      </c>
      <c r="C885" s="101">
        <v>134.54817467999999</v>
      </c>
      <c r="D885" s="101">
        <v>124.22079091000001</v>
      </c>
      <c r="E885" s="101">
        <v>119.75814674999999</v>
      </c>
      <c r="F885" s="53"/>
      <c r="G885" s="102">
        <v>98.546709793999995</v>
      </c>
      <c r="H885" s="103">
        <v>2684684.09</v>
      </c>
    </row>
    <row r="886" spans="2:8" ht="15.9" customHeight="1" x14ac:dyDescent="0.25">
      <c r="B886" s="100">
        <v>44719</v>
      </c>
      <c r="C886" s="101">
        <v>136.48137722999999</v>
      </c>
      <c r="D886" s="101">
        <v>124.02672953</v>
      </c>
      <c r="E886" s="101">
        <v>119.81476748999999</v>
      </c>
      <c r="F886" s="53"/>
      <c r="G886" s="102">
        <v>99.962639451000001</v>
      </c>
      <c r="H886" s="103">
        <v>1599368.78</v>
      </c>
    </row>
    <row r="887" spans="2:8" ht="15.9" customHeight="1" x14ac:dyDescent="0.25">
      <c r="B887" s="100">
        <v>44720</v>
      </c>
      <c r="C887" s="101">
        <v>137.42075030000001</v>
      </c>
      <c r="D887" s="101">
        <v>123.93584559</v>
      </c>
      <c r="E887" s="101">
        <v>119.87141502</v>
      </c>
      <c r="F887" s="53"/>
      <c r="G887" s="102">
        <v>100.65066160000001</v>
      </c>
      <c r="H887" s="103">
        <v>1678004.92</v>
      </c>
    </row>
    <row r="888" spans="2:8" ht="15.9" customHeight="1" x14ac:dyDescent="0.25">
      <c r="B888" s="100">
        <v>44721</v>
      </c>
      <c r="C888" s="101">
        <v>135.46031955000001</v>
      </c>
      <c r="D888" s="101">
        <v>123.71588010000001</v>
      </c>
      <c r="E888" s="101">
        <v>119.92808932</v>
      </c>
      <c r="F888" s="53"/>
      <c r="G888" s="102">
        <v>99.214789280000005</v>
      </c>
      <c r="H888" s="103">
        <v>1973052.12</v>
      </c>
    </row>
    <row r="889" spans="2:8" ht="15.9" customHeight="1" x14ac:dyDescent="0.25">
      <c r="B889" s="100">
        <v>44722</v>
      </c>
      <c r="C889" s="101">
        <v>135.46031955000001</v>
      </c>
      <c r="D889" s="101">
        <v>123.53367316000001</v>
      </c>
      <c r="E889" s="101">
        <v>119.98479039999999</v>
      </c>
      <c r="F889" s="53"/>
      <c r="G889" s="102">
        <v>99.214789280000005</v>
      </c>
      <c r="H889" s="103">
        <v>1666263.24</v>
      </c>
    </row>
    <row r="890" spans="2:8" ht="15.9" customHeight="1" x14ac:dyDescent="0.25">
      <c r="B890" s="100">
        <v>44725</v>
      </c>
      <c r="C890" s="101">
        <v>135.28333620999999</v>
      </c>
      <c r="D890" s="101">
        <v>123.04632445999999</v>
      </c>
      <c r="E890" s="101">
        <v>120.04151826</v>
      </c>
      <c r="F890" s="53"/>
      <c r="G890" s="102">
        <v>99.085161916999994</v>
      </c>
      <c r="H890" s="103">
        <v>1802582.36</v>
      </c>
    </row>
    <row r="891" spans="2:8" ht="15.9" customHeight="1" x14ac:dyDescent="0.25">
      <c r="B891" s="100">
        <v>44726</v>
      </c>
      <c r="C891" s="101">
        <v>134.0989093</v>
      </c>
      <c r="D891" s="101">
        <v>122.99056475</v>
      </c>
      <c r="E891" s="101">
        <v>120.09827289</v>
      </c>
      <c r="F891" s="53"/>
      <c r="G891" s="102">
        <v>98.217655719000007</v>
      </c>
      <c r="H891" s="103">
        <v>2666607.52</v>
      </c>
    </row>
    <row r="892" spans="2:8" ht="15.9" customHeight="1" x14ac:dyDescent="0.25">
      <c r="B892" s="100">
        <v>44727</v>
      </c>
      <c r="C892" s="101">
        <v>135.28333620999999</v>
      </c>
      <c r="D892" s="101">
        <v>123.12711019</v>
      </c>
      <c r="E892" s="101">
        <v>120.15505449</v>
      </c>
      <c r="F892" s="53"/>
      <c r="G892" s="102">
        <v>99.085161916999994</v>
      </c>
      <c r="H892" s="103">
        <v>1715540.57</v>
      </c>
    </row>
    <row r="893" spans="2:8" ht="15.9" customHeight="1" x14ac:dyDescent="0.25">
      <c r="B893" s="100">
        <v>44729</v>
      </c>
      <c r="C893" s="101">
        <v>135.47393364999999</v>
      </c>
      <c r="D893" s="101">
        <v>123.02349371</v>
      </c>
      <c r="E893" s="101">
        <v>120.21397543</v>
      </c>
      <c r="F893" s="53"/>
      <c r="G893" s="102">
        <v>99.224760615999998</v>
      </c>
      <c r="H893" s="103">
        <v>1169869.53</v>
      </c>
    </row>
    <row r="894" spans="2:8" ht="15.9" customHeight="1" x14ac:dyDescent="0.25">
      <c r="B894" s="100">
        <v>44732</v>
      </c>
      <c r="C894" s="101">
        <v>135.59646057</v>
      </c>
      <c r="D894" s="101">
        <v>123.42873951999999</v>
      </c>
      <c r="E894" s="101">
        <v>120.27292531000001</v>
      </c>
      <c r="F894" s="53"/>
      <c r="G894" s="102">
        <v>99.314502636</v>
      </c>
      <c r="H894" s="103">
        <v>2074921.09</v>
      </c>
    </row>
    <row r="895" spans="2:8" ht="15.9" customHeight="1" x14ac:dyDescent="0.25">
      <c r="B895" s="100">
        <v>44733</v>
      </c>
      <c r="C895" s="101">
        <v>135.39224902999999</v>
      </c>
      <c r="D895" s="101">
        <v>123.50908619</v>
      </c>
      <c r="E895" s="101">
        <v>120.33190413</v>
      </c>
      <c r="F895" s="53"/>
      <c r="G895" s="102">
        <v>99.164932601999993</v>
      </c>
      <c r="H895" s="103">
        <v>1446428.09</v>
      </c>
    </row>
    <row r="896" spans="2:8" ht="15.9" customHeight="1" x14ac:dyDescent="0.25">
      <c r="B896" s="100">
        <v>44734</v>
      </c>
      <c r="C896" s="101">
        <v>135.52839005999999</v>
      </c>
      <c r="D896" s="101">
        <v>123.30448755</v>
      </c>
      <c r="E896" s="101">
        <v>120.39091188</v>
      </c>
      <c r="F896" s="53"/>
      <c r="G896" s="102">
        <v>99.264645958000003</v>
      </c>
      <c r="H896" s="103">
        <v>1557220.94</v>
      </c>
    </row>
    <row r="897" spans="2:8" ht="15.9" customHeight="1" x14ac:dyDescent="0.25">
      <c r="B897" s="100">
        <v>44735</v>
      </c>
      <c r="C897" s="101">
        <v>135.59646057</v>
      </c>
      <c r="D897" s="101">
        <v>123.05159310000001</v>
      </c>
      <c r="E897" s="101">
        <v>120.44994856</v>
      </c>
      <c r="F897" s="53"/>
      <c r="G897" s="102">
        <v>99.314502636</v>
      </c>
      <c r="H897" s="103">
        <v>1401380.71</v>
      </c>
    </row>
    <row r="898" spans="2:8" ht="15.9" customHeight="1" x14ac:dyDescent="0.25">
      <c r="B898" s="100">
        <v>44736</v>
      </c>
      <c r="C898" s="101">
        <v>133.5543452</v>
      </c>
      <c r="D898" s="101">
        <v>123.03886057</v>
      </c>
      <c r="E898" s="101">
        <v>120.50901417999999</v>
      </c>
      <c r="F898" s="53"/>
      <c r="G898" s="102">
        <v>97.818802294999998</v>
      </c>
      <c r="H898" s="103">
        <v>2798597.9</v>
      </c>
    </row>
    <row r="899" spans="2:8" ht="15.9" customHeight="1" x14ac:dyDescent="0.25">
      <c r="B899" s="100">
        <v>44739</v>
      </c>
      <c r="C899" s="101">
        <v>132.83279777000001</v>
      </c>
      <c r="D899" s="101">
        <v>122.95895294</v>
      </c>
      <c r="E899" s="101">
        <v>120.56810873000001</v>
      </c>
      <c r="F899" s="53"/>
      <c r="G899" s="102">
        <v>97.290321508000005</v>
      </c>
      <c r="H899" s="103">
        <v>2216109.54</v>
      </c>
    </row>
    <row r="900" spans="2:8" ht="15.9" customHeight="1" x14ac:dyDescent="0.25">
      <c r="B900" s="100">
        <v>44740</v>
      </c>
      <c r="C900" s="101">
        <v>133.73132853000001</v>
      </c>
      <c r="D900" s="101">
        <v>122.65864078</v>
      </c>
      <c r="E900" s="101">
        <v>120.62723221</v>
      </c>
      <c r="F900" s="53"/>
      <c r="G900" s="102">
        <v>97.948429657999995</v>
      </c>
      <c r="H900" s="103">
        <v>2156785.9300000002</v>
      </c>
    </row>
    <row r="901" spans="2:8" ht="15.9" customHeight="1" x14ac:dyDescent="0.25">
      <c r="B901" s="100">
        <v>44741</v>
      </c>
      <c r="C901" s="101">
        <v>133.79939905000001</v>
      </c>
      <c r="D901" s="101">
        <v>122.60068579999999</v>
      </c>
      <c r="E901" s="101">
        <v>120.68638481000001</v>
      </c>
      <c r="F901" s="53"/>
      <c r="G901" s="102">
        <v>97.998286336000007</v>
      </c>
      <c r="H901" s="103">
        <v>1888465.67</v>
      </c>
    </row>
    <row r="902" spans="2:8" ht="15.9" customHeight="1" x14ac:dyDescent="0.25">
      <c r="B902" s="100">
        <v>44742</v>
      </c>
      <c r="C902" s="101">
        <v>134.05806698999999</v>
      </c>
      <c r="D902" s="101">
        <v>122.74249987</v>
      </c>
      <c r="E902" s="101">
        <v>120.74556635</v>
      </c>
      <c r="F902" s="53"/>
      <c r="G902" s="102">
        <v>98.187741712999994</v>
      </c>
      <c r="H902" s="103">
        <v>1620463.23</v>
      </c>
    </row>
    <row r="903" spans="2:8" ht="15.9" customHeight="1" x14ac:dyDescent="0.25">
      <c r="B903" s="100">
        <v>44743</v>
      </c>
      <c r="C903" s="101">
        <v>139.55865892</v>
      </c>
      <c r="D903" s="101">
        <v>122.58883136999999</v>
      </c>
      <c r="E903" s="101">
        <v>120.804777</v>
      </c>
      <c r="F903" s="53"/>
      <c r="G903" s="102">
        <v>101.44836845</v>
      </c>
      <c r="H903" s="103">
        <v>5136931.5999999996</v>
      </c>
    </row>
    <row r="904" spans="2:8" ht="15.9" customHeight="1" x14ac:dyDescent="0.25">
      <c r="B904" s="100">
        <v>44746</v>
      </c>
      <c r="C904" s="101">
        <v>136.89752467</v>
      </c>
      <c r="D904" s="101">
        <v>122.64503014</v>
      </c>
      <c r="E904" s="101">
        <v>120.86401658</v>
      </c>
      <c r="F904" s="53"/>
      <c r="G904" s="102">
        <v>99.513929348000005</v>
      </c>
      <c r="H904" s="103">
        <v>2141593.98</v>
      </c>
    </row>
    <row r="905" spans="2:8" ht="15.9" customHeight="1" x14ac:dyDescent="0.25">
      <c r="B905" s="100">
        <v>44747</v>
      </c>
      <c r="C905" s="101">
        <v>134.04434981</v>
      </c>
      <c r="D905" s="101">
        <v>122.22353938000001</v>
      </c>
      <c r="E905" s="101">
        <v>120.92328528</v>
      </c>
      <c r="F905" s="53"/>
      <c r="G905" s="102">
        <v>97.439891541999998</v>
      </c>
      <c r="H905" s="103">
        <v>3896554.26</v>
      </c>
    </row>
    <row r="906" spans="2:8" ht="15.9" customHeight="1" x14ac:dyDescent="0.25">
      <c r="B906" s="100">
        <v>44748</v>
      </c>
      <c r="C906" s="101">
        <v>135.16915913</v>
      </c>
      <c r="D906" s="101">
        <v>122.43560192</v>
      </c>
      <c r="E906" s="101">
        <v>120.98258309000001</v>
      </c>
      <c r="F906" s="53"/>
      <c r="G906" s="102">
        <v>98.257541062000001</v>
      </c>
      <c r="H906" s="103">
        <v>1379938.93</v>
      </c>
    </row>
    <row r="907" spans="2:8" ht="15.9" customHeight="1" x14ac:dyDescent="0.25">
      <c r="B907" s="100">
        <v>44749</v>
      </c>
      <c r="C907" s="101">
        <v>134.68905759</v>
      </c>
      <c r="D907" s="101">
        <v>122.60946685</v>
      </c>
      <c r="E907" s="101">
        <v>121.04190984</v>
      </c>
      <c r="F907" s="53"/>
      <c r="G907" s="102">
        <v>97.908544316000004</v>
      </c>
      <c r="H907" s="103">
        <v>1336238.47</v>
      </c>
    </row>
    <row r="908" spans="2:8" ht="15.9" customHeight="1" x14ac:dyDescent="0.25">
      <c r="B908" s="100">
        <v>44750</v>
      </c>
      <c r="C908" s="101">
        <v>134.40099666</v>
      </c>
      <c r="D908" s="101">
        <v>122.58400179</v>
      </c>
      <c r="E908" s="101">
        <v>121.1012657</v>
      </c>
      <c r="F908" s="53"/>
      <c r="G908" s="102">
        <v>97.699146268000007</v>
      </c>
      <c r="H908" s="103">
        <v>1839244.5</v>
      </c>
    </row>
    <row r="909" spans="2:8" ht="15.9" customHeight="1" x14ac:dyDescent="0.25">
      <c r="B909" s="100">
        <v>44753</v>
      </c>
      <c r="C909" s="101">
        <v>135.47093724000001</v>
      </c>
      <c r="D909" s="101">
        <v>122.35569429</v>
      </c>
      <c r="E909" s="101">
        <v>121.16065067</v>
      </c>
      <c r="F909" s="53"/>
      <c r="G909" s="102">
        <v>98.476910445000001</v>
      </c>
      <c r="H909" s="103">
        <v>1054169.6399999999</v>
      </c>
    </row>
    <row r="910" spans="2:8" ht="15.9" customHeight="1" x14ac:dyDescent="0.25">
      <c r="B910" s="100">
        <v>44754</v>
      </c>
      <c r="C910" s="101">
        <v>134.3598451</v>
      </c>
      <c r="D910" s="101">
        <v>122.06987087</v>
      </c>
      <c r="E910" s="101">
        <v>121.22006476</v>
      </c>
      <c r="F910" s="53"/>
      <c r="G910" s="102">
        <v>97.669232261000005</v>
      </c>
      <c r="H910" s="103">
        <v>1629261.12</v>
      </c>
    </row>
    <row r="911" spans="2:8" ht="15.9" customHeight="1" x14ac:dyDescent="0.25">
      <c r="B911" s="100">
        <v>44755</v>
      </c>
      <c r="C911" s="101">
        <v>134.25010760999999</v>
      </c>
      <c r="D911" s="101">
        <v>121.75550901</v>
      </c>
      <c r="E911" s="101">
        <v>121.27950796</v>
      </c>
      <c r="F911" s="53"/>
      <c r="G911" s="102">
        <v>97.589461576000005</v>
      </c>
      <c r="H911" s="103">
        <v>2408194.66</v>
      </c>
    </row>
    <row r="912" spans="2:8" ht="15.9" customHeight="1" x14ac:dyDescent="0.25">
      <c r="B912" s="100">
        <v>44756</v>
      </c>
      <c r="C912" s="101">
        <v>132.91954047999999</v>
      </c>
      <c r="D912" s="101">
        <v>121.8758095</v>
      </c>
      <c r="E912" s="101">
        <v>121.33898046</v>
      </c>
      <c r="F912" s="53"/>
      <c r="G912" s="102">
        <v>96.622242022999998</v>
      </c>
      <c r="H912" s="103">
        <v>1473033.41</v>
      </c>
    </row>
    <row r="913" spans="2:8" ht="15.9" customHeight="1" x14ac:dyDescent="0.25">
      <c r="B913" s="100">
        <v>44757</v>
      </c>
      <c r="C913" s="101">
        <v>134.20895605000001</v>
      </c>
      <c r="D913" s="101">
        <v>121.97503544999999</v>
      </c>
      <c r="E913" s="101">
        <v>121.39848207</v>
      </c>
      <c r="F913" s="53"/>
      <c r="G913" s="102">
        <v>97.559547569000003</v>
      </c>
      <c r="H913" s="103">
        <v>1422415.22</v>
      </c>
    </row>
    <row r="914" spans="2:8" ht="15.9" customHeight="1" x14ac:dyDescent="0.25">
      <c r="B914" s="100">
        <v>44760</v>
      </c>
      <c r="C914" s="101">
        <v>133.48194515</v>
      </c>
      <c r="D914" s="101">
        <v>122.04660106999999</v>
      </c>
      <c r="E914" s="101">
        <v>121.45801280000001</v>
      </c>
      <c r="F914" s="53"/>
      <c r="G914" s="102">
        <v>97.031066781999996</v>
      </c>
      <c r="H914" s="103">
        <v>1331070.99</v>
      </c>
    </row>
    <row r="915" spans="2:8" ht="15.9" customHeight="1" x14ac:dyDescent="0.25">
      <c r="B915" s="100">
        <v>44761</v>
      </c>
      <c r="C915" s="101">
        <v>133.12529828999999</v>
      </c>
      <c r="D915" s="101">
        <v>122.23802812</v>
      </c>
      <c r="E915" s="101">
        <v>121.51757281</v>
      </c>
      <c r="F915" s="53"/>
      <c r="G915" s="102">
        <v>96.771812057000005</v>
      </c>
      <c r="H915" s="103">
        <v>1329782.1299999999</v>
      </c>
    </row>
    <row r="916" spans="2:8" ht="15.9" customHeight="1" x14ac:dyDescent="0.25">
      <c r="B916" s="100">
        <v>44762</v>
      </c>
      <c r="C916" s="101">
        <v>132.80980299000001</v>
      </c>
      <c r="D916" s="101">
        <v>122.47467761999999</v>
      </c>
      <c r="E916" s="101">
        <v>121.57716195</v>
      </c>
      <c r="F916" s="53"/>
      <c r="G916" s="102">
        <v>96.542471337999999</v>
      </c>
      <c r="H916" s="103">
        <v>1653922.71</v>
      </c>
    </row>
    <row r="917" spans="2:8" ht="15.9" customHeight="1" x14ac:dyDescent="0.25">
      <c r="B917" s="100">
        <v>44763</v>
      </c>
      <c r="C917" s="101">
        <v>133.68770294999999</v>
      </c>
      <c r="D917" s="101">
        <v>122.54097461000001</v>
      </c>
      <c r="E917" s="101">
        <v>121.63678037</v>
      </c>
      <c r="F917" s="53"/>
      <c r="G917" s="102">
        <v>97.180636816000003</v>
      </c>
      <c r="H917" s="103">
        <v>1267916.8</v>
      </c>
    </row>
    <row r="918" spans="2:8" ht="15.9" customHeight="1" x14ac:dyDescent="0.25">
      <c r="B918" s="100">
        <v>44764</v>
      </c>
      <c r="C918" s="101">
        <v>134.42843103999999</v>
      </c>
      <c r="D918" s="101">
        <v>122.64239582</v>
      </c>
      <c r="E918" s="101">
        <v>121.69642792</v>
      </c>
      <c r="F918" s="53"/>
      <c r="G918" s="102">
        <v>97.719088939000002</v>
      </c>
      <c r="H918" s="103">
        <v>1596731.89</v>
      </c>
    </row>
    <row r="919" spans="2:8" ht="15.9" customHeight="1" x14ac:dyDescent="0.25">
      <c r="B919" s="100">
        <v>44767</v>
      </c>
      <c r="C919" s="101">
        <v>135.42978568000001</v>
      </c>
      <c r="D919" s="101">
        <v>122.62571181</v>
      </c>
      <c r="E919" s="101">
        <v>121.75610475000001</v>
      </c>
      <c r="F919" s="53"/>
      <c r="G919" s="102">
        <v>98.446996437999999</v>
      </c>
      <c r="H919" s="103">
        <v>1932835.19</v>
      </c>
    </row>
    <row r="920" spans="2:8" ht="15.9" customHeight="1" x14ac:dyDescent="0.25">
      <c r="B920" s="100">
        <v>44768</v>
      </c>
      <c r="C920" s="101">
        <v>136.58202936999999</v>
      </c>
      <c r="D920" s="101">
        <v>122.67137331000001</v>
      </c>
      <c r="E920" s="101">
        <v>121.81581088</v>
      </c>
      <c r="F920" s="53"/>
      <c r="G920" s="102">
        <v>99.284588628999998</v>
      </c>
      <c r="H920" s="103">
        <v>1512268.68</v>
      </c>
    </row>
    <row r="921" spans="2:8" ht="15.9" customHeight="1" x14ac:dyDescent="0.25">
      <c r="B921" s="100">
        <v>44769</v>
      </c>
      <c r="C921" s="101">
        <v>136.47229188</v>
      </c>
      <c r="D921" s="101">
        <v>122.69859459</v>
      </c>
      <c r="E921" s="101">
        <v>121.8755463</v>
      </c>
      <c r="F921" s="53"/>
      <c r="G921" s="102">
        <v>99.204817945000002</v>
      </c>
      <c r="H921" s="103">
        <v>1751840.37</v>
      </c>
    </row>
    <row r="922" spans="2:8" ht="15.9" customHeight="1" x14ac:dyDescent="0.25">
      <c r="B922" s="100">
        <v>44770</v>
      </c>
      <c r="C922" s="101">
        <v>135.04570444000001</v>
      </c>
      <c r="D922" s="101">
        <v>123.00856592</v>
      </c>
      <c r="E922" s="101">
        <v>121.93531102</v>
      </c>
      <c r="F922" s="53"/>
      <c r="G922" s="102">
        <v>98.167799040999995</v>
      </c>
      <c r="H922" s="103">
        <v>2260380.79</v>
      </c>
    </row>
    <row r="923" spans="2:8" ht="15.9" customHeight="1" x14ac:dyDescent="0.25">
      <c r="B923" s="100">
        <v>44771</v>
      </c>
      <c r="C923" s="101">
        <v>137.14443403000001</v>
      </c>
      <c r="D923" s="101">
        <v>123.55386959000001</v>
      </c>
      <c r="E923" s="101">
        <v>121.99510503</v>
      </c>
      <c r="F923" s="53"/>
      <c r="G923" s="102">
        <v>99.693413389</v>
      </c>
      <c r="H923" s="103">
        <v>1130257.6200000001</v>
      </c>
    </row>
    <row r="924" spans="2:8" ht="15.9" customHeight="1" x14ac:dyDescent="0.25">
      <c r="B924" s="100">
        <v>44774</v>
      </c>
      <c r="C924" s="101">
        <v>138.16707491</v>
      </c>
      <c r="D924" s="101">
        <v>123.08057058999999</v>
      </c>
      <c r="E924" s="101">
        <v>122.05492833</v>
      </c>
      <c r="F924" s="53"/>
      <c r="G924" s="102">
        <v>99.693413389</v>
      </c>
      <c r="H924" s="103">
        <v>4257879.4800000004</v>
      </c>
    </row>
    <row r="925" spans="2:8" ht="15.9" customHeight="1" x14ac:dyDescent="0.25">
      <c r="B925" s="100">
        <v>44775</v>
      </c>
      <c r="C925" s="101">
        <v>139.99124513999999</v>
      </c>
      <c r="D925" s="101">
        <v>123.31458576999999</v>
      </c>
      <c r="E925" s="101">
        <v>122.11478092999999</v>
      </c>
      <c r="F925" s="53"/>
      <c r="G925" s="102">
        <v>101.00962968</v>
      </c>
      <c r="H925" s="103">
        <v>2222421.7599999998</v>
      </c>
    </row>
    <row r="926" spans="2:8" ht="15.9" customHeight="1" x14ac:dyDescent="0.25">
      <c r="B926" s="100">
        <v>44776</v>
      </c>
      <c r="C926" s="101">
        <v>139.576661</v>
      </c>
      <c r="D926" s="101">
        <v>123.20921308</v>
      </c>
      <c r="E926" s="101">
        <v>122.174663</v>
      </c>
      <c r="F926" s="53"/>
      <c r="G926" s="102">
        <v>100.71048962</v>
      </c>
      <c r="H926" s="103">
        <v>1001254.5</v>
      </c>
    </row>
    <row r="927" spans="2:8" ht="15.9" customHeight="1" x14ac:dyDescent="0.25">
      <c r="B927" s="100">
        <v>44777</v>
      </c>
      <c r="C927" s="101">
        <v>139.82541148000001</v>
      </c>
      <c r="D927" s="101">
        <v>123.42654425000001</v>
      </c>
      <c r="E927" s="101">
        <v>122.23671318</v>
      </c>
      <c r="F927" s="53"/>
      <c r="G927" s="102">
        <v>100.88997366</v>
      </c>
      <c r="H927" s="103">
        <v>1423393.37</v>
      </c>
    </row>
    <row r="928" spans="2:8" ht="15.9" customHeight="1" x14ac:dyDescent="0.25">
      <c r="B928" s="100">
        <v>44778</v>
      </c>
      <c r="C928" s="101">
        <v>140.26763456</v>
      </c>
      <c r="D928" s="101">
        <v>123.69963514</v>
      </c>
      <c r="E928" s="101">
        <v>122.29879481</v>
      </c>
      <c r="F928" s="53"/>
      <c r="G928" s="102">
        <v>101.20905639999999</v>
      </c>
      <c r="H928" s="103">
        <v>1791136.69</v>
      </c>
    </row>
    <row r="929" spans="2:8" ht="15.9" customHeight="1" x14ac:dyDescent="0.25">
      <c r="B929" s="100">
        <v>44781</v>
      </c>
      <c r="C929" s="101">
        <v>143.37701562999999</v>
      </c>
      <c r="D929" s="101">
        <v>123.86384092</v>
      </c>
      <c r="E929" s="101">
        <v>122.36090788999999</v>
      </c>
      <c r="F929" s="53"/>
      <c r="G929" s="102">
        <v>103.45260691</v>
      </c>
      <c r="H929" s="103">
        <v>1645426.96</v>
      </c>
    </row>
    <row r="930" spans="2:8" ht="15.9" customHeight="1" x14ac:dyDescent="0.25">
      <c r="B930" s="100">
        <v>44782</v>
      </c>
      <c r="C930" s="101">
        <v>145.24264425999999</v>
      </c>
      <c r="D930" s="101">
        <v>124.06492713</v>
      </c>
      <c r="E930" s="101">
        <v>122.42305260000001</v>
      </c>
      <c r="F930" s="53"/>
      <c r="G930" s="102">
        <v>104.79873722000001</v>
      </c>
      <c r="H930" s="103">
        <v>1663052.66</v>
      </c>
    </row>
    <row r="931" spans="2:8" ht="15.9" customHeight="1" x14ac:dyDescent="0.25">
      <c r="B931" s="100">
        <v>44783</v>
      </c>
      <c r="C931" s="101">
        <v>142.65840310999999</v>
      </c>
      <c r="D931" s="101">
        <v>124.3810452</v>
      </c>
      <c r="E931" s="101">
        <v>122.48522894</v>
      </c>
      <c r="F931" s="53"/>
      <c r="G931" s="102">
        <v>102.93409746</v>
      </c>
      <c r="H931" s="103">
        <v>2142752.67</v>
      </c>
    </row>
    <row r="932" spans="2:8" ht="15.9" customHeight="1" x14ac:dyDescent="0.25">
      <c r="B932" s="100">
        <v>44784</v>
      </c>
      <c r="C932" s="101">
        <v>146.74896663999999</v>
      </c>
      <c r="D932" s="101">
        <v>125.19943976</v>
      </c>
      <c r="E932" s="101">
        <v>122.54743673</v>
      </c>
      <c r="F932" s="53"/>
      <c r="G932" s="102">
        <v>105.8856128</v>
      </c>
      <c r="H932" s="103">
        <v>1602559.37</v>
      </c>
    </row>
    <row r="933" spans="2:8" ht="15.9" customHeight="1" x14ac:dyDescent="0.25">
      <c r="B933" s="100">
        <v>44785</v>
      </c>
      <c r="C933" s="101">
        <v>146.40347986</v>
      </c>
      <c r="D933" s="101">
        <v>126.04988518</v>
      </c>
      <c r="E933" s="101">
        <v>122.60967615</v>
      </c>
      <c r="F933" s="53"/>
      <c r="G933" s="102">
        <v>105.63632941</v>
      </c>
      <c r="H933" s="103">
        <v>2311142.63</v>
      </c>
    </row>
    <row r="934" spans="2:8" ht="15.9" customHeight="1" x14ac:dyDescent="0.25">
      <c r="B934" s="100">
        <v>44788</v>
      </c>
      <c r="C934" s="101">
        <v>145.86452048000001</v>
      </c>
      <c r="D934" s="101">
        <v>127.41577868</v>
      </c>
      <c r="E934" s="101">
        <v>122.67194720000001</v>
      </c>
      <c r="F934" s="53"/>
      <c r="G934" s="102">
        <v>105.24744732000001</v>
      </c>
      <c r="H934" s="103">
        <v>2555839.37</v>
      </c>
    </row>
    <row r="935" spans="2:8" ht="15.9" customHeight="1" x14ac:dyDescent="0.25">
      <c r="B935" s="100">
        <v>44789</v>
      </c>
      <c r="C935" s="101">
        <v>146.50021616000001</v>
      </c>
      <c r="D935" s="101">
        <v>127.68930862000001</v>
      </c>
      <c r="E935" s="101">
        <v>122.73424987999999</v>
      </c>
      <c r="F935" s="53"/>
      <c r="G935" s="102">
        <v>105.70612876</v>
      </c>
      <c r="H935" s="103">
        <v>2322254.15</v>
      </c>
    </row>
    <row r="936" spans="2:8" ht="15.9" customHeight="1" x14ac:dyDescent="0.25">
      <c r="B936" s="100">
        <v>44790</v>
      </c>
      <c r="C936" s="101">
        <v>146.51403563</v>
      </c>
      <c r="D936" s="101">
        <v>128.07128462</v>
      </c>
      <c r="E936" s="101">
        <v>122.79658419</v>
      </c>
      <c r="F936" s="53"/>
      <c r="G936" s="102">
        <v>105.71610009</v>
      </c>
      <c r="H936" s="103">
        <v>1894713.23</v>
      </c>
    </row>
    <row r="937" spans="2:8" ht="15.9" customHeight="1" x14ac:dyDescent="0.25">
      <c r="B937" s="100">
        <v>44791</v>
      </c>
      <c r="C937" s="101">
        <v>146.25146566999999</v>
      </c>
      <c r="D937" s="101">
        <v>128.2438324</v>
      </c>
      <c r="E937" s="101">
        <v>122.85895013</v>
      </c>
      <c r="F937" s="53"/>
      <c r="G937" s="102">
        <v>105.52664471</v>
      </c>
      <c r="H937" s="103">
        <v>2230298.86</v>
      </c>
    </row>
    <row r="938" spans="2:8" ht="15.9" customHeight="1" x14ac:dyDescent="0.25">
      <c r="B938" s="100">
        <v>44792</v>
      </c>
      <c r="C938" s="101">
        <v>148.00653854000001</v>
      </c>
      <c r="D938" s="101">
        <v>128.34218025000001</v>
      </c>
      <c r="E938" s="101">
        <v>122.9213477</v>
      </c>
      <c r="F938" s="53"/>
      <c r="G938" s="102">
        <v>106.79300434</v>
      </c>
      <c r="H938" s="103">
        <v>1487395.08</v>
      </c>
    </row>
    <row r="939" spans="2:8" ht="15.9" customHeight="1" x14ac:dyDescent="0.25">
      <c r="B939" s="100">
        <v>44795</v>
      </c>
      <c r="C939" s="101">
        <v>146.9148003</v>
      </c>
      <c r="D939" s="101">
        <v>128.63283325</v>
      </c>
      <c r="E939" s="101">
        <v>122.98377708</v>
      </c>
      <c r="F939" s="53"/>
      <c r="G939" s="102">
        <v>106.00526882</v>
      </c>
      <c r="H939" s="103">
        <v>1582471.49</v>
      </c>
    </row>
    <row r="940" spans="2:8" ht="15.9" customHeight="1" x14ac:dyDescent="0.25">
      <c r="B940" s="100">
        <v>44796</v>
      </c>
      <c r="C940" s="101">
        <v>148.5593174</v>
      </c>
      <c r="D940" s="101">
        <v>128.70659413999999</v>
      </c>
      <c r="E940" s="101">
        <v>123.04623809</v>
      </c>
      <c r="F940" s="53"/>
      <c r="G940" s="102">
        <v>107.19185776</v>
      </c>
      <c r="H940" s="103">
        <v>2025407.93</v>
      </c>
    </row>
    <row r="941" spans="2:8" ht="15.9" customHeight="1" x14ac:dyDescent="0.25">
      <c r="B941" s="100">
        <v>44797</v>
      </c>
      <c r="C941" s="101">
        <v>148.5593174</v>
      </c>
      <c r="D941" s="101">
        <v>128.60341671</v>
      </c>
      <c r="E941" s="101">
        <v>123.10873091000001</v>
      </c>
      <c r="F941" s="53"/>
      <c r="G941" s="102">
        <v>107.19185776</v>
      </c>
      <c r="H941" s="103">
        <v>1517772.33</v>
      </c>
    </row>
    <row r="942" spans="2:8" ht="15.9" customHeight="1" x14ac:dyDescent="0.25">
      <c r="B942" s="100">
        <v>44798</v>
      </c>
      <c r="C942" s="101">
        <v>147.63341281000001</v>
      </c>
      <c r="D942" s="101">
        <v>128.78562364999999</v>
      </c>
      <c r="E942" s="101">
        <v>123.17125536</v>
      </c>
      <c r="F942" s="53"/>
      <c r="G942" s="102">
        <v>106.52377826999999</v>
      </c>
      <c r="H942" s="103">
        <v>1754828.83</v>
      </c>
    </row>
    <row r="943" spans="2:8" ht="15.9" customHeight="1" x14ac:dyDescent="0.25">
      <c r="B943" s="100">
        <v>44799</v>
      </c>
      <c r="C943" s="101">
        <v>148.5593174</v>
      </c>
      <c r="D943" s="101">
        <v>129.11271804</v>
      </c>
      <c r="E943" s="101">
        <v>123.23381162</v>
      </c>
      <c r="F943" s="53"/>
      <c r="G943" s="102">
        <v>107.19185776</v>
      </c>
      <c r="H943" s="103">
        <v>1812604.48</v>
      </c>
    </row>
    <row r="944" spans="2:8" ht="15.9" customHeight="1" x14ac:dyDescent="0.25">
      <c r="B944" s="100">
        <v>44802</v>
      </c>
      <c r="C944" s="101">
        <v>149.92744506</v>
      </c>
      <c r="D944" s="101">
        <v>129.62816612</v>
      </c>
      <c r="E944" s="101">
        <v>123.29639969999999</v>
      </c>
      <c r="F944" s="53"/>
      <c r="G944" s="102">
        <v>108.17901999</v>
      </c>
      <c r="H944" s="103">
        <v>1381465.77</v>
      </c>
    </row>
    <row r="945" spans="2:8" ht="15.9" customHeight="1" x14ac:dyDescent="0.25">
      <c r="B945" s="100">
        <v>44803</v>
      </c>
      <c r="C945" s="101">
        <v>151.87599053</v>
      </c>
      <c r="D945" s="101">
        <v>129.83847245000001</v>
      </c>
      <c r="E945" s="101">
        <v>123.35901957999999</v>
      </c>
      <c r="F945" s="53"/>
      <c r="G945" s="102">
        <v>109.58497831</v>
      </c>
      <c r="H945" s="103">
        <v>1643878.22</v>
      </c>
    </row>
    <row r="946" spans="2:8" ht="15.9" customHeight="1" x14ac:dyDescent="0.25">
      <c r="B946" s="100">
        <v>44804</v>
      </c>
      <c r="C946" s="101">
        <v>156.76808339999999</v>
      </c>
      <c r="D946" s="101">
        <v>130.67223386000001</v>
      </c>
      <c r="E946" s="101">
        <v>123.42167127</v>
      </c>
      <c r="F946" s="53"/>
      <c r="G946" s="102">
        <v>113.11483111</v>
      </c>
      <c r="H946" s="103">
        <v>5354995.59</v>
      </c>
    </row>
    <row r="947" spans="2:8" ht="15.9" customHeight="1" x14ac:dyDescent="0.25">
      <c r="B947" s="100">
        <v>44805</v>
      </c>
      <c r="C947" s="101">
        <v>156.87937496999999</v>
      </c>
      <c r="D947" s="101">
        <v>130.35348146999999</v>
      </c>
      <c r="E947" s="101">
        <v>123.48435477</v>
      </c>
      <c r="F947" s="53"/>
      <c r="G947" s="102">
        <v>112.44675162</v>
      </c>
      <c r="H947" s="103">
        <v>2484918.0099999998</v>
      </c>
    </row>
    <row r="948" spans="2:8" ht="15.9" customHeight="1" x14ac:dyDescent="0.25">
      <c r="B948" s="100">
        <v>44806</v>
      </c>
      <c r="C948" s="101">
        <v>158.17313942999999</v>
      </c>
      <c r="D948" s="101">
        <v>130.64062204999999</v>
      </c>
      <c r="E948" s="101">
        <v>123.54707008</v>
      </c>
      <c r="F948" s="53"/>
      <c r="G948" s="102">
        <v>113.37408584000001</v>
      </c>
      <c r="H948" s="103">
        <v>2081796</v>
      </c>
    </row>
    <row r="949" spans="2:8" ht="15.9" customHeight="1" x14ac:dyDescent="0.25">
      <c r="B949" s="100">
        <v>44809</v>
      </c>
      <c r="C949" s="101">
        <v>153.80494543</v>
      </c>
      <c r="D949" s="101">
        <v>130.87332007000001</v>
      </c>
      <c r="E949" s="101">
        <v>123.60981719999999</v>
      </c>
      <c r="F949" s="53"/>
      <c r="G949" s="102">
        <v>110.24308646</v>
      </c>
      <c r="H949" s="103">
        <v>1833241.35</v>
      </c>
    </row>
    <row r="950" spans="2:8" ht="15.9" customHeight="1" x14ac:dyDescent="0.25">
      <c r="B950" s="100">
        <v>44810</v>
      </c>
      <c r="C950" s="101">
        <v>155.26564725</v>
      </c>
      <c r="D950" s="101">
        <v>130.70911430000001</v>
      </c>
      <c r="E950" s="101">
        <v>123.67259613</v>
      </c>
      <c r="F950" s="53"/>
      <c r="G950" s="102">
        <v>111.29007669000001</v>
      </c>
      <c r="H950" s="103">
        <v>2232560.89</v>
      </c>
    </row>
    <row r="951" spans="2:8" ht="15.9" customHeight="1" x14ac:dyDescent="0.25">
      <c r="B951" s="100">
        <v>44812</v>
      </c>
      <c r="C951" s="101">
        <v>155.43258460000001</v>
      </c>
      <c r="D951" s="101">
        <v>130.59320434</v>
      </c>
      <c r="E951" s="101">
        <v>123.73540705000001</v>
      </c>
      <c r="F951" s="53"/>
      <c r="G951" s="102">
        <v>111.40973271999999</v>
      </c>
      <c r="H951" s="103">
        <v>1383546.25</v>
      </c>
    </row>
    <row r="952" spans="2:8" ht="15.9" customHeight="1" x14ac:dyDescent="0.25">
      <c r="B952" s="100">
        <v>44813</v>
      </c>
      <c r="C952" s="101">
        <v>157.19933821999999</v>
      </c>
      <c r="D952" s="101">
        <v>130.84039111000001</v>
      </c>
      <c r="E952" s="101">
        <v>123.79824978000001</v>
      </c>
      <c r="F952" s="53"/>
      <c r="G952" s="102">
        <v>112.67609234</v>
      </c>
      <c r="H952" s="103">
        <v>1489708.66</v>
      </c>
    </row>
    <row r="953" spans="2:8" ht="15.9" customHeight="1" x14ac:dyDescent="0.25">
      <c r="B953" s="100">
        <v>44816</v>
      </c>
      <c r="C953" s="101">
        <v>153.95797134</v>
      </c>
      <c r="D953" s="101">
        <v>130.56027537</v>
      </c>
      <c r="E953" s="101">
        <v>123.8611245</v>
      </c>
      <c r="F953" s="53"/>
      <c r="G953" s="102">
        <v>110.35277115</v>
      </c>
      <c r="H953" s="103">
        <v>1618513.61</v>
      </c>
    </row>
    <row r="954" spans="2:8" ht="15.9" customHeight="1" x14ac:dyDescent="0.25">
      <c r="B954" s="100">
        <v>44817</v>
      </c>
      <c r="C954" s="101">
        <v>155.05697556000001</v>
      </c>
      <c r="D954" s="101">
        <v>130.55281148</v>
      </c>
      <c r="E954" s="101">
        <v>123.92403121</v>
      </c>
      <c r="F954" s="53"/>
      <c r="G954" s="102">
        <v>111.14050666</v>
      </c>
      <c r="H954" s="103">
        <v>1142884.95</v>
      </c>
    </row>
    <row r="955" spans="2:8" ht="15.9" customHeight="1" x14ac:dyDescent="0.25">
      <c r="B955" s="100">
        <v>44818</v>
      </c>
      <c r="C955" s="101">
        <v>155.98904243000001</v>
      </c>
      <c r="D955" s="101">
        <v>130.35128621000001</v>
      </c>
      <c r="E955" s="101">
        <v>123.98696973</v>
      </c>
      <c r="F955" s="53"/>
      <c r="G955" s="102">
        <v>111.80858615</v>
      </c>
      <c r="H955" s="103">
        <v>2086101.67</v>
      </c>
    </row>
    <row r="956" spans="2:8" ht="15.9" customHeight="1" x14ac:dyDescent="0.25">
      <c r="B956" s="100">
        <v>44819</v>
      </c>
      <c r="C956" s="101">
        <v>157.47756713999999</v>
      </c>
      <c r="D956" s="101">
        <v>130.46412279</v>
      </c>
      <c r="E956" s="101">
        <v>124.04994024</v>
      </c>
      <c r="F956" s="53"/>
      <c r="G956" s="102">
        <v>112.87551906</v>
      </c>
      <c r="H956" s="103">
        <v>1347507.82</v>
      </c>
    </row>
    <row r="957" spans="2:8" ht="15.9" customHeight="1" x14ac:dyDescent="0.25">
      <c r="B957" s="100">
        <v>44820</v>
      </c>
      <c r="C957" s="101">
        <v>155.44649604</v>
      </c>
      <c r="D957" s="101">
        <v>131.03269627</v>
      </c>
      <c r="E957" s="101">
        <v>124.11294273999999</v>
      </c>
      <c r="F957" s="53"/>
      <c r="G957" s="102">
        <v>111.41970406</v>
      </c>
      <c r="H957" s="103">
        <v>1737428.64</v>
      </c>
    </row>
    <row r="958" spans="2:8" ht="15.9" customHeight="1" x14ac:dyDescent="0.25">
      <c r="B958" s="100">
        <v>44823</v>
      </c>
      <c r="C958" s="101">
        <v>154.82048098000001</v>
      </c>
      <c r="D958" s="101">
        <v>131.00371878000001</v>
      </c>
      <c r="E958" s="101">
        <v>124.17597721999999</v>
      </c>
      <c r="F958" s="53"/>
      <c r="G958" s="102">
        <v>110.97099396</v>
      </c>
      <c r="H958" s="103">
        <v>1162446.75</v>
      </c>
    </row>
    <row r="959" spans="2:8" ht="15.9" customHeight="1" x14ac:dyDescent="0.25">
      <c r="B959" s="100">
        <v>44824</v>
      </c>
      <c r="C959" s="101">
        <v>155.14044423000001</v>
      </c>
      <c r="D959" s="101">
        <v>131.18416951</v>
      </c>
      <c r="E959" s="101">
        <v>124.2390437</v>
      </c>
      <c r="F959" s="53"/>
      <c r="G959" s="102">
        <v>111.20033467</v>
      </c>
      <c r="H959" s="103">
        <v>2532272.6800000002</v>
      </c>
    </row>
    <row r="960" spans="2:8" ht="15.9" customHeight="1" x14ac:dyDescent="0.25">
      <c r="B960" s="100">
        <v>44825</v>
      </c>
      <c r="C960" s="101">
        <v>154.41704905</v>
      </c>
      <c r="D960" s="101">
        <v>131.23817301</v>
      </c>
      <c r="E960" s="101">
        <v>124.30214235</v>
      </c>
      <c r="F960" s="53"/>
      <c r="G960" s="102">
        <v>110.68182521999999</v>
      </c>
      <c r="H960" s="103">
        <v>1556887.94</v>
      </c>
    </row>
    <row r="961" spans="2:8" ht="15.9" customHeight="1" x14ac:dyDescent="0.25">
      <c r="B961" s="100">
        <v>44826</v>
      </c>
      <c r="C961" s="101">
        <v>155.02915267</v>
      </c>
      <c r="D961" s="101">
        <v>131.48096924999999</v>
      </c>
      <c r="E961" s="101">
        <v>124.36527298</v>
      </c>
      <c r="F961" s="53"/>
      <c r="G961" s="102">
        <v>111.12056398999999</v>
      </c>
      <c r="H961" s="103">
        <v>1881438.18</v>
      </c>
    </row>
    <row r="962" spans="2:8" ht="15.9" customHeight="1" x14ac:dyDescent="0.25">
      <c r="B962" s="100">
        <v>44827</v>
      </c>
      <c r="C962" s="101">
        <v>156.40638580999999</v>
      </c>
      <c r="D962" s="101">
        <v>131.28998125000001</v>
      </c>
      <c r="E962" s="101">
        <v>124.42843560999999</v>
      </c>
      <c r="F962" s="53"/>
      <c r="G962" s="102">
        <v>112.10772621</v>
      </c>
      <c r="H962" s="103">
        <v>1115373.46</v>
      </c>
    </row>
    <row r="963" spans="2:8" ht="15.9" customHeight="1" x14ac:dyDescent="0.25">
      <c r="B963" s="100">
        <v>44830</v>
      </c>
      <c r="C963" s="101">
        <v>155.11262134</v>
      </c>
      <c r="D963" s="101">
        <v>131.02698857999999</v>
      </c>
      <c r="E963" s="101">
        <v>124.49163041</v>
      </c>
      <c r="F963" s="53"/>
      <c r="G963" s="102">
        <v>111.180392</v>
      </c>
      <c r="H963" s="103">
        <v>2734114.84</v>
      </c>
    </row>
    <row r="964" spans="2:8" ht="15.9" customHeight="1" x14ac:dyDescent="0.25">
      <c r="B964" s="100">
        <v>44831</v>
      </c>
      <c r="C964" s="101">
        <v>155.90557376000001</v>
      </c>
      <c r="D964" s="101">
        <v>130.81536509</v>
      </c>
      <c r="E964" s="101">
        <v>124.55485719000001</v>
      </c>
      <c r="F964" s="53"/>
      <c r="G964" s="102">
        <v>111.74875813</v>
      </c>
      <c r="H964" s="103">
        <v>799770.97</v>
      </c>
    </row>
    <row r="965" spans="2:8" ht="15.9" customHeight="1" x14ac:dyDescent="0.25">
      <c r="B965" s="100">
        <v>44832</v>
      </c>
      <c r="C965" s="101">
        <v>156.80981774</v>
      </c>
      <c r="D965" s="101">
        <v>130.62481614999999</v>
      </c>
      <c r="E965" s="101">
        <v>124.61811615000001</v>
      </c>
      <c r="F965" s="53"/>
      <c r="G965" s="102">
        <v>112.39689495</v>
      </c>
      <c r="H965" s="103">
        <v>1439602.21</v>
      </c>
    </row>
    <row r="966" spans="2:8" ht="15.9" customHeight="1" x14ac:dyDescent="0.25">
      <c r="B966" s="100">
        <v>44833</v>
      </c>
      <c r="C966" s="101">
        <v>155.04306410999999</v>
      </c>
      <c r="D966" s="101">
        <v>130.50802808</v>
      </c>
      <c r="E966" s="101">
        <v>124.68140726999999</v>
      </c>
      <c r="F966" s="53"/>
      <c r="G966" s="102">
        <v>111.13053532000001</v>
      </c>
      <c r="H966" s="103">
        <v>2392693.91</v>
      </c>
    </row>
    <row r="967" spans="2:8" ht="15.9" customHeight="1" x14ac:dyDescent="0.25">
      <c r="B967" s="100">
        <v>44834</v>
      </c>
      <c r="C967" s="101">
        <v>161.37277198000001</v>
      </c>
      <c r="D967" s="101">
        <v>131.31193390000001</v>
      </c>
      <c r="E967" s="101">
        <v>124.74473055999999</v>
      </c>
      <c r="F967" s="53"/>
      <c r="G967" s="102">
        <v>115.66749303</v>
      </c>
      <c r="H967" s="103">
        <v>15675860.560000001</v>
      </c>
    </row>
    <row r="968" spans="2:8" ht="15.9" customHeight="1" x14ac:dyDescent="0.25">
      <c r="B968" s="100">
        <v>44837</v>
      </c>
      <c r="C968" s="101">
        <v>158.5163689</v>
      </c>
      <c r="D968" s="101">
        <v>130.96508212000001</v>
      </c>
      <c r="E968" s="101">
        <v>124.80808603</v>
      </c>
      <c r="F968" s="53"/>
      <c r="G968" s="102">
        <v>112.88549039</v>
      </c>
      <c r="H968" s="103">
        <v>2843706.73</v>
      </c>
    </row>
    <row r="969" spans="2:8" ht="15.9" customHeight="1" x14ac:dyDescent="0.25">
      <c r="B969" s="100">
        <v>44838</v>
      </c>
      <c r="C969" s="101">
        <v>159.06244595999999</v>
      </c>
      <c r="D969" s="101">
        <v>131.06079564999999</v>
      </c>
      <c r="E969" s="101">
        <v>124.87147366000001</v>
      </c>
      <c r="F969" s="53"/>
      <c r="G969" s="102">
        <v>113.27437248</v>
      </c>
      <c r="H969" s="103">
        <v>1833221.02</v>
      </c>
    </row>
    <row r="970" spans="2:8" ht="15.9" customHeight="1" x14ac:dyDescent="0.25">
      <c r="B970" s="100">
        <v>44839</v>
      </c>
      <c r="C970" s="101">
        <v>158.97843409999999</v>
      </c>
      <c r="D970" s="101">
        <v>131.12314115999999</v>
      </c>
      <c r="E970" s="101">
        <v>124.93489346</v>
      </c>
      <c r="F970" s="53"/>
      <c r="G970" s="102">
        <v>113.21454447000001</v>
      </c>
      <c r="H970" s="103">
        <v>2689552.52</v>
      </c>
    </row>
    <row r="971" spans="2:8" ht="15.9" customHeight="1" x14ac:dyDescent="0.25">
      <c r="B971" s="100">
        <v>44840</v>
      </c>
      <c r="C971" s="101">
        <v>159.66453092</v>
      </c>
      <c r="D971" s="101">
        <v>131.52267928000001</v>
      </c>
      <c r="E971" s="101">
        <v>124.99834543</v>
      </c>
      <c r="F971" s="53"/>
      <c r="G971" s="102">
        <v>113.70313991</v>
      </c>
      <c r="H971" s="103">
        <v>3710245.19</v>
      </c>
    </row>
    <row r="972" spans="2:8" ht="15.9" customHeight="1" x14ac:dyDescent="0.25">
      <c r="B972" s="100">
        <v>44841</v>
      </c>
      <c r="C972" s="101">
        <v>161.65281150000001</v>
      </c>
      <c r="D972" s="101">
        <v>131.84011451000001</v>
      </c>
      <c r="E972" s="101">
        <v>125.06182957</v>
      </c>
      <c r="F972" s="53"/>
      <c r="G972" s="102">
        <v>115.11906956999999</v>
      </c>
      <c r="H972" s="103">
        <v>1631259.18</v>
      </c>
    </row>
    <row r="973" spans="2:8" ht="15.9" customHeight="1" x14ac:dyDescent="0.25">
      <c r="B973" s="100">
        <v>44844</v>
      </c>
      <c r="C973" s="101">
        <v>161.63880952</v>
      </c>
      <c r="D973" s="101">
        <v>131.6482484</v>
      </c>
      <c r="E973" s="101">
        <v>125.12534606</v>
      </c>
      <c r="F973" s="53"/>
      <c r="G973" s="102">
        <v>115.10909823</v>
      </c>
      <c r="H973" s="103">
        <v>1433571.56</v>
      </c>
    </row>
    <row r="974" spans="2:8" ht="15.9" customHeight="1" x14ac:dyDescent="0.25">
      <c r="B974" s="100">
        <v>44845</v>
      </c>
      <c r="C974" s="101">
        <v>165.04128965999999</v>
      </c>
      <c r="D974" s="101">
        <v>131.71410632999999</v>
      </c>
      <c r="E974" s="101">
        <v>125.18889471999999</v>
      </c>
      <c r="F974" s="53"/>
      <c r="G974" s="102">
        <v>117.53213278</v>
      </c>
      <c r="H974" s="103">
        <v>3500575.53</v>
      </c>
    </row>
    <row r="975" spans="2:8" ht="15.9" customHeight="1" x14ac:dyDescent="0.25">
      <c r="B975" s="100">
        <v>44847</v>
      </c>
      <c r="C975" s="101">
        <v>162.00286088999999</v>
      </c>
      <c r="D975" s="101">
        <v>131.39008530999999</v>
      </c>
      <c r="E975" s="101">
        <v>125.25247573</v>
      </c>
      <c r="F975" s="53"/>
      <c r="G975" s="102">
        <v>115.36835296</v>
      </c>
      <c r="H975" s="103">
        <v>2477137.13</v>
      </c>
    </row>
    <row r="976" spans="2:8" ht="15.9" customHeight="1" x14ac:dyDescent="0.25">
      <c r="B976" s="100">
        <v>44848</v>
      </c>
      <c r="C976" s="101">
        <v>161.10673444</v>
      </c>
      <c r="D976" s="101">
        <v>131.34969244000001</v>
      </c>
      <c r="E976" s="101">
        <v>125.31608908</v>
      </c>
      <c r="F976" s="53"/>
      <c r="G976" s="102">
        <v>114.73018748</v>
      </c>
      <c r="H976" s="103">
        <v>2182330.4300000002</v>
      </c>
    </row>
    <row r="977" spans="2:8" ht="15.9" customHeight="1" x14ac:dyDescent="0.25">
      <c r="B977" s="100">
        <v>44851</v>
      </c>
      <c r="C977" s="101">
        <v>159.41249536000001</v>
      </c>
      <c r="D977" s="101">
        <v>130.94049516000001</v>
      </c>
      <c r="E977" s="101">
        <v>125.37973461</v>
      </c>
      <c r="F977" s="53"/>
      <c r="G977" s="102">
        <v>113.52365587</v>
      </c>
      <c r="H977" s="103">
        <v>3600956.65</v>
      </c>
    </row>
    <row r="978" spans="2:8" ht="15.9" customHeight="1" x14ac:dyDescent="0.25">
      <c r="B978" s="100">
        <v>44852</v>
      </c>
      <c r="C978" s="101">
        <v>160.15460007999999</v>
      </c>
      <c r="D978" s="101">
        <v>131.14948433000001</v>
      </c>
      <c r="E978" s="101">
        <v>125.44341248000001</v>
      </c>
      <c r="F978" s="53"/>
      <c r="G978" s="102">
        <v>114.05213666</v>
      </c>
      <c r="H978" s="103">
        <v>2374167.64</v>
      </c>
    </row>
    <row r="979" spans="2:8" ht="15.9" customHeight="1" x14ac:dyDescent="0.25">
      <c r="B979" s="100">
        <v>44853</v>
      </c>
      <c r="C979" s="101">
        <v>159.62252498999999</v>
      </c>
      <c r="D979" s="101">
        <v>131.12006779000001</v>
      </c>
      <c r="E979" s="101">
        <v>125.50712271</v>
      </c>
      <c r="F979" s="53"/>
      <c r="G979" s="102">
        <v>113.67322590000001</v>
      </c>
      <c r="H979" s="103">
        <v>1820578.71</v>
      </c>
    </row>
    <row r="980" spans="2:8" ht="15.9" customHeight="1" x14ac:dyDescent="0.25">
      <c r="B980" s="100">
        <v>44854</v>
      </c>
      <c r="C980" s="101">
        <v>158.96443213000001</v>
      </c>
      <c r="D980" s="101">
        <v>131.37998708999999</v>
      </c>
      <c r="E980" s="101">
        <v>125.57086528000001</v>
      </c>
      <c r="F980" s="53"/>
      <c r="G980" s="102">
        <v>113.20457313</v>
      </c>
      <c r="H980" s="103">
        <v>2442244.59</v>
      </c>
    </row>
    <row r="981" spans="2:8" ht="15.9" customHeight="1" x14ac:dyDescent="0.25">
      <c r="B981" s="100">
        <v>44855</v>
      </c>
      <c r="C981" s="101">
        <v>158.92242619999999</v>
      </c>
      <c r="D981" s="101">
        <v>131.67415252000001</v>
      </c>
      <c r="E981" s="101">
        <v>125.63464020000001</v>
      </c>
      <c r="F981" s="53"/>
      <c r="G981" s="102">
        <v>113.17465912</v>
      </c>
      <c r="H981" s="103">
        <v>3060763.72</v>
      </c>
    </row>
    <row r="982" spans="2:8" ht="15.9" customHeight="1" x14ac:dyDescent="0.25">
      <c r="B982" s="100">
        <v>44858</v>
      </c>
      <c r="C982" s="101">
        <v>158.22232740999999</v>
      </c>
      <c r="D982" s="101">
        <v>131.41555037000001</v>
      </c>
      <c r="E982" s="101">
        <v>125.69844765000001</v>
      </c>
      <c r="F982" s="53"/>
      <c r="G982" s="102">
        <v>112.67609234</v>
      </c>
      <c r="H982" s="103">
        <v>2410214.7599999998</v>
      </c>
    </row>
    <row r="983" spans="2:8" ht="15.9" customHeight="1" x14ac:dyDescent="0.25">
      <c r="B983" s="100">
        <v>44859</v>
      </c>
      <c r="C983" s="101">
        <v>156.50008437</v>
      </c>
      <c r="D983" s="101">
        <v>131.42477048999999</v>
      </c>
      <c r="E983" s="101">
        <v>125.76228745</v>
      </c>
      <c r="F983" s="53"/>
      <c r="G983" s="102">
        <v>111.44961806000001</v>
      </c>
      <c r="H983" s="103">
        <v>2842075.52</v>
      </c>
    </row>
    <row r="984" spans="2:8" ht="15.9" customHeight="1" x14ac:dyDescent="0.25">
      <c r="B984" s="100">
        <v>44860</v>
      </c>
      <c r="C984" s="101">
        <v>154.23176427999999</v>
      </c>
      <c r="D984" s="101">
        <v>131.32071495</v>
      </c>
      <c r="E984" s="101">
        <v>125.8261596</v>
      </c>
      <c r="F984" s="53"/>
      <c r="G984" s="102">
        <v>109.8342617</v>
      </c>
      <c r="H984" s="103">
        <v>4233231.0199999996</v>
      </c>
    </row>
    <row r="985" spans="2:8" ht="15.9" customHeight="1" x14ac:dyDescent="0.25">
      <c r="B985" s="100">
        <v>44861</v>
      </c>
      <c r="C985" s="101">
        <v>154.53980774999999</v>
      </c>
      <c r="D985" s="101">
        <v>131.37998708999999</v>
      </c>
      <c r="E985" s="101">
        <v>125.89006428</v>
      </c>
      <c r="F985" s="53"/>
      <c r="G985" s="102">
        <v>110.05363108</v>
      </c>
      <c r="H985" s="103">
        <v>1649940.18</v>
      </c>
    </row>
    <row r="986" spans="2:8" ht="15.9" customHeight="1" x14ac:dyDescent="0.25">
      <c r="B986" s="100">
        <v>44862</v>
      </c>
      <c r="C986" s="101">
        <v>155.78598360000001</v>
      </c>
      <c r="D986" s="101">
        <v>131.43882017999999</v>
      </c>
      <c r="E986" s="101">
        <v>125.95400131</v>
      </c>
      <c r="F986" s="53"/>
      <c r="G986" s="102">
        <v>110.94107995</v>
      </c>
      <c r="H986" s="103">
        <v>2213561.85</v>
      </c>
    </row>
    <row r="987" spans="2:8" ht="15.9" customHeight="1" x14ac:dyDescent="0.25">
      <c r="B987" s="100">
        <v>44865</v>
      </c>
      <c r="C987" s="101">
        <v>155.14189271000001</v>
      </c>
      <c r="D987" s="101">
        <v>131.34047233000001</v>
      </c>
      <c r="E987" s="101">
        <v>126.01797086000001</v>
      </c>
      <c r="F987" s="53"/>
      <c r="G987" s="102">
        <v>110.48239851</v>
      </c>
      <c r="H987" s="103">
        <v>2436543.89</v>
      </c>
    </row>
    <row r="988" spans="2:8" ht="15.9" customHeight="1" x14ac:dyDescent="0.25">
      <c r="B988" s="100">
        <v>44866</v>
      </c>
      <c r="C988" s="101">
        <v>152.51977622000001</v>
      </c>
      <c r="D988" s="101">
        <v>131.23949017000001</v>
      </c>
      <c r="E988" s="101">
        <v>126.08197294999999</v>
      </c>
      <c r="F988" s="53"/>
      <c r="G988" s="102">
        <v>107.87987991999999</v>
      </c>
      <c r="H988" s="103">
        <v>2004782.87</v>
      </c>
    </row>
    <row r="989" spans="2:8" ht="15.9" customHeight="1" x14ac:dyDescent="0.25">
      <c r="B989" s="100">
        <v>44868</v>
      </c>
      <c r="C989" s="101">
        <v>152.25192561</v>
      </c>
      <c r="D989" s="101">
        <v>131.22192806000001</v>
      </c>
      <c r="E989" s="101">
        <v>126.14600756</v>
      </c>
      <c r="F989" s="53"/>
      <c r="G989" s="102">
        <v>107.69042454</v>
      </c>
      <c r="H989" s="103">
        <v>1743562.61</v>
      </c>
    </row>
    <row r="990" spans="2:8" ht="15.9" customHeight="1" x14ac:dyDescent="0.25">
      <c r="B990" s="100">
        <v>44869</v>
      </c>
      <c r="C990" s="101">
        <v>150.82808815999999</v>
      </c>
      <c r="D990" s="101">
        <v>131.41115984999999</v>
      </c>
      <c r="E990" s="101">
        <v>126.21007470000001</v>
      </c>
      <c r="F990" s="53"/>
      <c r="G990" s="102">
        <v>106.68331963999999</v>
      </c>
      <c r="H990" s="103">
        <v>2738877.18</v>
      </c>
    </row>
    <row r="991" spans="2:8" ht="15.9" customHeight="1" x14ac:dyDescent="0.25">
      <c r="B991" s="100">
        <v>44872</v>
      </c>
      <c r="C991" s="101">
        <v>149.85536751999999</v>
      </c>
      <c r="D991" s="101">
        <v>131.15343580999999</v>
      </c>
      <c r="E991" s="101">
        <v>126.27417437</v>
      </c>
      <c r="F991" s="53"/>
      <c r="G991" s="102">
        <v>105.99529749</v>
      </c>
      <c r="H991" s="103">
        <v>5144405.2</v>
      </c>
    </row>
    <row r="992" spans="2:8" ht="15.9" customHeight="1" x14ac:dyDescent="0.25">
      <c r="B992" s="100">
        <v>44873</v>
      </c>
      <c r="C992" s="101">
        <v>149.02362088999999</v>
      </c>
      <c r="D992" s="101">
        <v>130.98571760999999</v>
      </c>
      <c r="E992" s="101">
        <v>126.33830657</v>
      </c>
      <c r="F992" s="53"/>
      <c r="G992" s="102">
        <v>105.40698869000001</v>
      </c>
      <c r="H992" s="103">
        <v>2958505.79</v>
      </c>
    </row>
    <row r="993" spans="2:8" ht="15.9" customHeight="1" x14ac:dyDescent="0.25">
      <c r="B993" s="100">
        <v>44874</v>
      </c>
      <c r="C993" s="101">
        <v>149.46064029999999</v>
      </c>
      <c r="D993" s="101">
        <v>130.36094537</v>
      </c>
      <c r="E993" s="101">
        <v>126.4024713</v>
      </c>
      <c r="F993" s="53"/>
      <c r="G993" s="102">
        <v>105.71610009</v>
      </c>
      <c r="H993" s="103">
        <v>2608825.1800000002</v>
      </c>
    </row>
    <row r="994" spans="2:8" ht="15.9" customHeight="1" x14ac:dyDescent="0.25">
      <c r="B994" s="100">
        <v>44875</v>
      </c>
      <c r="C994" s="101">
        <v>147.78304964</v>
      </c>
      <c r="D994" s="101">
        <v>129.14915943</v>
      </c>
      <c r="E994" s="101">
        <v>126.46666856</v>
      </c>
      <c r="F994" s="53"/>
      <c r="G994" s="102">
        <v>104.52951115</v>
      </c>
      <c r="H994" s="103">
        <v>1968507.49</v>
      </c>
    </row>
    <row r="995" spans="2:8" ht="15.9" customHeight="1" x14ac:dyDescent="0.25">
      <c r="B995" s="100">
        <v>44876</v>
      </c>
      <c r="C995" s="101">
        <v>146.528381</v>
      </c>
      <c r="D995" s="101">
        <v>128.84928632</v>
      </c>
      <c r="E995" s="101">
        <v>126.53089853</v>
      </c>
      <c r="F995" s="53"/>
      <c r="G995" s="102">
        <v>103.64206228</v>
      </c>
      <c r="H995" s="103">
        <v>2550345.2200000002</v>
      </c>
    </row>
    <row r="996" spans="2:8" ht="15.9" customHeight="1" x14ac:dyDescent="0.25">
      <c r="B996" s="100">
        <v>44879</v>
      </c>
      <c r="C996" s="101">
        <v>146.14775118</v>
      </c>
      <c r="D996" s="101">
        <v>128.69473970999999</v>
      </c>
      <c r="E996" s="101">
        <v>126.59516102000001</v>
      </c>
      <c r="F996" s="53"/>
      <c r="G996" s="102">
        <v>103.37283622</v>
      </c>
      <c r="H996" s="103">
        <v>1606991.86</v>
      </c>
    </row>
    <row r="997" spans="2:8" ht="15.9" customHeight="1" x14ac:dyDescent="0.25">
      <c r="B997" s="100">
        <v>44881</v>
      </c>
      <c r="C997" s="101">
        <v>146.10545898000001</v>
      </c>
      <c r="D997" s="101">
        <v>127.95756993000001</v>
      </c>
      <c r="E997" s="101">
        <v>126.65945622</v>
      </c>
      <c r="F997" s="53"/>
      <c r="G997" s="102">
        <v>103.34292222000001</v>
      </c>
      <c r="H997" s="103">
        <v>1660933.75</v>
      </c>
    </row>
    <row r="998" spans="2:8" ht="15.9" customHeight="1" x14ac:dyDescent="0.25">
      <c r="B998" s="100">
        <v>44882</v>
      </c>
      <c r="C998" s="101">
        <v>143.79348529999999</v>
      </c>
      <c r="D998" s="101">
        <v>125.74518249</v>
      </c>
      <c r="E998" s="101">
        <v>126.72378414000001</v>
      </c>
      <c r="F998" s="53"/>
      <c r="G998" s="102">
        <v>101.70762318</v>
      </c>
      <c r="H998" s="103">
        <v>2144923.62</v>
      </c>
    </row>
    <row r="999" spans="2:8" ht="15.9" customHeight="1" x14ac:dyDescent="0.25">
      <c r="B999" s="100">
        <v>44883</v>
      </c>
      <c r="C999" s="101">
        <v>143.79348529999999</v>
      </c>
      <c r="D999" s="101">
        <v>126.37171094</v>
      </c>
      <c r="E999" s="101">
        <v>126.78814457999999</v>
      </c>
      <c r="F999" s="53"/>
      <c r="G999" s="102">
        <v>101.70762318</v>
      </c>
      <c r="H999" s="103">
        <v>1307924.43</v>
      </c>
    </row>
    <row r="1000" spans="2:8" ht="15.9" customHeight="1" x14ac:dyDescent="0.25">
      <c r="B1000" s="100">
        <v>44886</v>
      </c>
      <c r="C1000" s="101">
        <v>143.92036189999999</v>
      </c>
      <c r="D1000" s="101">
        <v>125.91377878999999</v>
      </c>
      <c r="E1000" s="101">
        <v>126.85253772</v>
      </c>
      <c r="F1000" s="53"/>
      <c r="G1000" s="102">
        <v>101.7973652</v>
      </c>
      <c r="H1000" s="103">
        <v>1478524.42</v>
      </c>
    </row>
    <row r="1001" spans="2:8" ht="15.9" customHeight="1" x14ac:dyDescent="0.25">
      <c r="B1001" s="100">
        <v>44887</v>
      </c>
      <c r="C1001" s="101">
        <v>146.19004337999999</v>
      </c>
      <c r="D1001" s="101">
        <v>125.85450665</v>
      </c>
      <c r="E1001" s="101">
        <v>126.91696358</v>
      </c>
      <c r="F1001" s="53"/>
      <c r="G1001" s="102">
        <v>103.40275023</v>
      </c>
      <c r="H1001" s="103">
        <v>1211500.8400000001</v>
      </c>
    </row>
    <row r="1002" spans="2:8" ht="15.9" customHeight="1" x14ac:dyDescent="0.25">
      <c r="B1002" s="100">
        <v>44888</v>
      </c>
      <c r="C1002" s="101">
        <v>143.70890089</v>
      </c>
      <c r="D1002" s="101">
        <v>125.5186312</v>
      </c>
      <c r="E1002" s="101">
        <v>126.98142215</v>
      </c>
      <c r="F1002" s="53"/>
      <c r="G1002" s="102">
        <v>101.64779516</v>
      </c>
      <c r="H1002" s="103">
        <v>1378160.45</v>
      </c>
    </row>
    <row r="1003" spans="2:8" ht="15.9" customHeight="1" x14ac:dyDescent="0.25">
      <c r="B1003" s="100">
        <v>44889</v>
      </c>
      <c r="C1003" s="101">
        <v>142.93354385999999</v>
      </c>
      <c r="D1003" s="101">
        <v>125.50545962</v>
      </c>
      <c r="E1003" s="101">
        <v>127.04591360000001</v>
      </c>
      <c r="F1003" s="53"/>
      <c r="G1003" s="102">
        <v>101.09937171</v>
      </c>
      <c r="H1003" s="103">
        <v>1491541.51</v>
      </c>
    </row>
    <row r="1004" spans="2:8" ht="15.9" customHeight="1" x14ac:dyDescent="0.25">
      <c r="B1004" s="100">
        <v>44890</v>
      </c>
      <c r="C1004" s="101">
        <v>142.29916084000001</v>
      </c>
      <c r="D1004" s="101">
        <v>125.24817462999999</v>
      </c>
      <c r="E1004" s="101">
        <v>127.11043776</v>
      </c>
      <c r="F1004" s="53"/>
      <c r="G1004" s="102">
        <v>100.65066160000001</v>
      </c>
      <c r="H1004" s="103">
        <v>1230131.75</v>
      </c>
    </row>
    <row r="1005" spans="2:8" ht="15.9" customHeight="1" x14ac:dyDescent="0.25">
      <c r="B1005" s="100">
        <v>44893</v>
      </c>
      <c r="C1005" s="101">
        <v>142.10179722999999</v>
      </c>
      <c r="D1005" s="101">
        <v>125.15290016</v>
      </c>
      <c r="E1005" s="101">
        <v>127.17499463</v>
      </c>
      <c r="F1005" s="53"/>
      <c r="G1005" s="102">
        <v>100.5110629</v>
      </c>
      <c r="H1005" s="103">
        <v>1282123.3500000001</v>
      </c>
    </row>
    <row r="1006" spans="2:8" ht="15.9" customHeight="1" x14ac:dyDescent="0.25">
      <c r="B1006" s="100">
        <v>44894</v>
      </c>
      <c r="C1006" s="101">
        <v>143.38466068</v>
      </c>
      <c r="D1006" s="101">
        <v>125.18670723</v>
      </c>
      <c r="E1006" s="101">
        <v>127.23958439</v>
      </c>
      <c r="F1006" s="53"/>
      <c r="G1006" s="102">
        <v>101.41845444</v>
      </c>
      <c r="H1006" s="103">
        <v>1805141.14</v>
      </c>
    </row>
    <row r="1007" spans="2:8" ht="15.9" customHeight="1" x14ac:dyDescent="0.25">
      <c r="B1007" s="100">
        <v>44895</v>
      </c>
      <c r="C1007" s="101">
        <v>144.85079033</v>
      </c>
      <c r="D1007" s="101">
        <v>125.88567940999999</v>
      </c>
      <c r="E1007" s="101">
        <v>127.30420685999999</v>
      </c>
      <c r="F1007" s="53"/>
      <c r="G1007" s="102">
        <v>102.45547335000001</v>
      </c>
      <c r="H1007" s="103">
        <v>2259789.37</v>
      </c>
    </row>
    <row r="1008" spans="2:8" ht="15.9" customHeight="1" x14ac:dyDescent="0.25">
      <c r="B1008" s="100">
        <v>44896</v>
      </c>
      <c r="C1008" s="101">
        <v>148.84128759999999</v>
      </c>
      <c r="D1008" s="101">
        <v>126.35414883</v>
      </c>
      <c r="E1008" s="101">
        <v>127.36886222</v>
      </c>
      <c r="F1008" s="53"/>
      <c r="G1008" s="102">
        <v>104.50956848</v>
      </c>
      <c r="H1008" s="103">
        <v>2804763.66</v>
      </c>
    </row>
    <row r="1009" spans="2:8" ht="15.9" customHeight="1" x14ac:dyDescent="0.25">
      <c r="B1009" s="100">
        <v>44897</v>
      </c>
      <c r="C1009" s="101">
        <v>149.56554155000001</v>
      </c>
      <c r="D1009" s="101">
        <v>127.04829142</v>
      </c>
      <c r="E1009" s="101">
        <v>127.43355028000001</v>
      </c>
      <c r="F1009" s="53"/>
      <c r="G1009" s="102">
        <v>105.0181066</v>
      </c>
      <c r="H1009" s="103">
        <v>1072409.78</v>
      </c>
    </row>
    <row r="1010" spans="2:8" ht="15.9" customHeight="1" x14ac:dyDescent="0.25">
      <c r="B1010" s="100">
        <v>44900</v>
      </c>
      <c r="C1010" s="101">
        <v>146.27089612</v>
      </c>
      <c r="D1010" s="101">
        <v>126.84544898999999</v>
      </c>
      <c r="E1010" s="101">
        <v>127.49827123</v>
      </c>
      <c r="F1010" s="53"/>
      <c r="G1010" s="102">
        <v>102.70475673999999</v>
      </c>
      <c r="H1010" s="103">
        <v>1662360.84</v>
      </c>
    </row>
    <row r="1011" spans="2:8" ht="15.9" customHeight="1" x14ac:dyDescent="0.25">
      <c r="B1011" s="100">
        <v>44901</v>
      </c>
      <c r="C1011" s="101">
        <v>142.72063165</v>
      </c>
      <c r="D1011" s="101">
        <v>126.51659839</v>
      </c>
      <c r="E1011" s="101">
        <v>127.56302508</v>
      </c>
      <c r="F1011" s="53"/>
      <c r="G1011" s="102">
        <v>100.21192284</v>
      </c>
      <c r="H1011" s="103">
        <v>3917146.39</v>
      </c>
    </row>
    <row r="1012" spans="2:8" ht="15.9" customHeight="1" x14ac:dyDescent="0.25">
      <c r="B1012" s="100">
        <v>44902</v>
      </c>
      <c r="C1012" s="101">
        <v>144.12653638</v>
      </c>
      <c r="D1012" s="101">
        <v>126.280827</v>
      </c>
      <c r="E1012" s="101">
        <v>127.6278118</v>
      </c>
      <c r="F1012" s="53"/>
      <c r="G1012" s="102">
        <v>101.19908506</v>
      </c>
      <c r="H1012" s="103">
        <v>1890565.15</v>
      </c>
    </row>
    <row r="1013" spans="2:8" ht="15.9" customHeight="1" x14ac:dyDescent="0.25">
      <c r="B1013" s="100">
        <v>44903</v>
      </c>
      <c r="C1013" s="101">
        <v>142.29459992</v>
      </c>
      <c r="D1013" s="101">
        <v>125.69996003999999</v>
      </c>
      <c r="E1013" s="101">
        <v>127.69263142</v>
      </c>
      <c r="F1013" s="53"/>
      <c r="G1013" s="102">
        <v>99.912782772</v>
      </c>
      <c r="H1013" s="103">
        <v>1848291.43</v>
      </c>
    </row>
    <row r="1014" spans="2:8" ht="15.9" customHeight="1" x14ac:dyDescent="0.25">
      <c r="B1014" s="100">
        <v>44904</v>
      </c>
      <c r="C1014" s="101">
        <v>143.78571099000001</v>
      </c>
      <c r="D1014" s="101">
        <v>125.84484749000001</v>
      </c>
      <c r="E1014" s="101">
        <v>127.75748393000001</v>
      </c>
      <c r="F1014" s="53"/>
      <c r="G1014" s="102">
        <v>100.95977301000001</v>
      </c>
      <c r="H1014" s="103">
        <v>859757.86</v>
      </c>
    </row>
    <row r="1015" spans="2:8" ht="15.9" customHeight="1" x14ac:dyDescent="0.25">
      <c r="B1015" s="100">
        <v>44907</v>
      </c>
      <c r="C1015" s="101">
        <v>142.64962636000001</v>
      </c>
      <c r="D1015" s="101">
        <v>124.98825533</v>
      </c>
      <c r="E1015" s="101">
        <v>127.82236949999999</v>
      </c>
      <c r="F1015" s="53"/>
      <c r="G1015" s="102">
        <v>100.16206615999999</v>
      </c>
      <c r="H1015" s="103">
        <v>1772450.11</v>
      </c>
    </row>
    <row r="1016" spans="2:8" ht="15.9" customHeight="1" x14ac:dyDescent="0.25">
      <c r="B1016" s="100">
        <v>44908</v>
      </c>
      <c r="C1016" s="101">
        <v>141.01650470999999</v>
      </c>
      <c r="D1016" s="101">
        <v>124.12771170000001</v>
      </c>
      <c r="E1016" s="101">
        <v>127.88728795999999</v>
      </c>
      <c r="F1016" s="53"/>
      <c r="G1016" s="102">
        <v>99.015362568</v>
      </c>
      <c r="H1016" s="103">
        <v>1664426</v>
      </c>
    </row>
    <row r="1017" spans="2:8" ht="15.9" customHeight="1" x14ac:dyDescent="0.25">
      <c r="B1017" s="100">
        <v>44909</v>
      </c>
      <c r="C1017" s="101">
        <v>139.17036718</v>
      </c>
      <c r="D1017" s="101">
        <v>123.01690791999999</v>
      </c>
      <c r="E1017" s="101">
        <v>127.95223949</v>
      </c>
      <c r="F1017" s="53"/>
      <c r="G1017" s="102">
        <v>97.719088939000002</v>
      </c>
      <c r="H1017" s="103">
        <v>1991484.33</v>
      </c>
    </row>
    <row r="1018" spans="2:8" ht="15.9" customHeight="1" x14ac:dyDescent="0.25">
      <c r="B1018" s="100">
        <v>44910</v>
      </c>
      <c r="C1018" s="101">
        <v>138.46031429000001</v>
      </c>
      <c r="D1018" s="101">
        <v>122.32364343</v>
      </c>
      <c r="E1018" s="101">
        <v>128.01722391000001</v>
      </c>
      <c r="F1018" s="53"/>
      <c r="G1018" s="102">
        <v>97.220522158999998</v>
      </c>
      <c r="H1018" s="103">
        <v>1344129.54</v>
      </c>
    </row>
    <row r="1019" spans="2:8" ht="15.9" customHeight="1" x14ac:dyDescent="0.25">
      <c r="B1019" s="100">
        <v>44911</v>
      </c>
      <c r="C1019" s="101">
        <v>139.17036718</v>
      </c>
      <c r="D1019" s="101">
        <v>122.07777382</v>
      </c>
      <c r="E1019" s="101">
        <v>128.08224139999999</v>
      </c>
      <c r="F1019" s="53"/>
      <c r="G1019" s="102">
        <v>97.719088939000002</v>
      </c>
      <c r="H1019" s="103">
        <v>1258373.49</v>
      </c>
    </row>
    <row r="1020" spans="2:8" ht="15.9" customHeight="1" x14ac:dyDescent="0.25">
      <c r="B1020" s="100">
        <v>44914</v>
      </c>
      <c r="C1020" s="101">
        <v>138.10528783999999</v>
      </c>
      <c r="D1020" s="101">
        <v>121.28264906</v>
      </c>
      <c r="E1020" s="101">
        <v>128.14729177000001</v>
      </c>
      <c r="F1020" s="53"/>
      <c r="G1020" s="102">
        <v>96.971238768999996</v>
      </c>
      <c r="H1020" s="103">
        <v>2467848.4700000002</v>
      </c>
    </row>
    <row r="1021" spans="2:8" ht="15.9" customHeight="1" x14ac:dyDescent="0.25">
      <c r="B1021" s="100">
        <v>44915</v>
      </c>
      <c r="C1021" s="101">
        <v>138.82954179999999</v>
      </c>
      <c r="D1021" s="101">
        <v>122.03650285000001</v>
      </c>
      <c r="E1021" s="101">
        <v>128.21237522000001</v>
      </c>
      <c r="F1021" s="53"/>
      <c r="G1021" s="102">
        <v>97.479776885000007</v>
      </c>
      <c r="H1021" s="103">
        <v>2196900.7200000002</v>
      </c>
    </row>
    <row r="1022" spans="2:8" ht="15.9" customHeight="1" x14ac:dyDescent="0.25">
      <c r="B1022" s="100">
        <v>44916</v>
      </c>
      <c r="C1022" s="101">
        <v>146.11468449</v>
      </c>
      <c r="D1022" s="101">
        <v>122.92251155</v>
      </c>
      <c r="E1022" s="101">
        <v>128.27749173000001</v>
      </c>
      <c r="F1022" s="53"/>
      <c r="G1022" s="102">
        <v>102.59507205</v>
      </c>
      <c r="H1022" s="103">
        <v>2195448.4300000002</v>
      </c>
    </row>
    <row r="1023" spans="2:8" ht="15.9" customHeight="1" x14ac:dyDescent="0.25">
      <c r="B1023" s="100">
        <v>44917</v>
      </c>
      <c r="C1023" s="101">
        <v>141.65555230999999</v>
      </c>
      <c r="D1023" s="101">
        <v>122.98485706</v>
      </c>
      <c r="E1023" s="101">
        <v>128.3426413</v>
      </c>
      <c r="F1023" s="53"/>
      <c r="G1023" s="102">
        <v>99.464072669999993</v>
      </c>
      <c r="H1023" s="103">
        <v>2384948.81</v>
      </c>
    </row>
    <row r="1024" spans="2:8" ht="15.9" customHeight="1" x14ac:dyDescent="0.25">
      <c r="B1024" s="100">
        <v>44918</v>
      </c>
      <c r="C1024" s="101">
        <v>141.01650470999999</v>
      </c>
      <c r="D1024" s="101">
        <v>123.81422793999999</v>
      </c>
      <c r="E1024" s="101">
        <v>128.40782394999999</v>
      </c>
      <c r="F1024" s="53"/>
      <c r="G1024" s="102">
        <v>99.015362568</v>
      </c>
      <c r="H1024" s="103">
        <v>2408874.67</v>
      </c>
    </row>
    <row r="1025" spans="2:8" ht="15.9" customHeight="1" x14ac:dyDescent="0.25">
      <c r="B1025" s="100">
        <v>44921</v>
      </c>
      <c r="C1025" s="101">
        <v>139.59639892000001</v>
      </c>
      <c r="D1025" s="101">
        <v>124.11980874</v>
      </c>
      <c r="E1025" s="101">
        <v>128.47303984000001</v>
      </c>
      <c r="F1025" s="53"/>
      <c r="G1025" s="102">
        <v>98.018229007000002</v>
      </c>
      <c r="H1025" s="103">
        <v>2601779.86</v>
      </c>
    </row>
    <row r="1026" spans="2:8" ht="15.9" customHeight="1" x14ac:dyDescent="0.25">
      <c r="B1026" s="100">
        <v>44922</v>
      </c>
      <c r="C1026" s="101">
        <v>140.73248355000001</v>
      </c>
      <c r="D1026" s="101">
        <v>124.44778124</v>
      </c>
      <c r="E1026" s="101">
        <v>128.5382888</v>
      </c>
      <c r="F1026" s="53"/>
      <c r="G1026" s="102">
        <v>98.815935855999996</v>
      </c>
      <c r="H1026" s="103">
        <v>3383127.41</v>
      </c>
    </row>
    <row r="1027" spans="2:8" ht="15.9" customHeight="1" x14ac:dyDescent="0.25">
      <c r="B1027" s="100">
        <v>44923</v>
      </c>
      <c r="C1027" s="101">
        <v>144.14073744000001</v>
      </c>
      <c r="D1027" s="101">
        <v>125.15290016</v>
      </c>
      <c r="E1027" s="101">
        <v>128.60357083</v>
      </c>
      <c r="F1027" s="53"/>
      <c r="G1027" s="102">
        <v>101.20905639999999</v>
      </c>
      <c r="H1027" s="103">
        <v>1975951.45</v>
      </c>
    </row>
    <row r="1028" spans="2:8" ht="15.9" customHeight="1" x14ac:dyDescent="0.25">
      <c r="B1028" s="100">
        <v>44924</v>
      </c>
      <c r="C1028" s="101">
        <v>146.31349929999999</v>
      </c>
      <c r="D1028" s="101">
        <v>125.88216697999999</v>
      </c>
      <c r="E1028" s="101">
        <v>128.66888610999999</v>
      </c>
      <c r="F1028" s="53"/>
      <c r="G1028" s="102">
        <v>102.73467074</v>
      </c>
      <c r="H1028" s="103">
        <v>989349.08</v>
      </c>
    </row>
    <row r="1029" spans="2:8" ht="15.9" customHeight="1" x14ac:dyDescent="0.25">
      <c r="B1029" s="100">
        <v>44928</v>
      </c>
      <c r="C1029" s="101">
        <v>141.72153280000001</v>
      </c>
      <c r="D1029" s="101">
        <v>125.61741809999999</v>
      </c>
      <c r="E1029" s="101">
        <v>128.79961605</v>
      </c>
      <c r="F1029" s="53"/>
      <c r="G1029" s="102">
        <v>98.786021848999994</v>
      </c>
      <c r="H1029" s="103">
        <v>3268540.87</v>
      </c>
    </row>
    <row r="1030" spans="2:8" ht="15.9" customHeight="1" x14ac:dyDescent="0.25">
      <c r="B1030" s="100">
        <v>44929</v>
      </c>
      <c r="C1030" s="101">
        <v>139.74741637</v>
      </c>
      <c r="D1030" s="101">
        <v>125.35881596</v>
      </c>
      <c r="E1030" s="101">
        <v>128.86503089000001</v>
      </c>
      <c r="F1030" s="53"/>
      <c r="G1030" s="102">
        <v>97.409977534999996</v>
      </c>
      <c r="H1030" s="103">
        <v>2020882.28</v>
      </c>
    </row>
    <row r="1031" spans="2:8" ht="15.9" customHeight="1" x14ac:dyDescent="0.25">
      <c r="B1031" s="100">
        <v>44930</v>
      </c>
      <c r="C1031" s="101">
        <v>140.33392921999999</v>
      </c>
      <c r="D1031" s="101">
        <v>124.99396302</v>
      </c>
      <c r="E1031" s="101">
        <v>128.93047897</v>
      </c>
      <c r="F1031" s="53"/>
      <c r="G1031" s="102">
        <v>97.818802294999998</v>
      </c>
      <c r="H1031" s="103">
        <v>1382467.92</v>
      </c>
    </row>
    <row r="1032" spans="2:8" ht="15.9" customHeight="1" x14ac:dyDescent="0.25">
      <c r="B1032" s="100">
        <v>44931</v>
      </c>
      <c r="C1032" s="101">
        <v>139.80463714000001</v>
      </c>
      <c r="D1032" s="101">
        <v>125.38735439</v>
      </c>
      <c r="E1032" s="101">
        <v>128.99596030999999</v>
      </c>
      <c r="F1032" s="53"/>
      <c r="G1032" s="102">
        <v>97.449862878000005</v>
      </c>
      <c r="H1032" s="103">
        <v>2841224.41</v>
      </c>
    </row>
    <row r="1033" spans="2:8" ht="15.9" customHeight="1" x14ac:dyDescent="0.25">
      <c r="B1033" s="100">
        <v>44932</v>
      </c>
      <c r="C1033" s="101">
        <v>137.77329993000001</v>
      </c>
      <c r="D1033" s="101">
        <v>125.17309659</v>
      </c>
      <c r="E1033" s="101">
        <v>129.06147489</v>
      </c>
      <c r="F1033" s="53"/>
      <c r="G1033" s="102">
        <v>96.033933222000002</v>
      </c>
      <c r="H1033" s="103">
        <v>3889600.38</v>
      </c>
    </row>
    <row r="1034" spans="2:8" ht="15.9" customHeight="1" x14ac:dyDescent="0.25">
      <c r="B1034" s="100">
        <v>44935</v>
      </c>
      <c r="C1034" s="101">
        <v>139.47561773000001</v>
      </c>
      <c r="D1034" s="101">
        <v>124.92590982</v>
      </c>
      <c r="E1034" s="101">
        <v>129.12702272000001</v>
      </c>
      <c r="F1034" s="53"/>
      <c r="G1034" s="102">
        <v>97.220522158999998</v>
      </c>
      <c r="H1034" s="103">
        <v>2503319.0699999998</v>
      </c>
    </row>
    <row r="1035" spans="2:8" ht="15.9" customHeight="1" x14ac:dyDescent="0.25">
      <c r="B1035" s="100">
        <v>44936</v>
      </c>
      <c r="C1035" s="101">
        <v>143.32371426</v>
      </c>
      <c r="D1035" s="101">
        <v>124.92766603</v>
      </c>
      <c r="E1035" s="101">
        <v>129.1926038</v>
      </c>
      <c r="F1035" s="53"/>
      <c r="G1035" s="102">
        <v>99.902811436999997</v>
      </c>
      <c r="H1035" s="103">
        <v>1808948.84</v>
      </c>
    </row>
    <row r="1036" spans="2:8" ht="15.9" customHeight="1" x14ac:dyDescent="0.25">
      <c r="B1036" s="100">
        <v>44937</v>
      </c>
      <c r="C1036" s="101">
        <v>143.48107137</v>
      </c>
      <c r="D1036" s="101">
        <v>124.65018462</v>
      </c>
      <c r="E1036" s="101">
        <v>129.25821812999999</v>
      </c>
      <c r="F1036" s="53"/>
      <c r="G1036" s="102">
        <v>100.01249611999999</v>
      </c>
      <c r="H1036" s="103">
        <v>1440995.14</v>
      </c>
    </row>
    <row r="1037" spans="2:8" ht="15.9" customHeight="1" x14ac:dyDescent="0.25">
      <c r="B1037" s="100">
        <v>44938</v>
      </c>
      <c r="C1037" s="101">
        <v>141.0491888</v>
      </c>
      <c r="D1037" s="101">
        <v>124.39816827</v>
      </c>
      <c r="E1037" s="101">
        <v>129.32386588</v>
      </c>
      <c r="F1037" s="53"/>
      <c r="G1037" s="102">
        <v>98.317369076000006</v>
      </c>
      <c r="H1037" s="103">
        <v>1586490.55</v>
      </c>
    </row>
    <row r="1038" spans="2:8" ht="15.9" customHeight="1" x14ac:dyDescent="0.25">
      <c r="B1038" s="100">
        <v>44939</v>
      </c>
      <c r="C1038" s="101">
        <v>138.76035815</v>
      </c>
      <c r="D1038" s="101">
        <v>124.63569587000001</v>
      </c>
      <c r="E1038" s="101">
        <v>129.38954688000001</v>
      </c>
      <c r="F1038" s="53"/>
      <c r="G1038" s="102">
        <v>96.721955378999994</v>
      </c>
      <c r="H1038" s="103">
        <v>3268648.15</v>
      </c>
    </row>
    <row r="1039" spans="2:8" ht="15.9" customHeight="1" x14ac:dyDescent="0.25">
      <c r="B1039" s="100">
        <v>44942</v>
      </c>
      <c r="C1039" s="101">
        <v>138.76035815</v>
      </c>
      <c r="D1039" s="101">
        <v>124.72570171</v>
      </c>
      <c r="E1039" s="101">
        <v>129.45526131</v>
      </c>
      <c r="F1039" s="53"/>
      <c r="G1039" s="102">
        <v>96.721955378999994</v>
      </c>
      <c r="H1039" s="103">
        <v>2508673.46</v>
      </c>
    </row>
    <row r="1040" spans="2:8" ht="15.9" customHeight="1" x14ac:dyDescent="0.25">
      <c r="B1040" s="100">
        <v>44943</v>
      </c>
      <c r="C1040" s="101">
        <v>138.3312024</v>
      </c>
      <c r="D1040" s="101">
        <v>124.60452312</v>
      </c>
      <c r="E1040" s="101">
        <v>129.52100917000001</v>
      </c>
      <c r="F1040" s="53"/>
      <c r="G1040" s="102">
        <v>96.422815310000004</v>
      </c>
      <c r="H1040" s="103">
        <v>2226506.2200000002</v>
      </c>
    </row>
    <row r="1041" spans="2:8" ht="15.9" customHeight="1" x14ac:dyDescent="0.25">
      <c r="B1041" s="100">
        <v>44944</v>
      </c>
      <c r="C1041" s="101">
        <v>136.75763133000001</v>
      </c>
      <c r="D1041" s="101">
        <v>124.63525682</v>
      </c>
      <c r="E1041" s="101">
        <v>129.58679026999999</v>
      </c>
      <c r="F1041" s="53"/>
      <c r="G1041" s="102">
        <v>95.325968394</v>
      </c>
      <c r="H1041" s="103">
        <v>3752644.22</v>
      </c>
    </row>
    <row r="1042" spans="2:8" ht="15.9" customHeight="1" x14ac:dyDescent="0.25">
      <c r="B1042" s="100">
        <v>44945</v>
      </c>
      <c r="C1042" s="101">
        <v>134.89795642999999</v>
      </c>
      <c r="D1042" s="101">
        <v>124.0289248</v>
      </c>
      <c r="E1042" s="101">
        <v>129.65260480000001</v>
      </c>
      <c r="F1042" s="53"/>
      <c r="G1042" s="102">
        <v>94.029694765000002</v>
      </c>
      <c r="H1042" s="103">
        <v>3325089.34</v>
      </c>
    </row>
    <row r="1043" spans="2:8" ht="15.9" customHeight="1" x14ac:dyDescent="0.25">
      <c r="B1043" s="100">
        <v>44946</v>
      </c>
      <c r="C1043" s="101">
        <v>134.46880067999999</v>
      </c>
      <c r="D1043" s="101">
        <v>124.10575905</v>
      </c>
      <c r="E1043" s="101">
        <v>129.71845275999999</v>
      </c>
      <c r="F1043" s="53"/>
      <c r="G1043" s="102">
        <v>93.730554697000002</v>
      </c>
      <c r="H1043" s="103">
        <v>2695544.61</v>
      </c>
    </row>
    <row r="1044" spans="2:8" ht="15.9" customHeight="1" x14ac:dyDescent="0.25">
      <c r="B1044" s="100">
        <v>44949</v>
      </c>
      <c r="C1044" s="101">
        <v>135.24128103000001</v>
      </c>
      <c r="D1044" s="101">
        <v>123.63114289000001</v>
      </c>
      <c r="E1044" s="101">
        <v>129.78433414</v>
      </c>
      <c r="F1044" s="53"/>
      <c r="G1044" s="102">
        <v>94.269006820000001</v>
      </c>
      <c r="H1044" s="103">
        <v>2125053.1</v>
      </c>
    </row>
    <row r="1045" spans="2:8" ht="15.9" customHeight="1" x14ac:dyDescent="0.25">
      <c r="B1045" s="100">
        <v>44950</v>
      </c>
      <c r="C1045" s="101">
        <v>134.48310587</v>
      </c>
      <c r="D1045" s="101">
        <v>123.45727796</v>
      </c>
      <c r="E1045" s="101">
        <v>129.85024913999999</v>
      </c>
      <c r="F1045" s="53"/>
      <c r="G1045" s="102">
        <v>93.740526032000005</v>
      </c>
      <c r="H1045" s="103">
        <v>2180094.11</v>
      </c>
    </row>
    <row r="1046" spans="2:8" ht="15.9" customHeight="1" x14ac:dyDescent="0.25">
      <c r="B1046" s="100">
        <v>44951</v>
      </c>
      <c r="C1046" s="101">
        <v>134.19700204</v>
      </c>
      <c r="D1046" s="101">
        <v>123.66099849</v>
      </c>
      <c r="E1046" s="101">
        <v>129.91619756</v>
      </c>
      <c r="F1046" s="53"/>
      <c r="G1046" s="102">
        <v>93.541099320000001</v>
      </c>
      <c r="H1046" s="103">
        <v>2944353.93</v>
      </c>
    </row>
    <row r="1047" spans="2:8" ht="15.9" customHeight="1" x14ac:dyDescent="0.25">
      <c r="B1047" s="100">
        <v>44952</v>
      </c>
      <c r="C1047" s="101">
        <v>132.62343096999999</v>
      </c>
      <c r="D1047" s="101">
        <v>123.34927095</v>
      </c>
      <c r="E1047" s="101">
        <v>129.98217940000001</v>
      </c>
      <c r="F1047" s="53"/>
      <c r="G1047" s="102">
        <v>92.444252403999997</v>
      </c>
      <c r="H1047" s="103">
        <v>2524429.4900000002</v>
      </c>
    </row>
    <row r="1048" spans="2:8" ht="15.9" customHeight="1" x14ac:dyDescent="0.25">
      <c r="B1048" s="100">
        <v>44953</v>
      </c>
      <c r="C1048" s="101">
        <v>133.75354110000001</v>
      </c>
      <c r="D1048" s="101">
        <v>123.35014905</v>
      </c>
      <c r="E1048" s="101">
        <v>130.04819486</v>
      </c>
      <c r="F1048" s="53"/>
      <c r="G1048" s="102">
        <v>93.231987916999998</v>
      </c>
      <c r="H1048" s="103">
        <v>2170533.14</v>
      </c>
    </row>
    <row r="1049" spans="2:8" ht="15.9" customHeight="1" x14ac:dyDescent="0.25">
      <c r="B1049" s="100">
        <v>44956</v>
      </c>
      <c r="C1049" s="101">
        <v>135.35572256</v>
      </c>
      <c r="D1049" s="101">
        <v>123.2807787</v>
      </c>
      <c r="E1049" s="101">
        <v>130.11424374000001</v>
      </c>
      <c r="F1049" s="53"/>
      <c r="G1049" s="102">
        <v>94.348777503999997</v>
      </c>
      <c r="H1049" s="103">
        <v>1963193.55</v>
      </c>
    </row>
    <row r="1050" spans="2:8" ht="15.9" customHeight="1" x14ac:dyDescent="0.25">
      <c r="B1050" s="100">
        <v>44957</v>
      </c>
      <c r="C1050" s="101">
        <v>138.61730624</v>
      </c>
      <c r="D1050" s="101">
        <v>123.86296281</v>
      </c>
      <c r="E1050" s="101">
        <v>130.18032622999999</v>
      </c>
      <c r="F1050" s="53"/>
      <c r="G1050" s="102">
        <v>96.622242022999998</v>
      </c>
      <c r="H1050" s="103">
        <v>2498417.36</v>
      </c>
    </row>
    <row r="1051" spans="2:8" ht="15.9" customHeight="1" x14ac:dyDescent="0.25">
      <c r="B1051" s="100">
        <v>44958</v>
      </c>
      <c r="C1051" s="101">
        <v>138.94889209999999</v>
      </c>
      <c r="D1051" s="101">
        <v>123.24302015000001</v>
      </c>
      <c r="E1051" s="101">
        <v>130.24644232</v>
      </c>
      <c r="F1051" s="53"/>
      <c r="G1051" s="102">
        <v>96.103732570999995</v>
      </c>
      <c r="H1051" s="103">
        <v>2370600.71</v>
      </c>
    </row>
    <row r="1052" spans="2:8" ht="15.9" customHeight="1" x14ac:dyDescent="0.25">
      <c r="B1052" s="100">
        <v>44959</v>
      </c>
      <c r="C1052" s="101">
        <v>140.52032073999999</v>
      </c>
      <c r="D1052" s="101">
        <v>123.55606485</v>
      </c>
      <c r="E1052" s="101">
        <v>130.31259184999999</v>
      </c>
      <c r="F1052" s="53"/>
      <c r="G1052" s="102">
        <v>97.190608151999996</v>
      </c>
      <c r="H1052" s="103">
        <v>1345576.87</v>
      </c>
    </row>
    <row r="1053" spans="2:8" ht="15.9" customHeight="1" x14ac:dyDescent="0.25">
      <c r="B1053" s="100">
        <v>44960</v>
      </c>
      <c r="C1053" s="101">
        <v>140.15990131999999</v>
      </c>
      <c r="D1053" s="101">
        <v>123.623679</v>
      </c>
      <c r="E1053" s="101">
        <v>130.37877498</v>
      </c>
      <c r="F1053" s="53"/>
      <c r="G1053" s="102">
        <v>96.941324761999994</v>
      </c>
      <c r="H1053" s="103">
        <v>1673569.76</v>
      </c>
    </row>
    <row r="1054" spans="2:8" ht="15.9" customHeight="1" x14ac:dyDescent="0.25">
      <c r="B1054" s="100">
        <v>44963</v>
      </c>
      <c r="C1054" s="101">
        <v>139.77064836</v>
      </c>
      <c r="D1054" s="101">
        <v>123.42303183</v>
      </c>
      <c r="E1054" s="101">
        <v>130.44499171999999</v>
      </c>
      <c r="F1054" s="53"/>
      <c r="G1054" s="102">
        <v>96.672098700999996</v>
      </c>
      <c r="H1054" s="103">
        <v>1873035.4</v>
      </c>
    </row>
    <row r="1055" spans="2:8" ht="15.9" customHeight="1" x14ac:dyDescent="0.25">
      <c r="B1055" s="100">
        <v>44964</v>
      </c>
      <c r="C1055" s="101">
        <v>138.63172301</v>
      </c>
      <c r="D1055" s="101">
        <v>123.14598947</v>
      </c>
      <c r="E1055" s="101">
        <v>130.51124224</v>
      </c>
      <c r="F1055" s="53"/>
      <c r="G1055" s="102">
        <v>95.884363187999995</v>
      </c>
      <c r="H1055" s="103">
        <v>1218554.33</v>
      </c>
    </row>
    <row r="1056" spans="2:8" ht="15.9" customHeight="1" x14ac:dyDescent="0.25">
      <c r="B1056" s="100">
        <v>44965</v>
      </c>
      <c r="C1056" s="101">
        <v>137.34862989999999</v>
      </c>
      <c r="D1056" s="101">
        <v>122.8606051</v>
      </c>
      <c r="E1056" s="101">
        <v>130.57752636999999</v>
      </c>
      <c r="F1056" s="53"/>
      <c r="G1056" s="102">
        <v>94.996914318999998</v>
      </c>
      <c r="H1056" s="103">
        <v>1023726.13</v>
      </c>
    </row>
    <row r="1057" spans="2:8" ht="15.9" customHeight="1" x14ac:dyDescent="0.25">
      <c r="B1057" s="100">
        <v>44966</v>
      </c>
      <c r="C1057" s="101">
        <v>136.4259562</v>
      </c>
      <c r="D1057" s="101">
        <v>122.55897577</v>
      </c>
      <c r="E1057" s="101">
        <v>130.64384411</v>
      </c>
      <c r="F1057" s="53"/>
      <c r="G1057" s="102">
        <v>94.358748840000004</v>
      </c>
      <c r="H1057" s="103">
        <v>1903886.75</v>
      </c>
    </row>
    <row r="1058" spans="2:8" ht="15.9" customHeight="1" x14ac:dyDescent="0.25">
      <c r="B1058" s="100">
        <v>44967</v>
      </c>
      <c r="C1058" s="101">
        <v>135.44561540000001</v>
      </c>
      <c r="D1058" s="101">
        <v>122.29905647</v>
      </c>
      <c r="E1058" s="101">
        <v>130.71019562999999</v>
      </c>
      <c r="F1058" s="53"/>
      <c r="G1058" s="102">
        <v>93.680698019000005</v>
      </c>
      <c r="H1058" s="103">
        <v>1917957.89</v>
      </c>
    </row>
    <row r="1059" spans="2:8" ht="15.9" customHeight="1" x14ac:dyDescent="0.25">
      <c r="B1059" s="100">
        <v>44970</v>
      </c>
      <c r="C1059" s="101">
        <v>134.85452756000001</v>
      </c>
      <c r="D1059" s="101">
        <v>121.81082967</v>
      </c>
      <c r="E1059" s="101">
        <v>130.77658077000001</v>
      </c>
      <c r="F1059" s="53"/>
      <c r="G1059" s="102">
        <v>93.271873259000003</v>
      </c>
      <c r="H1059" s="103">
        <v>1729883.86</v>
      </c>
    </row>
    <row r="1060" spans="2:8" ht="15.9" customHeight="1" x14ac:dyDescent="0.25">
      <c r="B1060" s="100">
        <v>44971</v>
      </c>
      <c r="C1060" s="101">
        <v>134.55177526</v>
      </c>
      <c r="D1060" s="101">
        <v>121.99962241</v>
      </c>
      <c r="E1060" s="101">
        <v>130.84299969</v>
      </c>
      <c r="F1060" s="53"/>
      <c r="G1060" s="102">
        <v>93.062475211000006</v>
      </c>
      <c r="H1060" s="103">
        <v>1288556.31</v>
      </c>
    </row>
    <row r="1061" spans="2:8" ht="15.9" customHeight="1" x14ac:dyDescent="0.25">
      <c r="B1061" s="100">
        <v>44972</v>
      </c>
      <c r="C1061" s="101">
        <v>134.37877394</v>
      </c>
      <c r="D1061" s="101">
        <v>122.18446367</v>
      </c>
      <c r="E1061" s="101">
        <v>130.90945221000001</v>
      </c>
      <c r="F1061" s="53"/>
      <c r="G1061" s="102">
        <v>92.942819184000001</v>
      </c>
      <c r="H1061" s="103">
        <v>2142611.67</v>
      </c>
    </row>
    <row r="1062" spans="2:8" ht="15.9" customHeight="1" x14ac:dyDescent="0.25">
      <c r="B1062" s="100">
        <v>44973</v>
      </c>
      <c r="C1062" s="101">
        <v>133.51376734999999</v>
      </c>
      <c r="D1062" s="101">
        <v>122.08787203999999</v>
      </c>
      <c r="E1062" s="101">
        <v>130.97593853000001</v>
      </c>
      <c r="F1062" s="53"/>
      <c r="G1062" s="102">
        <v>92.344539048000001</v>
      </c>
      <c r="H1062" s="103">
        <v>1623436.21</v>
      </c>
    </row>
    <row r="1063" spans="2:8" ht="15.9" customHeight="1" x14ac:dyDescent="0.25">
      <c r="B1063" s="100">
        <v>44974</v>
      </c>
      <c r="C1063" s="101">
        <v>133.09568082999999</v>
      </c>
      <c r="D1063" s="101">
        <v>122.82065129</v>
      </c>
      <c r="E1063" s="101">
        <v>131.04245863</v>
      </c>
      <c r="F1063" s="53"/>
      <c r="G1063" s="102">
        <v>92.055370315000005</v>
      </c>
      <c r="H1063" s="103">
        <v>1965385.6</v>
      </c>
    </row>
    <row r="1064" spans="2:8" ht="15.9" customHeight="1" x14ac:dyDescent="0.25">
      <c r="B1064" s="100">
        <v>44979</v>
      </c>
      <c r="C1064" s="101">
        <v>133.34076603</v>
      </c>
      <c r="D1064" s="101">
        <v>122.84040867</v>
      </c>
      <c r="E1064" s="101">
        <v>131.10901251000001</v>
      </c>
      <c r="F1064" s="53"/>
      <c r="G1064" s="102">
        <v>92.224883019999993</v>
      </c>
      <c r="H1064" s="103">
        <v>1095074.74</v>
      </c>
    </row>
    <row r="1065" spans="2:8" ht="15.9" customHeight="1" x14ac:dyDescent="0.25">
      <c r="B1065" s="100">
        <v>44980</v>
      </c>
      <c r="C1065" s="101">
        <v>135.53211605999999</v>
      </c>
      <c r="D1065" s="101">
        <v>122.64898161000001</v>
      </c>
      <c r="E1065" s="101">
        <v>131.17560019000001</v>
      </c>
      <c r="F1065" s="53"/>
      <c r="G1065" s="102">
        <v>93.740526032000005</v>
      </c>
      <c r="H1065" s="103">
        <v>2967427</v>
      </c>
    </row>
    <row r="1066" spans="2:8" ht="15.9" customHeight="1" x14ac:dyDescent="0.25">
      <c r="B1066" s="100">
        <v>44981</v>
      </c>
      <c r="C1066" s="101">
        <v>134.72477658</v>
      </c>
      <c r="D1066" s="101">
        <v>123.07135048000001</v>
      </c>
      <c r="E1066" s="101">
        <v>131.24222165</v>
      </c>
      <c r="F1066" s="53"/>
      <c r="G1066" s="102">
        <v>93.182131237999997</v>
      </c>
      <c r="H1066" s="103">
        <v>2274894.31</v>
      </c>
    </row>
    <row r="1067" spans="2:8" ht="15.9" customHeight="1" x14ac:dyDescent="0.25">
      <c r="B1067" s="100">
        <v>44984</v>
      </c>
      <c r="C1067" s="101">
        <v>134.69594301999999</v>
      </c>
      <c r="D1067" s="101">
        <v>123.2891207</v>
      </c>
      <c r="E1067" s="101">
        <v>131.30887706999999</v>
      </c>
      <c r="F1067" s="53"/>
      <c r="G1067" s="102">
        <v>93.162188567000001</v>
      </c>
      <c r="H1067" s="103">
        <v>1175772.6499999999</v>
      </c>
    </row>
    <row r="1068" spans="2:8" ht="15.9" customHeight="1" x14ac:dyDescent="0.25">
      <c r="B1068" s="100">
        <v>44985</v>
      </c>
      <c r="C1068" s="101">
        <v>136.00786969000001</v>
      </c>
      <c r="D1068" s="101">
        <v>123.3031704</v>
      </c>
      <c r="E1068" s="101">
        <v>131.37556628999999</v>
      </c>
      <c r="F1068" s="53"/>
      <c r="G1068" s="102">
        <v>94.069580106999993</v>
      </c>
      <c r="H1068" s="103">
        <v>1214360.48</v>
      </c>
    </row>
    <row r="1069" spans="2:8" ht="15.9" customHeight="1" x14ac:dyDescent="0.25">
      <c r="B1069" s="100">
        <v>44986</v>
      </c>
      <c r="C1069" s="101">
        <v>139.45092299999999</v>
      </c>
      <c r="D1069" s="101">
        <v>123.31678104</v>
      </c>
      <c r="E1069" s="101">
        <v>131.44228928999999</v>
      </c>
      <c r="F1069" s="53"/>
      <c r="G1069" s="102">
        <v>95.714850482000003</v>
      </c>
      <c r="H1069" s="103">
        <v>3386356.09</v>
      </c>
    </row>
    <row r="1070" spans="2:8" ht="15.9" customHeight="1" x14ac:dyDescent="0.25">
      <c r="B1070" s="100">
        <v>44987</v>
      </c>
      <c r="C1070" s="101">
        <v>137.70760487000001</v>
      </c>
      <c r="D1070" s="101">
        <v>123.41688508999999</v>
      </c>
      <c r="E1070" s="101">
        <v>131.50904625000001</v>
      </c>
      <c r="F1070" s="53"/>
      <c r="G1070" s="102">
        <v>94.518290210000004</v>
      </c>
      <c r="H1070" s="103">
        <v>1379863.78</v>
      </c>
    </row>
    <row r="1071" spans="2:8" ht="15.9" customHeight="1" x14ac:dyDescent="0.25">
      <c r="B1071" s="100">
        <v>44988</v>
      </c>
      <c r="C1071" s="101">
        <v>137.01027761</v>
      </c>
      <c r="D1071" s="101">
        <v>123.87218292</v>
      </c>
      <c r="E1071" s="101">
        <v>131.57583718999999</v>
      </c>
      <c r="F1071" s="53"/>
      <c r="G1071" s="102">
        <v>94.039666100999995</v>
      </c>
      <c r="H1071" s="103">
        <v>1059171.07</v>
      </c>
    </row>
    <row r="1072" spans="2:8" ht="15.9" customHeight="1" x14ac:dyDescent="0.25">
      <c r="B1072" s="100">
        <v>44991</v>
      </c>
      <c r="C1072" s="101">
        <v>134.80207464</v>
      </c>
      <c r="D1072" s="101">
        <v>123.44981405999999</v>
      </c>
      <c r="E1072" s="101">
        <v>131.64266190999999</v>
      </c>
      <c r="F1072" s="53"/>
      <c r="G1072" s="102">
        <v>92.524023088999996</v>
      </c>
      <c r="H1072" s="103">
        <v>2901788.19</v>
      </c>
    </row>
    <row r="1073" spans="2:8" ht="15.9" customHeight="1" x14ac:dyDescent="0.25">
      <c r="B1073" s="100">
        <v>44992</v>
      </c>
      <c r="C1073" s="101">
        <v>135.10715532</v>
      </c>
      <c r="D1073" s="101">
        <v>123.33434315</v>
      </c>
      <c r="E1073" s="101">
        <v>131.70952059000001</v>
      </c>
      <c r="F1073" s="53"/>
      <c r="G1073" s="102">
        <v>92.733421136000004</v>
      </c>
      <c r="H1073" s="103">
        <v>2698436.64</v>
      </c>
    </row>
    <row r="1074" spans="2:8" ht="15.9" customHeight="1" x14ac:dyDescent="0.25">
      <c r="B1074" s="100">
        <v>44993</v>
      </c>
      <c r="C1074" s="101">
        <v>135.25243183000001</v>
      </c>
      <c r="D1074" s="101">
        <v>122.86455657</v>
      </c>
      <c r="E1074" s="101">
        <v>131.77641324999999</v>
      </c>
      <c r="F1074" s="53"/>
      <c r="G1074" s="102">
        <v>92.833134491999999</v>
      </c>
      <c r="H1074" s="103">
        <v>1099424.04</v>
      </c>
    </row>
    <row r="1075" spans="2:8" ht="15.9" customHeight="1" x14ac:dyDescent="0.25">
      <c r="B1075" s="100">
        <v>44994</v>
      </c>
      <c r="C1075" s="101">
        <v>136.05145264000001</v>
      </c>
      <c r="D1075" s="101">
        <v>122.57522073</v>
      </c>
      <c r="E1075" s="101">
        <v>131.84333986999999</v>
      </c>
      <c r="F1075" s="53"/>
      <c r="G1075" s="102">
        <v>93.381557951000005</v>
      </c>
      <c r="H1075" s="103">
        <v>939655.8</v>
      </c>
    </row>
    <row r="1076" spans="2:8" ht="15.9" customHeight="1" x14ac:dyDescent="0.25">
      <c r="B1076" s="100">
        <v>44995</v>
      </c>
      <c r="C1076" s="101">
        <v>135.83353786999999</v>
      </c>
      <c r="D1076" s="101">
        <v>122.43033328</v>
      </c>
      <c r="E1076" s="101">
        <v>131.91030044999999</v>
      </c>
      <c r="F1076" s="53"/>
      <c r="G1076" s="102">
        <v>93.231987916999998</v>
      </c>
      <c r="H1076" s="103">
        <v>1223142.1599999999</v>
      </c>
    </row>
    <row r="1077" spans="2:8" ht="15.9" customHeight="1" x14ac:dyDescent="0.25">
      <c r="B1077" s="100">
        <v>44998</v>
      </c>
      <c r="C1077" s="101">
        <v>135.83353786999999</v>
      </c>
      <c r="D1077" s="101">
        <v>121.73838594999999</v>
      </c>
      <c r="E1077" s="101">
        <v>131.97729518</v>
      </c>
      <c r="F1077" s="53"/>
      <c r="G1077" s="102">
        <v>93.231987916999998</v>
      </c>
      <c r="H1077" s="103">
        <v>1390200.89</v>
      </c>
    </row>
    <row r="1078" spans="2:8" ht="15.9" customHeight="1" x14ac:dyDescent="0.25">
      <c r="B1078" s="100">
        <v>44999</v>
      </c>
      <c r="C1078" s="101">
        <v>137.28630297999999</v>
      </c>
      <c r="D1078" s="101">
        <v>121.83058705000001</v>
      </c>
      <c r="E1078" s="101">
        <v>132.04432388000001</v>
      </c>
      <c r="F1078" s="53"/>
      <c r="G1078" s="102">
        <v>94.229121477000007</v>
      </c>
      <c r="H1078" s="103">
        <v>1429669.7</v>
      </c>
    </row>
    <row r="1079" spans="2:8" ht="15.9" customHeight="1" x14ac:dyDescent="0.25">
      <c r="B1079" s="100">
        <v>45000</v>
      </c>
      <c r="C1079" s="101">
        <v>136.99574996000001</v>
      </c>
      <c r="D1079" s="101">
        <v>121.97152303</v>
      </c>
      <c r="E1079" s="101">
        <v>132.11138654999999</v>
      </c>
      <c r="F1079" s="53"/>
      <c r="G1079" s="102">
        <v>94.029694765000002</v>
      </c>
      <c r="H1079" s="103">
        <v>1343041.13</v>
      </c>
    </row>
    <row r="1080" spans="2:8" ht="15.9" customHeight="1" x14ac:dyDescent="0.25">
      <c r="B1080" s="100">
        <v>45001</v>
      </c>
      <c r="C1080" s="101">
        <v>139.45092299999999</v>
      </c>
      <c r="D1080" s="101">
        <v>121.93156921000001</v>
      </c>
      <c r="E1080" s="101">
        <v>132.17848336</v>
      </c>
      <c r="F1080" s="53"/>
      <c r="G1080" s="102">
        <v>95.714850482000003</v>
      </c>
      <c r="H1080" s="103">
        <v>1558991.53</v>
      </c>
    </row>
    <row r="1081" spans="2:8" ht="15.9" customHeight="1" x14ac:dyDescent="0.25">
      <c r="B1081" s="100">
        <v>45002</v>
      </c>
      <c r="C1081" s="101">
        <v>137.19913708000001</v>
      </c>
      <c r="D1081" s="101">
        <v>121.88239529000001</v>
      </c>
      <c r="E1081" s="101">
        <v>132.24561413999999</v>
      </c>
      <c r="F1081" s="53"/>
      <c r="G1081" s="102">
        <v>94.169293463000002</v>
      </c>
      <c r="H1081" s="103">
        <v>1461894.7</v>
      </c>
    </row>
    <row r="1082" spans="2:8" ht="15.9" customHeight="1" x14ac:dyDescent="0.25">
      <c r="B1082" s="100">
        <v>45005</v>
      </c>
      <c r="C1082" s="101">
        <v>134.67132577999999</v>
      </c>
      <c r="D1082" s="101">
        <v>121.539495</v>
      </c>
      <c r="E1082" s="101">
        <v>132.31277906</v>
      </c>
      <c r="F1082" s="53"/>
      <c r="G1082" s="102">
        <v>92.434281068000004</v>
      </c>
      <c r="H1082" s="103">
        <v>3497427.61</v>
      </c>
    </row>
    <row r="1083" spans="2:8" ht="15.9" customHeight="1" x14ac:dyDescent="0.25">
      <c r="B1083" s="100">
        <v>45006</v>
      </c>
      <c r="C1083" s="101">
        <v>134.49699397000001</v>
      </c>
      <c r="D1083" s="101">
        <v>121.59481565999999</v>
      </c>
      <c r="E1083" s="101">
        <v>132.37997813000001</v>
      </c>
      <c r="F1083" s="53"/>
      <c r="G1083" s="102">
        <v>92.314625040999999</v>
      </c>
      <c r="H1083" s="103">
        <v>1588516.77</v>
      </c>
    </row>
    <row r="1084" spans="2:8" ht="15.9" customHeight="1" x14ac:dyDescent="0.25">
      <c r="B1084" s="100">
        <v>45007</v>
      </c>
      <c r="C1084" s="101">
        <v>135.12168296999999</v>
      </c>
      <c r="D1084" s="101">
        <v>121.54871511</v>
      </c>
      <c r="E1084" s="101">
        <v>132.44721135</v>
      </c>
      <c r="F1084" s="53"/>
      <c r="G1084" s="102">
        <v>92.743392471999996</v>
      </c>
      <c r="H1084" s="103">
        <v>1857103.87</v>
      </c>
    </row>
    <row r="1085" spans="2:8" ht="15.9" customHeight="1" x14ac:dyDescent="0.25">
      <c r="B1085" s="100">
        <v>45008</v>
      </c>
      <c r="C1085" s="101">
        <v>134.59868753000001</v>
      </c>
      <c r="D1085" s="101">
        <v>121.20801007999999</v>
      </c>
      <c r="E1085" s="101">
        <v>132.51447870999999</v>
      </c>
      <c r="F1085" s="53"/>
      <c r="G1085" s="102">
        <v>92.384424390000007</v>
      </c>
      <c r="H1085" s="103">
        <v>1653227.34</v>
      </c>
    </row>
    <row r="1086" spans="2:8" ht="15.9" customHeight="1" x14ac:dyDescent="0.25">
      <c r="B1086" s="100">
        <v>45009</v>
      </c>
      <c r="C1086" s="101">
        <v>134.78754699000001</v>
      </c>
      <c r="D1086" s="101">
        <v>121.62906178</v>
      </c>
      <c r="E1086" s="101">
        <v>132.58178022000001</v>
      </c>
      <c r="F1086" s="53"/>
      <c r="G1086" s="102">
        <v>92.514051753000004</v>
      </c>
      <c r="H1086" s="103">
        <v>1283603.51</v>
      </c>
    </row>
    <row r="1087" spans="2:8" ht="15.9" customHeight="1" x14ac:dyDescent="0.25">
      <c r="B1087" s="100">
        <v>45012</v>
      </c>
      <c r="C1087" s="101">
        <v>134.58415987999999</v>
      </c>
      <c r="D1087" s="101">
        <v>121.49778497</v>
      </c>
      <c r="E1087" s="101">
        <v>132.64911588000001</v>
      </c>
      <c r="F1087" s="53"/>
      <c r="G1087" s="102">
        <v>92.374453054</v>
      </c>
      <c r="H1087" s="103">
        <v>2893323.5</v>
      </c>
    </row>
    <row r="1088" spans="2:8" ht="15.9" customHeight="1" x14ac:dyDescent="0.25">
      <c r="B1088" s="100">
        <v>45013</v>
      </c>
      <c r="C1088" s="101">
        <v>135.10715532</v>
      </c>
      <c r="D1088" s="101">
        <v>121.34411647</v>
      </c>
      <c r="E1088" s="101">
        <v>132.71648568000001</v>
      </c>
      <c r="F1088" s="53"/>
      <c r="G1088" s="102">
        <v>92.733421136000004</v>
      </c>
      <c r="H1088" s="103">
        <v>909535.76</v>
      </c>
    </row>
    <row r="1089" spans="2:8" ht="15.9" customHeight="1" x14ac:dyDescent="0.25">
      <c r="B1089" s="100">
        <v>45014</v>
      </c>
      <c r="C1089" s="101">
        <v>135.36865304</v>
      </c>
      <c r="D1089" s="101">
        <v>120.49323200000001</v>
      </c>
      <c r="E1089" s="101">
        <v>132.78388981000001</v>
      </c>
      <c r="F1089" s="53"/>
      <c r="G1089" s="102">
        <v>92.912905176999999</v>
      </c>
      <c r="H1089" s="103">
        <v>863493.56</v>
      </c>
    </row>
    <row r="1090" spans="2:8" ht="15.9" customHeight="1" x14ac:dyDescent="0.25">
      <c r="B1090" s="100">
        <v>45015</v>
      </c>
      <c r="C1090" s="101">
        <v>135.60109545</v>
      </c>
      <c r="D1090" s="101">
        <v>120.13013527</v>
      </c>
      <c r="E1090" s="101">
        <v>132.85132808</v>
      </c>
      <c r="F1090" s="53"/>
      <c r="G1090" s="102">
        <v>93.072446546999998</v>
      </c>
      <c r="H1090" s="103">
        <v>992155.43</v>
      </c>
    </row>
    <row r="1091" spans="2:8" ht="15.9" customHeight="1" x14ac:dyDescent="0.25">
      <c r="B1091" s="100">
        <v>45016</v>
      </c>
      <c r="C1091" s="101">
        <v>137.66402191</v>
      </c>
      <c r="D1091" s="101">
        <v>121.22074261</v>
      </c>
      <c r="E1091" s="101">
        <v>132.91880068</v>
      </c>
      <c r="F1091" s="53"/>
      <c r="G1091" s="102">
        <v>94.488376203000001</v>
      </c>
      <c r="H1091" s="103">
        <v>1637007.39</v>
      </c>
    </row>
    <row r="1092" spans="2:8" ht="15.9" customHeight="1" x14ac:dyDescent="0.25">
      <c r="B1092" s="100">
        <v>45019</v>
      </c>
      <c r="C1092" s="101">
        <v>136.58039915000001</v>
      </c>
      <c r="D1092" s="101">
        <v>120.87608609999999</v>
      </c>
      <c r="E1092" s="101">
        <v>132.98630761000001</v>
      </c>
      <c r="F1092" s="53"/>
      <c r="G1092" s="102">
        <v>93.002647198000005</v>
      </c>
      <c r="H1092" s="103">
        <v>1821367.64</v>
      </c>
    </row>
    <row r="1093" spans="2:8" ht="15.9" customHeight="1" x14ac:dyDescent="0.25">
      <c r="B1093" s="100">
        <v>45020</v>
      </c>
      <c r="C1093" s="101">
        <v>137.98618003000001</v>
      </c>
      <c r="D1093" s="101">
        <v>121.22249882</v>
      </c>
      <c r="E1093" s="101">
        <v>133.05384867999999</v>
      </c>
      <c r="F1093" s="53"/>
      <c r="G1093" s="102">
        <v>93.959895415999995</v>
      </c>
      <c r="H1093" s="103">
        <v>1009819.44</v>
      </c>
    </row>
    <row r="1094" spans="2:8" ht="15.9" customHeight="1" x14ac:dyDescent="0.25">
      <c r="B1094" s="100">
        <v>45021</v>
      </c>
      <c r="C1094" s="101">
        <v>139.47982221999999</v>
      </c>
      <c r="D1094" s="101">
        <v>121.19000891</v>
      </c>
      <c r="E1094" s="101">
        <v>133.12142408</v>
      </c>
      <c r="F1094" s="53"/>
      <c r="G1094" s="102">
        <v>94.976971648000003</v>
      </c>
      <c r="H1094" s="103">
        <v>1379717.84</v>
      </c>
    </row>
    <row r="1095" spans="2:8" ht="15.9" customHeight="1" x14ac:dyDescent="0.25">
      <c r="B1095" s="100">
        <v>45022</v>
      </c>
      <c r="C1095" s="101">
        <v>139.40660446999999</v>
      </c>
      <c r="D1095" s="101">
        <v>121.19527754000001</v>
      </c>
      <c r="E1095" s="101">
        <v>133.1890338</v>
      </c>
      <c r="F1095" s="53"/>
      <c r="G1095" s="102">
        <v>94.927114969000002</v>
      </c>
      <c r="H1095" s="103">
        <v>1038909.27</v>
      </c>
    </row>
    <row r="1096" spans="2:8" ht="15.9" customHeight="1" x14ac:dyDescent="0.25">
      <c r="B1096" s="100">
        <v>45026</v>
      </c>
      <c r="C1096" s="101">
        <v>139.69947549</v>
      </c>
      <c r="D1096" s="101">
        <v>121.20976629</v>
      </c>
      <c r="E1096" s="101">
        <v>133.25667784999999</v>
      </c>
      <c r="F1096" s="53"/>
      <c r="G1096" s="102">
        <v>95.126541681999996</v>
      </c>
      <c r="H1096" s="103">
        <v>1314779.55</v>
      </c>
    </row>
    <row r="1097" spans="2:8" ht="15.9" customHeight="1" x14ac:dyDescent="0.25">
      <c r="B1097" s="100">
        <v>45027</v>
      </c>
      <c r="C1097" s="101">
        <v>140.54880144000001</v>
      </c>
      <c r="D1097" s="101">
        <v>121.4108525</v>
      </c>
      <c r="E1097" s="101">
        <v>133.32435623000001</v>
      </c>
      <c r="F1097" s="53"/>
      <c r="G1097" s="102">
        <v>95.704879147</v>
      </c>
      <c r="H1097" s="103">
        <v>1465977.89</v>
      </c>
    </row>
    <row r="1098" spans="2:8" ht="15.9" customHeight="1" x14ac:dyDescent="0.25">
      <c r="B1098" s="100">
        <v>45028</v>
      </c>
      <c r="C1098" s="101">
        <v>139.53839643000001</v>
      </c>
      <c r="D1098" s="101">
        <v>121.61720735999999</v>
      </c>
      <c r="E1098" s="101">
        <v>133.39206910999999</v>
      </c>
      <c r="F1098" s="53"/>
      <c r="G1098" s="102">
        <v>95.016856989999994</v>
      </c>
      <c r="H1098" s="103">
        <v>1659611.58</v>
      </c>
    </row>
    <row r="1099" spans="2:8" ht="15.9" customHeight="1" x14ac:dyDescent="0.25">
      <c r="B1099" s="100">
        <v>45029</v>
      </c>
      <c r="C1099" s="101">
        <v>140.57808854000001</v>
      </c>
      <c r="D1099" s="101">
        <v>121.60447481999999</v>
      </c>
      <c r="E1099" s="101">
        <v>133.45981631999999</v>
      </c>
      <c r="F1099" s="53"/>
      <c r="G1099" s="102">
        <v>95.724821817999995</v>
      </c>
      <c r="H1099" s="103">
        <v>970482.28</v>
      </c>
    </row>
    <row r="1100" spans="2:8" ht="15.9" customHeight="1" x14ac:dyDescent="0.25">
      <c r="B1100" s="100">
        <v>45030</v>
      </c>
      <c r="C1100" s="101">
        <v>141.55920645</v>
      </c>
      <c r="D1100" s="101">
        <v>122.12124006000001</v>
      </c>
      <c r="E1100" s="101">
        <v>133.52759785000001</v>
      </c>
      <c r="F1100" s="53"/>
      <c r="G1100" s="102">
        <v>96.392901304000006</v>
      </c>
      <c r="H1100" s="103">
        <v>1572462.97</v>
      </c>
    </row>
    <row r="1101" spans="2:8" ht="15.9" customHeight="1" x14ac:dyDescent="0.25">
      <c r="B1101" s="100">
        <v>45033</v>
      </c>
      <c r="C1101" s="101">
        <v>142.84783892999999</v>
      </c>
      <c r="D1101" s="101">
        <v>122.81099211999999</v>
      </c>
      <c r="E1101" s="101">
        <v>133.59541389</v>
      </c>
      <c r="F1101" s="53"/>
      <c r="G1101" s="102">
        <v>97.270378836999996</v>
      </c>
      <c r="H1101" s="103">
        <v>1204347.03</v>
      </c>
    </row>
    <row r="1102" spans="2:8" ht="15.9" customHeight="1" x14ac:dyDescent="0.25">
      <c r="B1102" s="100">
        <v>45034</v>
      </c>
      <c r="C1102" s="101">
        <v>146.30371693999999</v>
      </c>
      <c r="D1102" s="101">
        <v>123.34488042</v>
      </c>
      <c r="E1102" s="101">
        <v>133.66326444000001</v>
      </c>
      <c r="F1102" s="53"/>
      <c r="G1102" s="102">
        <v>99.623614040000007</v>
      </c>
      <c r="H1102" s="103">
        <v>814912.37</v>
      </c>
    </row>
    <row r="1103" spans="2:8" ht="15.9" customHeight="1" x14ac:dyDescent="0.25">
      <c r="B1103" s="100">
        <v>45035</v>
      </c>
      <c r="C1103" s="101">
        <v>145.95227172</v>
      </c>
      <c r="D1103" s="101">
        <v>123.33039167</v>
      </c>
      <c r="E1103" s="101">
        <v>133.73114931000001</v>
      </c>
      <c r="F1103" s="53"/>
      <c r="G1103" s="102">
        <v>99.384301984999993</v>
      </c>
      <c r="H1103" s="103">
        <v>983189.84</v>
      </c>
    </row>
    <row r="1104" spans="2:8" ht="15.9" customHeight="1" x14ac:dyDescent="0.25">
      <c r="B1104" s="100">
        <v>45036</v>
      </c>
      <c r="C1104" s="101">
        <v>145.48367809000001</v>
      </c>
      <c r="D1104" s="101">
        <v>123.54684474</v>
      </c>
      <c r="E1104" s="101">
        <v>133.79906868</v>
      </c>
      <c r="F1104" s="53"/>
      <c r="G1104" s="102">
        <v>99.065219245999998</v>
      </c>
      <c r="H1104" s="103">
        <v>1669723.38</v>
      </c>
    </row>
    <row r="1105" spans="2:8" ht="15.9" customHeight="1" x14ac:dyDescent="0.25">
      <c r="B1105" s="100">
        <v>45040</v>
      </c>
      <c r="C1105" s="101">
        <v>149.24707067</v>
      </c>
      <c r="D1105" s="101">
        <v>123.64738785</v>
      </c>
      <c r="E1105" s="101">
        <v>133.86702256000001</v>
      </c>
      <c r="F1105" s="53"/>
      <c r="G1105" s="102">
        <v>101.62785249</v>
      </c>
      <c r="H1105" s="103">
        <v>1617239.62</v>
      </c>
    </row>
    <row r="1106" spans="2:8" ht="15.9" customHeight="1" x14ac:dyDescent="0.25">
      <c r="B1106" s="100">
        <v>45041</v>
      </c>
      <c r="C1106" s="101">
        <v>147.16768644000001</v>
      </c>
      <c r="D1106" s="101">
        <v>123.59250624000001</v>
      </c>
      <c r="E1106" s="101">
        <v>133.93501094999999</v>
      </c>
      <c r="F1106" s="53"/>
      <c r="G1106" s="102">
        <v>100.21192284</v>
      </c>
      <c r="H1106" s="103">
        <v>1291863.4099999999</v>
      </c>
    </row>
    <row r="1107" spans="2:8" ht="15.9" customHeight="1" x14ac:dyDescent="0.25">
      <c r="B1107" s="100">
        <v>45042</v>
      </c>
      <c r="C1107" s="101">
        <v>148.42703182</v>
      </c>
      <c r="D1107" s="101">
        <v>123.69041503</v>
      </c>
      <c r="E1107" s="101">
        <v>134.00303385000001</v>
      </c>
      <c r="F1107" s="53"/>
      <c r="G1107" s="102">
        <v>101.0694577</v>
      </c>
      <c r="H1107" s="103">
        <v>1255407.33</v>
      </c>
    </row>
    <row r="1108" spans="2:8" ht="15.9" customHeight="1" x14ac:dyDescent="0.25">
      <c r="B1108" s="100">
        <v>45043</v>
      </c>
      <c r="C1108" s="101">
        <v>148.04629949</v>
      </c>
      <c r="D1108" s="101">
        <v>124.13078507</v>
      </c>
      <c r="E1108" s="101">
        <v>134.07109143</v>
      </c>
      <c r="F1108" s="53"/>
      <c r="G1108" s="102">
        <v>100.81020297000001</v>
      </c>
      <c r="H1108" s="103">
        <v>1349607.04</v>
      </c>
    </row>
    <row r="1109" spans="2:8" ht="15.9" customHeight="1" x14ac:dyDescent="0.25">
      <c r="B1109" s="100">
        <v>45044</v>
      </c>
      <c r="C1109" s="101">
        <v>149.90603046000001</v>
      </c>
      <c r="D1109" s="101">
        <v>125.49140993</v>
      </c>
      <c r="E1109" s="101">
        <v>134.13918351000001</v>
      </c>
      <c r="F1109" s="53"/>
      <c r="G1109" s="102">
        <v>102.07656258999999</v>
      </c>
      <c r="H1109" s="103">
        <v>1361883.77</v>
      </c>
    </row>
    <row r="1110" spans="2:8" ht="15.9" customHeight="1" x14ac:dyDescent="0.25">
      <c r="B1110" s="100">
        <v>45048</v>
      </c>
      <c r="C1110" s="101">
        <v>146.38004470000001</v>
      </c>
      <c r="D1110" s="101">
        <v>125.55287733</v>
      </c>
      <c r="E1110" s="101">
        <v>134.2073101</v>
      </c>
      <c r="F1110" s="53"/>
      <c r="G1110" s="102">
        <v>98.935591883000001</v>
      </c>
      <c r="H1110" s="103">
        <v>9125618.25</v>
      </c>
    </row>
    <row r="1111" spans="2:8" ht="15.9" customHeight="1" x14ac:dyDescent="0.25">
      <c r="B1111" s="100">
        <v>45049</v>
      </c>
      <c r="C1111" s="101">
        <v>150.54041283000001</v>
      </c>
      <c r="D1111" s="101">
        <v>125.74035291</v>
      </c>
      <c r="E1111" s="101">
        <v>134.27547138</v>
      </c>
      <c r="F1111" s="53"/>
      <c r="G1111" s="102">
        <v>101.74750852</v>
      </c>
      <c r="H1111" s="103">
        <v>1851807.54</v>
      </c>
    </row>
    <row r="1112" spans="2:8" ht="15.9" customHeight="1" x14ac:dyDescent="0.25">
      <c r="B1112" s="100">
        <v>45050</v>
      </c>
      <c r="C1112" s="101">
        <v>156.81047118999999</v>
      </c>
      <c r="D1112" s="101">
        <v>126.24219033999999</v>
      </c>
      <c r="E1112" s="101">
        <v>134.34366734</v>
      </c>
      <c r="F1112" s="53"/>
      <c r="G1112" s="102">
        <v>105.98532615000001</v>
      </c>
      <c r="H1112" s="103">
        <v>4241319.07</v>
      </c>
    </row>
    <row r="1113" spans="2:8" ht="15.9" customHeight="1" x14ac:dyDescent="0.25">
      <c r="B1113" s="100">
        <v>45051</v>
      </c>
      <c r="C1113" s="101">
        <v>152.95991770000001</v>
      </c>
      <c r="D1113" s="101">
        <v>126.72909998</v>
      </c>
      <c r="E1113" s="101">
        <v>134.41189779999999</v>
      </c>
      <c r="F1113" s="53"/>
      <c r="G1113" s="102">
        <v>103.38280756</v>
      </c>
      <c r="H1113" s="103">
        <v>3139068.53</v>
      </c>
    </row>
    <row r="1114" spans="2:8" ht="15.9" customHeight="1" x14ac:dyDescent="0.25">
      <c r="B1114" s="100">
        <v>45054</v>
      </c>
      <c r="C1114" s="101">
        <v>152.59109074</v>
      </c>
      <c r="D1114" s="101">
        <v>127.26342733</v>
      </c>
      <c r="E1114" s="101">
        <v>134.48016296</v>
      </c>
      <c r="F1114" s="53"/>
      <c r="G1114" s="102">
        <v>103.13352417</v>
      </c>
      <c r="H1114" s="103">
        <v>1504406.72</v>
      </c>
    </row>
    <row r="1115" spans="2:8" ht="15.9" customHeight="1" x14ac:dyDescent="0.25">
      <c r="B1115" s="100">
        <v>45055</v>
      </c>
      <c r="C1115" s="101">
        <v>154.75979328</v>
      </c>
      <c r="D1115" s="101">
        <v>127.78150972</v>
      </c>
      <c r="E1115" s="101">
        <v>134.54846279</v>
      </c>
      <c r="F1115" s="53"/>
      <c r="G1115" s="102">
        <v>104.5993105</v>
      </c>
      <c r="H1115" s="103">
        <v>1368579.28</v>
      </c>
    </row>
    <row r="1116" spans="2:8" ht="15.9" customHeight="1" x14ac:dyDescent="0.25">
      <c r="B1116" s="100">
        <v>45056</v>
      </c>
      <c r="C1116" s="101">
        <v>155.34991642</v>
      </c>
      <c r="D1116" s="101">
        <v>127.9839131</v>
      </c>
      <c r="E1116" s="101">
        <v>134.61679731999999</v>
      </c>
      <c r="F1116" s="53"/>
      <c r="G1116" s="102">
        <v>104.99816393</v>
      </c>
      <c r="H1116" s="103">
        <v>2401567.33</v>
      </c>
    </row>
    <row r="1117" spans="2:8" ht="15.9" customHeight="1" x14ac:dyDescent="0.25">
      <c r="B1117" s="100">
        <v>45057</v>
      </c>
      <c r="C1117" s="101">
        <v>157.14979199000001</v>
      </c>
      <c r="D1117" s="101">
        <v>128.57575638</v>
      </c>
      <c r="E1117" s="101">
        <v>134.68516652</v>
      </c>
      <c r="F1117" s="53"/>
      <c r="G1117" s="102">
        <v>106.21466687</v>
      </c>
      <c r="H1117" s="103">
        <v>1300230.3500000001</v>
      </c>
    </row>
    <row r="1118" spans="2:8" ht="15.9" customHeight="1" x14ac:dyDescent="0.25">
      <c r="B1118" s="100">
        <v>45058</v>
      </c>
      <c r="C1118" s="101">
        <v>155.49744720000001</v>
      </c>
      <c r="D1118" s="101">
        <v>129.28219245</v>
      </c>
      <c r="E1118" s="101">
        <v>134.75357041999999</v>
      </c>
      <c r="F1118" s="53"/>
      <c r="G1118" s="102">
        <v>105.09787728000001</v>
      </c>
      <c r="H1118" s="103">
        <v>1986415.85</v>
      </c>
    </row>
    <row r="1119" spans="2:8" ht="15.9" customHeight="1" x14ac:dyDescent="0.25">
      <c r="B1119" s="100">
        <v>45061</v>
      </c>
      <c r="C1119" s="101">
        <v>154.56800326000001</v>
      </c>
      <c r="D1119" s="101">
        <v>130.28630638000001</v>
      </c>
      <c r="E1119" s="101">
        <v>134.82200918000001</v>
      </c>
      <c r="F1119" s="53"/>
      <c r="G1119" s="102">
        <v>104.46968314</v>
      </c>
      <c r="H1119" s="103">
        <v>2287964.23</v>
      </c>
    </row>
    <row r="1120" spans="2:8" ht="15.9" customHeight="1" x14ac:dyDescent="0.25">
      <c r="B1120" s="100">
        <v>45062</v>
      </c>
      <c r="C1120" s="101">
        <v>155.05485485</v>
      </c>
      <c r="D1120" s="101">
        <v>130.76970360000001</v>
      </c>
      <c r="E1120" s="101">
        <v>134.89048262</v>
      </c>
      <c r="F1120" s="53"/>
      <c r="G1120" s="102">
        <v>104.79873722000001</v>
      </c>
      <c r="H1120" s="103">
        <v>1553952.79</v>
      </c>
    </row>
    <row r="1121" spans="2:8" ht="15.9" customHeight="1" x14ac:dyDescent="0.25">
      <c r="B1121" s="100">
        <v>45063</v>
      </c>
      <c r="C1121" s="101">
        <v>155.54170644000001</v>
      </c>
      <c r="D1121" s="101">
        <v>131.27768777</v>
      </c>
      <c r="E1121" s="101">
        <v>134.95899093</v>
      </c>
      <c r="F1121" s="53"/>
      <c r="G1121" s="102">
        <v>105.12779129</v>
      </c>
      <c r="H1121" s="103">
        <v>1518703.74</v>
      </c>
    </row>
    <row r="1122" spans="2:8" ht="15.9" customHeight="1" x14ac:dyDescent="0.25">
      <c r="B1122" s="100">
        <v>45064</v>
      </c>
      <c r="C1122" s="101">
        <v>156.27936036</v>
      </c>
      <c r="D1122" s="101">
        <v>131.39447584000001</v>
      </c>
      <c r="E1122" s="101">
        <v>135.02753392</v>
      </c>
      <c r="F1122" s="53"/>
      <c r="G1122" s="102">
        <v>105.62635806999999</v>
      </c>
      <c r="H1122" s="103">
        <v>1719900.85</v>
      </c>
    </row>
    <row r="1123" spans="2:8" ht="15.9" customHeight="1" x14ac:dyDescent="0.25">
      <c r="B1123" s="100">
        <v>45065</v>
      </c>
      <c r="C1123" s="101">
        <v>154.46473171</v>
      </c>
      <c r="D1123" s="101">
        <v>131.63507680999999</v>
      </c>
      <c r="E1123" s="101">
        <v>135.09611178</v>
      </c>
      <c r="F1123" s="53"/>
      <c r="G1123" s="102">
        <v>104.39988379</v>
      </c>
      <c r="H1123" s="103">
        <v>2062161.51</v>
      </c>
    </row>
    <row r="1124" spans="2:8" ht="15.9" customHeight="1" x14ac:dyDescent="0.25">
      <c r="B1124" s="100">
        <v>45068</v>
      </c>
      <c r="C1124" s="101">
        <v>153.06318924999999</v>
      </c>
      <c r="D1124" s="101">
        <v>131.75054771999999</v>
      </c>
      <c r="E1124" s="101">
        <v>135.16472451000001</v>
      </c>
      <c r="F1124" s="53"/>
      <c r="G1124" s="102">
        <v>103.45260691</v>
      </c>
      <c r="H1124" s="103">
        <v>2848215.96</v>
      </c>
    </row>
    <row r="1125" spans="2:8" ht="15.9" customHeight="1" x14ac:dyDescent="0.25">
      <c r="B1125" s="100">
        <v>45069</v>
      </c>
      <c r="C1125" s="101">
        <v>152.51732534999999</v>
      </c>
      <c r="D1125" s="101">
        <v>131.95646352</v>
      </c>
      <c r="E1125" s="101">
        <v>135.2333721</v>
      </c>
      <c r="F1125" s="53"/>
      <c r="G1125" s="102">
        <v>103.08366749</v>
      </c>
      <c r="H1125" s="103">
        <v>3710417.29</v>
      </c>
    </row>
    <row r="1126" spans="2:8" ht="15.9" customHeight="1" x14ac:dyDescent="0.25">
      <c r="B1126" s="100">
        <v>45070</v>
      </c>
      <c r="C1126" s="101">
        <v>150.33386973</v>
      </c>
      <c r="D1126" s="101">
        <v>131.54507097000001</v>
      </c>
      <c r="E1126" s="101">
        <v>135.30205455000001</v>
      </c>
      <c r="F1126" s="53"/>
      <c r="G1126" s="102">
        <v>101.60790982</v>
      </c>
      <c r="H1126" s="103">
        <v>8127821.6699999999</v>
      </c>
    </row>
    <row r="1127" spans="2:8" ht="15.9" customHeight="1" x14ac:dyDescent="0.25">
      <c r="B1127" s="100">
        <v>45071</v>
      </c>
      <c r="C1127" s="101">
        <v>151.51411601000001</v>
      </c>
      <c r="D1127" s="101">
        <v>131.87084820999999</v>
      </c>
      <c r="E1127" s="101">
        <v>135.37077187</v>
      </c>
      <c r="F1127" s="53"/>
      <c r="G1127" s="102">
        <v>102.40561667</v>
      </c>
      <c r="H1127" s="103">
        <v>3257997.44</v>
      </c>
    </row>
    <row r="1128" spans="2:8" ht="15.9" customHeight="1" x14ac:dyDescent="0.25">
      <c r="B1128" s="100">
        <v>45072</v>
      </c>
      <c r="C1128" s="101">
        <v>152.98942385999999</v>
      </c>
      <c r="D1128" s="101">
        <v>132.04032262000001</v>
      </c>
      <c r="E1128" s="101">
        <v>135.43952406</v>
      </c>
      <c r="F1128" s="53"/>
      <c r="G1128" s="102">
        <v>103.40275023</v>
      </c>
      <c r="H1128" s="103">
        <v>1241075.78</v>
      </c>
    </row>
    <row r="1129" spans="2:8" ht="15.9" customHeight="1" x14ac:dyDescent="0.25">
      <c r="B1129" s="100">
        <v>45075</v>
      </c>
      <c r="C1129" s="101">
        <v>153.85985549</v>
      </c>
      <c r="D1129" s="101">
        <v>132.03461493</v>
      </c>
      <c r="E1129" s="101">
        <v>135.50831110999999</v>
      </c>
      <c r="F1129" s="53"/>
      <c r="G1129" s="102">
        <v>103.99105903</v>
      </c>
      <c r="H1129" s="103">
        <v>1528738.15</v>
      </c>
    </row>
    <row r="1130" spans="2:8" ht="15.9" customHeight="1" x14ac:dyDescent="0.25">
      <c r="B1130" s="100">
        <v>45076</v>
      </c>
      <c r="C1130" s="101">
        <v>152.69436228999999</v>
      </c>
      <c r="D1130" s="101">
        <v>131.84582219000001</v>
      </c>
      <c r="E1130" s="101">
        <v>135.57713319999999</v>
      </c>
      <c r="F1130" s="53"/>
      <c r="G1130" s="102">
        <v>103.20332352</v>
      </c>
      <c r="H1130" s="103">
        <v>1525676.19</v>
      </c>
    </row>
    <row r="1131" spans="2:8" ht="15.9" customHeight="1" x14ac:dyDescent="0.25">
      <c r="B1131" s="100">
        <v>45077</v>
      </c>
      <c r="C1131" s="101">
        <v>156.08757034000001</v>
      </c>
      <c r="D1131" s="101">
        <v>132.30682770999999</v>
      </c>
      <c r="E1131" s="101">
        <v>135.64599016</v>
      </c>
      <c r="F1131" s="53"/>
      <c r="G1131" s="102">
        <v>105.49673070999999</v>
      </c>
      <c r="H1131" s="103">
        <v>2093223.47</v>
      </c>
    </row>
    <row r="1132" spans="2:8" ht="15.9" customHeight="1" x14ac:dyDescent="0.25">
      <c r="B1132" s="100">
        <v>45078</v>
      </c>
      <c r="C1132" s="101">
        <v>157.36551503000001</v>
      </c>
      <c r="D1132" s="101">
        <v>132.22033429000001</v>
      </c>
      <c r="E1132" s="101">
        <v>135.71488217000001</v>
      </c>
      <c r="F1132" s="53"/>
      <c r="G1132" s="102">
        <v>105.59644406</v>
      </c>
      <c r="H1132" s="103">
        <v>1435526.93</v>
      </c>
    </row>
    <row r="1133" spans="2:8" ht="15.9" customHeight="1" x14ac:dyDescent="0.25">
      <c r="B1133" s="100">
        <v>45079</v>
      </c>
      <c r="C1133" s="101">
        <v>166.43000645000001</v>
      </c>
      <c r="D1133" s="101">
        <v>132.89647572000001</v>
      </c>
      <c r="E1133" s="101">
        <v>135.78380903999999</v>
      </c>
      <c r="F1133" s="53"/>
      <c r="G1133" s="102">
        <v>111.67895878</v>
      </c>
      <c r="H1133" s="103">
        <v>15724859.140000001</v>
      </c>
    </row>
    <row r="1134" spans="2:8" ht="15.9" customHeight="1" x14ac:dyDescent="0.25">
      <c r="B1134" s="100">
        <v>45082</v>
      </c>
      <c r="C1134" s="101">
        <v>167.17299756</v>
      </c>
      <c r="D1134" s="101">
        <v>133.25035234000001</v>
      </c>
      <c r="E1134" s="101">
        <v>135.85277095000001</v>
      </c>
      <c r="F1134" s="53"/>
      <c r="G1134" s="102">
        <v>112.17752556000001</v>
      </c>
      <c r="H1134" s="103">
        <v>2420056.71</v>
      </c>
    </row>
    <row r="1135" spans="2:8" ht="15.9" customHeight="1" x14ac:dyDescent="0.25">
      <c r="B1135" s="100">
        <v>45083</v>
      </c>
      <c r="C1135" s="101">
        <v>166.71234307</v>
      </c>
      <c r="D1135" s="101">
        <v>133.21039852999999</v>
      </c>
      <c r="E1135" s="101">
        <v>135.92176791</v>
      </c>
      <c r="F1135" s="53"/>
      <c r="G1135" s="102">
        <v>111.86841416</v>
      </c>
      <c r="H1135" s="103">
        <v>2574405.15</v>
      </c>
    </row>
    <row r="1136" spans="2:8" ht="15.9" customHeight="1" x14ac:dyDescent="0.25">
      <c r="B1136" s="100">
        <v>45084</v>
      </c>
      <c r="C1136" s="101">
        <v>166.38542699000001</v>
      </c>
      <c r="D1136" s="101">
        <v>133.41938769999999</v>
      </c>
      <c r="E1136" s="101">
        <v>135.99079992</v>
      </c>
      <c r="F1136" s="53"/>
      <c r="G1136" s="102">
        <v>111.64904478</v>
      </c>
      <c r="H1136" s="103">
        <v>2709910.8</v>
      </c>
    </row>
    <row r="1137" spans="2:8" ht="15.9" customHeight="1" x14ac:dyDescent="0.25">
      <c r="B1137" s="100">
        <v>45086</v>
      </c>
      <c r="C1137" s="101">
        <v>165.68701535</v>
      </c>
      <c r="D1137" s="101">
        <v>133.77853295</v>
      </c>
      <c r="E1137" s="101">
        <v>136.05986697</v>
      </c>
      <c r="F1137" s="53"/>
      <c r="G1137" s="102">
        <v>111.180392</v>
      </c>
      <c r="H1137" s="103">
        <v>1184831.02</v>
      </c>
    </row>
    <row r="1138" spans="2:8" ht="15.9" customHeight="1" x14ac:dyDescent="0.25">
      <c r="B1138" s="100">
        <v>45089</v>
      </c>
      <c r="C1138" s="101">
        <v>165.79103411</v>
      </c>
      <c r="D1138" s="101">
        <v>133.81409622999999</v>
      </c>
      <c r="E1138" s="101">
        <v>136.12896906</v>
      </c>
      <c r="F1138" s="53"/>
      <c r="G1138" s="102">
        <v>111.25019134999999</v>
      </c>
      <c r="H1138" s="103">
        <v>1561743.85</v>
      </c>
    </row>
    <row r="1139" spans="2:8" ht="15.9" customHeight="1" x14ac:dyDescent="0.25">
      <c r="B1139" s="100">
        <v>45090</v>
      </c>
      <c r="C1139" s="101">
        <v>165.68701535</v>
      </c>
      <c r="D1139" s="101">
        <v>133.95986178999999</v>
      </c>
      <c r="E1139" s="101">
        <v>136.19810638000001</v>
      </c>
      <c r="F1139" s="53"/>
      <c r="G1139" s="102">
        <v>111.180392</v>
      </c>
      <c r="H1139" s="103">
        <v>1382135.32</v>
      </c>
    </row>
    <row r="1140" spans="2:8" ht="15.9" customHeight="1" x14ac:dyDescent="0.25">
      <c r="B1140" s="100">
        <v>45091</v>
      </c>
      <c r="C1140" s="101">
        <v>165.90991267999999</v>
      </c>
      <c r="D1140" s="101">
        <v>134.17631485000001</v>
      </c>
      <c r="E1140" s="101">
        <v>136.26727875</v>
      </c>
      <c r="F1140" s="53"/>
      <c r="G1140" s="102">
        <v>111.32996204</v>
      </c>
      <c r="H1140" s="103">
        <v>2257735.13</v>
      </c>
    </row>
    <row r="1141" spans="2:8" ht="15.9" customHeight="1" x14ac:dyDescent="0.25">
      <c r="B1141" s="100">
        <v>45092</v>
      </c>
      <c r="C1141" s="101">
        <v>165.46411802</v>
      </c>
      <c r="D1141" s="101">
        <v>134.54687548000001</v>
      </c>
      <c r="E1141" s="101">
        <v>136.33648615000001</v>
      </c>
      <c r="F1141" s="53"/>
      <c r="G1141" s="102">
        <v>111.03082197000001</v>
      </c>
      <c r="H1141" s="103">
        <v>1885043.67</v>
      </c>
    </row>
    <row r="1142" spans="2:8" ht="15.9" customHeight="1" x14ac:dyDescent="0.25">
      <c r="B1142" s="100">
        <v>45093</v>
      </c>
      <c r="C1142" s="101">
        <v>165.76131445999999</v>
      </c>
      <c r="D1142" s="101">
        <v>135.34726886999999</v>
      </c>
      <c r="E1142" s="101">
        <v>136.40572879000001</v>
      </c>
      <c r="F1142" s="53"/>
      <c r="G1142" s="102">
        <v>111.23024868</v>
      </c>
      <c r="H1142" s="103">
        <v>2270223.86</v>
      </c>
    </row>
    <row r="1143" spans="2:8" ht="15.9" customHeight="1" x14ac:dyDescent="0.25">
      <c r="B1143" s="100">
        <v>45096</v>
      </c>
      <c r="C1143" s="101">
        <v>166.43000645000001</v>
      </c>
      <c r="D1143" s="101">
        <v>135.79949332999999</v>
      </c>
      <c r="E1143" s="101">
        <v>136.47500664</v>
      </c>
      <c r="F1143" s="53"/>
      <c r="G1143" s="102">
        <v>111.67895878</v>
      </c>
      <c r="H1143" s="103">
        <v>1901151.46</v>
      </c>
    </row>
    <row r="1144" spans="2:8" ht="15.9" customHeight="1" x14ac:dyDescent="0.25">
      <c r="B1144" s="100">
        <v>45097</v>
      </c>
      <c r="C1144" s="101">
        <v>166.20710912000001</v>
      </c>
      <c r="D1144" s="101">
        <v>135.98960323</v>
      </c>
      <c r="E1144" s="101">
        <v>136.54431955000001</v>
      </c>
      <c r="F1144" s="53"/>
      <c r="G1144" s="102">
        <v>111.52938875</v>
      </c>
      <c r="H1144" s="103">
        <v>1527797.18</v>
      </c>
    </row>
    <row r="1145" spans="2:8" ht="15.9" customHeight="1" x14ac:dyDescent="0.25">
      <c r="B1145" s="100">
        <v>45098</v>
      </c>
      <c r="C1145" s="101">
        <v>168.2131851</v>
      </c>
      <c r="D1145" s="101">
        <v>136.25391306</v>
      </c>
      <c r="E1145" s="101">
        <v>136.61366767000001</v>
      </c>
      <c r="F1145" s="53"/>
      <c r="G1145" s="102">
        <v>112.87551906</v>
      </c>
      <c r="H1145" s="103">
        <v>1868385.06</v>
      </c>
    </row>
    <row r="1146" spans="2:8" ht="15.9" customHeight="1" x14ac:dyDescent="0.25">
      <c r="B1146" s="100">
        <v>45099</v>
      </c>
      <c r="C1146" s="101">
        <v>170.08552266999999</v>
      </c>
      <c r="D1146" s="101">
        <v>136.07960907</v>
      </c>
      <c r="E1146" s="101">
        <v>136.68305101999999</v>
      </c>
      <c r="F1146" s="53"/>
      <c r="G1146" s="102">
        <v>114.13190734</v>
      </c>
      <c r="H1146" s="103">
        <v>1548450.04</v>
      </c>
    </row>
    <row r="1147" spans="2:8" ht="15.9" customHeight="1" x14ac:dyDescent="0.25">
      <c r="B1147" s="100">
        <v>45100</v>
      </c>
      <c r="C1147" s="101">
        <v>170.88795306</v>
      </c>
      <c r="D1147" s="101">
        <v>136.4053863</v>
      </c>
      <c r="E1147" s="101">
        <v>136.75246960000001</v>
      </c>
      <c r="F1147" s="53"/>
      <c r="G1147" s="102">
        <v>114.67035946</v>
      </c>
      <c r="H1147" s="103">
        <v>1241050.53</v>
      </c>
    </row>
    <row r="1148" spans="2:8" ht="15.9" customHeight="1" x14ac:dyDescent="0.25">
      <c r="B1148" s="100">
        <v>45103</v>
      </c>
      <c r="C1148" s="101">
        <v>172.58197276999999</v>
      </c>
      <c r="D1148" s="101">
        <v>136.53402879000001</v>
      </c>
      <c r="E1148" s="101">
        <v>136.82192358</v>
      </c>
      <c r="F1148" s="53"/>
      <c r="G1148" s="102">
        <v>115.80709172</v>
      </c>
      <c r="H1148" s="103">
        <v>1706957.45</v>
      </c>
    </row>
    <row r="1149" spans="2:8" ht="15.9" customHeight="1" x14ac:dyDescent="0.25">
      <c r="B1149" s="100">
        <v>45104</v>
      </c>
      <c r="C1149" s="101">
        <v>172.96832814000001</v>
      </c>
      <c r="D1149" s="101">
        <v>136.83521906999999</v>
      </c>
      <c r="E1149" s="101">
        <v>136.89141279</v>
      </c>
      <c r="F1149" s="53"/>
      <c r="G1149" s="102">
        <v>116.06634645</v>
      </c>
      <c r="H1149" s="103">
        <v>2001040.62</v>
      </c>
    </row>
    <row r="1150" spans="2:8" ht="15.9" customHeight="1" x14ac:dyDescent="0.25">
      <c r="B1150" s="100">
        <v>45105</v>
      </c>
      <c r="C1150" s="101">
        <v>172.22533704</v>
      </c>
      <c r="D1150" s="101">
        <v>137.00425442</v>
      </c>
      <c r="E1150" s="101">
        <v>136.96093721</v>
      </c>
      <c r="F1150" s="53"/>
      <c r="G1150" s="102">
        <v>115.56777966999999</v>
      </c>
      <c r="H1150" s="103">
        <v>1137493.31</v>
      </c>
    </row>
    <row r="1151" spans="2:8" ht="15.9" customHeight="1" x14ac:dyDescent="0.25">
      <c r="B1151" s="100">
        <v>45106</v>
      </c>
      <c r="C1151" s="101">
        <v>173.45870226</v>
      </c>
      <c r="D1151" s="101">
        <v>137.51399481000001</v>
      </c>
      <c r="E1151" s="101">
        <v>137.03049705000001</v>
      </c>
      <c r="F1151" s="53"/>
      <c r="G1151" s="102">
        <v>116.39540052</v>
      </c>
      <c r="H1151" s="103">
        <v>1237855.6100000001</v>
      </c>
    </row>
    <row r="1152" spans="2:8" ht="15.9" customHeight="1" x14ac:dyDescent="0.25">
      <c r="B1152" s="100">
        <v>45107</v>
      </c>
      <c r="C1152" s="101">
        <v>174.79608623999999</v>
      </c>
      <c r="D1152" s="101">
        <v>138.53523179999999</v>
      </c>
      <c r="E1152" s="101">
        <v>137.10009210999999</v>
      </c>
      <c r="F1152" s="53"/>
      <c r="G1152" s="102">
        <v>117.29282073</v>
      </c>
      <c r="H1152" s="103">
        <v>2502541.42</v>
      </c>
    </row>
    <row r="1153" spans="2:8" ht="15.9" customHeight="1" x14ac:dyDescent="0.25">
      <c r="B1153" s="100">
        <v>45110</v>
      </c>
      <c r="C1153" s="101">
        <v>175.22989767000001</v>
      </c>
      <c r="D1153" s="101">
        <v>138.39253961</v>
      </c>
      <c r="E1153" s="101">
        <v>137.16972257</v>
      </c>
      <c r="F1153" s="53"/>
      <c r="G1153" s="102">
        <v>116.80422528</v>
      </c>
      <c r="H1153" s="103">
        <v>4228758.72</v>
      </c>
    </row>
    <row r="1154" spans="2:8" ht="15.9" customHeight="1" x14ac:dyDescent="0.25">
      <c r="B1154" s="100">
        <v>45111</v>
      </c>
      <c r="C1154" s="101">
        <v>176.51637292999999</v>
      </c>
      <c r="D1154" s="101">
        <v>138.62479858</v>
      </c>
      <c r="E1154" s="101">
        <v>137.23938842999999</v>
      </c>
      <c r="F1154" s="53"/>
      <c r="G1154" s="102">
        <v>117.66176015000001</v>
      </c>
      <c r="H1154" s="103">
        <v>1650660.61</v>
      </c>
    </row>
    <row r="1155" spans="2:8" ht="15.9" customHeight="1" x14ac:dyDescent="0.25">
      <c r="B1155" s="100">
        <v>45112</v>
      </c>
      <c r="C1155" s="101">
        <v>175.02047146000001</v>
      </c>
      <c r="D1155" s="101">
        <v>139.21356849</v>
      </c>
      <c r="E1155" s="101">
        <v>137.30908970999999</v>
      </c>
      <c r="F1155" s="53"/>
      <c r="G1155" s="102">
        <v>116.66462659</v>
      </c>
      <c r="H1155" s="103">
        <v>2004793.3</v>
      </c>
    </row>
    <row r="1156" spans="2:8" ht="15.9" customHeight="1" x14ac:dyDescent="0.25">
      <c r="B1156" s="100">
        <v>45113</v>
      </c>
      <c r="C1156" s="101">
        <v>174.63153707999999</v>
      </c>
      <c r="D1156" s="101">
        <v>139.49631854</v>
      </c>
      <c r="E1156" s="101">
        <v>137.37882637999999</v>
      </c>
      <c r="F1156" s="53"/>
      <c r="G1156" s="102">
        <v>116.40537186</v>
      </c>
      <c r="H1156" s="103">
        <v>1446268.32</v>
      </c>
    </row>
    <row r="1157" spans="2:8" ht="15.9" customHeight="1" x14ac:dyDescent="0.25">
      <c r="B1157" s="100">
        <v>45114</v>
      </c>
      <c r="C1157" s="101">
        <v>177.11473351999999</v>
      </c>
      <c r="D1157" s="101">
        <v>140.09211328999999</v>
      </c>
      <c r="E1157" s="101">
        <v>137.44859846</v>
      </c>
      <c r="F1157" s="53"/>
      <c r="G1157" s="102">
        <v>118.06061357</v>
      </c>
      <c r="H1157" s="103">
        <v>1567143.11</v>
      </c>
    </row>
    <row r="1158" spans="2:8" ht="15.9" customHeight="1" x14ac:dyDescent="0.25">
      <c r="B1158" s="100">
        <v>45117</v>
      </c>
      <c r="C1158" s="101">
        <v>173.97334043999999</v>
      </c>
      <c r="D1158" s="101">
        <v>139.66711011000001</v>
      </c>
      <c r="E1158" s="101">
        <v>137.51840594000001</v>
      </c>
      <c r="F1158" s="53"/>
      <c r="G1158" s="102">
        <v>115.96663309</v>
      </c>
      <c r="H1158" s="103">
        <v>1949909.63</v>
      </c>
    </row>
    <row r="1159" spans="2:8" ht="15.9" customHeight="1" x14ac:dyDescent="0.25">
      <c r="B1159" s="100">
        <v>45118</v>
      </c>
      <c r="C1159" s="101">
        <v>173.18051266000001</v>
      </c>
      <c r="D1159" s="101">
        <v>139.68818465000001</v>
      </c>
      <c r="E1159" s="101">
        <v>137.58824883</v>
      </c>
      <c r="F1159" s="53"/>
      <c r="G1159" s="102">
        <v>115.43815231000001</v>
      </c>
      <c r="H1159" s="103">
        <v>1513570.94</v>
      </c>
    </row>
    <row r="1160" spans="2:8" ht="15.9" customHeight="1" x14ac:dyDescent="0.25">
      <c r="B1160" s="100">
        <v>45119</v>
      </c>
      <c r="C1160" s="101">
        <v>172.04362755</v>
      </c>
      <c r="D1160" s="101">
        <v>139.61661903000001</v>
      </c>
      <c r="E1160" s="101">
        <v>137.65812711999999</v>
      </c>
      <c r="F1160" s="53"/>
      <c r="G1160" s="102">
        <v>114.68033079999999</v>
      </c>
      <c r="H1160" s="103">
        <v>2343512.36</v>
      </c>
    </row>
    <row r="1161" spans="2:8" ht="15.9" customHeight="1" x14ac:dyDescent="0.25">
      <c r="B1161" s="100">
        <v>45120</v>
      </c>
      <c r="C1161" s="101">
        <v>170.86186538999999</v>
      </c>
      <c r="D1161" s="101">
        <v>139.54461436</v>
      </c>
      <c r="E1161" s="101">
        <v>137.72804099999999</v>
      </c>
      <c r="F1161" s="53"/>
      <c r="G1161" s="102">
        <v>113.89259529</v>
      </c>
      <c r="H1161" s="103">
        <v>2026666.81</v>
      </c>
    </row>
    <row r="1162" spans="2:8" ht="15.9" customHeight="1" x14ac:dyDescent="0.25">
      <c r="B1162" s="100">
        <v>45121</v>
      </c>
      <c r="C1162" s="101">
        <v>171.84916036000001</v>
      </c>
      <c r="D1162" s="101">
        <v>139.79575259999999</v>
      </c>
      <c r="E1162" s="101">
        <v>137.79799027999999</v>
      </c>
      <c r="F1162" s="53"/>
      <c r="G1162" s="102">
        <v>114.55070344000001</v>
      </c>
      <c r="H1162" s="103">
        <v>1744226.07</v>
      </c>
    </row>
    <row r="1163" spans="2:8" ht="15.9" customHeight="1" x14ac:dyDescent="0.25">
      <c r="B1163" s="100">
        <v>45124</v>
      </c>
      <c r="C1163" s="101">
        <v>171.49014400999999</v>
      </c>
      <c r="D1163" s="101">
        <v>139.73384615000001</v>
      </c>
      <c r="E1163" s="101">
        <v>137.86797514</v>
      </c>
      <c r="F1163" s="53"/>
      <c r="G1163" s="102">
        <v>114.31139138</v>
      </c>
      <c r="H1163" s="103">
        <v>1671052.93</v>
      </c>
    </row>
    <row r="1164" spans="2:8" ht="15.9" customHeight="1" x14ac:dyDescent="0.25">
      <c r="B1164" s="100">
        <v>45125</v>
      </c>
      <c r="C1164" s="101">
        <v>171.47518499</v>
      </c>
      <c r="D1164" s="101">
        <v>139.61881428999999</v>
      </c>
      <c r="E1164" s="101">
        <v>137.93799559000001</v>
      </c>
      <c r="F1164" s="53"/>
      <c r="G1164" s="102">
        <v>114.30142005</v>
      </c>
      <c r="H1164" s="103">
        <v>2991294.68</v>
      </c>
    </row>
    <row r="1165" spans="2:8" ht="15.9" customHeight="1" x14ac:dyDescent="0.25">
      <c r="B1165" s="100">
        <v>45126</v>
      </c>
      <c r="C1165" s="101">
        <v>171.56493907999999</v>
      </c>
      <c r="D1165" s="101">
        <v>139.38523816</v>
      </c>
      <c r="E1165" s="101">
        <v>138.00805162</v>
      </c>
      <c r="F1165" s="53"/>
      <c r="G1165" s="102">
        <v>114.36124805999999</v>
      </c>
      <c r="H1165" s="103">
        <v>1133142.23</v>
      </c>
    </row>
    <row r="1166" spans="2:8" ht="15.9" customHeight="1" x14ac:dyDescent="0.25">
      <c r="B1166" s="100">
        <v>45127</v>
      </c>
      <c r="C1166" s="101">
        <v>173.00100449000001</v>
      </c>
      <c r="D1166" s="101">
        <v>139.34221098</v>
      </c>
      <c r="E1166" s="101">
        <v>138.07814324</v>
      </c>
      <c r="F1166" s="53"/>
      <c r="G1166" s="102">
        <v>115.31849628000001</v>
      </c>
      <c r="H1166" s="103">
        <v>984498.49</v>
      </c>
    </row>
    <row r="1167" spans="2:8" ht="15.9" customHeight="1" x14ac:dyDescent="0.25">
      <c r="B1167" s="100">
        <v>45128</v>
      </c>
      <c r="C1167" s="101">
        <v>175.02047146000001</v>
      </c>
      <c r="D1167" s="101">
        <v>139.84756084</v>
      </c>
      <c r="E1167" s="101">
        <v>138.14827044</v>
      </c>
      <c r="F1167" s="53"/>
      <c r="G1167" s="102">
        <v>116.66462659</v>
      </c>
      <c r="H1167" s="103">
        <v>1022857.91</v>
      </c>
    </row>
    <row r="1168" spans="2:8" ht="15.9" customHeight="1" x14ac:dyDescent="0.25">
      <c r="B1168" s="100">
        <v>45131</v>
      </c>
      <c r="C1168" s="101">
        <v>174.69137314</v>
      </c>
      <c r="D1168" s="101">
        <v>139.72506508999999</v>
      </c>
      <c r="E1168" s="101">
        <v>138.21843322999999</v>
      </c>
      <c r="F1168" s="53"/>
      <c r="G1168" s="102">
        <v>116.4452572</v>
      </c>
      <c r="H1168" s="103">
        <v>1059463.1100000001</v>
      </c>
    </row>
    <row r="1169" spans="2:8" ht="15.9" customHeight="1" x14ac:dyDescent="0.25">
      <c r="B1169" s="100">
        <v>45132</v>
      </c>
      <c r="C1169" s="101">
        <v>173.55448802999999</v>
      </c>
      <c r="D1169" s="101">
        <v>139.74438341999999</v>
      </c>
      <c r="E1169" s="101">
        <v>138.28863158999999</v>
      </c>
      <c r="F1169" s="53"/>
      <c r="G1169" s="102">
        <v>115.68743569999999</v>
      </c>
      <c r="H1169" s="103">
        <v>1510870.7</v>
      </c>
    </row>
    <row r="1170" spans="2:8" ht="15.9" customHeight="1" x14ac:dyDescent="0.25">
      <c r="B1170" s="100">
        <v>45133</v>
      </c>
      <c r="C1170" s="101">
        <v>175.7684222</v>
      </c>
      <c r="D1170" s="101">
        <v>139.39577542999999</v>
      </c>
      <c r="E1170" s="101">
        <v>138.35886572999999</v>
      </c>
      <c r="F1170" s="53"/>
      <c r="G1170" s="102">
        <v>117.16319337</v>
      </c>
      <c r="H1170" s="103">
        <v>1444480.88</v>
      </c>
    </row>
    <row r="1171" spans="2:8" ht="15.9" customHeight="1" x14ac:dyDescent="0.25">
      <c r="B1171" s="100">
        <v>45134</v>
      </c>
      <c r="C1171" s="101">
        <v>175.69362712</v>
      </c>
      <c r="D1171" s="101">
        <v>139.34089381999999</v>
      </c>
      <c r="E1171" s="101">
        <v>138.42913544000001</v>
      </c>
      <c r="F1171" s="53"/>
      <c r="G1171" s="102">
        <v>117.11333669</v>
      </c>
      <c r="H1171" s="103">
        <v>1555025.1</v>
      </c>
    </row>
    <row r="1172" spans="2:8" ht="15.9" customHeight="1" x14ac:dyDescent="0.25">
      <c r="B1172" s="100">
        <v>45135</v>
      </c>
      <c r="C1172" s="101">
        <v>176.35182377000001</v>
      </c>
      <c r="D1172" s="101">
        <v>139.67369590000001</v>
      </c>
      <c r="E1172" s="101">
        <v>138.49944092000001</v>
      </c>
      <c r="F1172" s="53"/>
      <c r="G1172" s="102">
        <v>117.55207546</v>
      </c>
      <c r="H1172" s="103">
        <v>1187963.42</v>
      </c>
    </row>
    <row r="1173" spans="2:8" ht="15.9" customHeight="1" x14ac:dyDescent="0.25">
      <c r="B1173" s="100">
        <v>45138</v>
      </c>
      <c r="C1173" s="101">
        <v>175.61883205000001</v>
      </c>
      <c r="D1173" s="101">
        <v>140.37310712999999</v>
      </c>
      <c r="E1173" s="101">
        <v>138.56978197999999</v>
      </c>
      <c r="F1173" s="53"/>
      <c r="G1173" s="102">
        <v>117.06348001000001</v>
      </c>
      <c r="H1173" s="103">
        <v>2615513.34</v>
      </c>
    </row>
    <row r="1174" spans="2:8" ht="15.9" customHeight="1" x14ac:dyDescent="0.25">
      <c r="B1174" s="100">
        <v>45139</v>
      </c>
      <c r="C1174" s="101">
        <v>175.45316811000001</v>
      </c>
      <c r="D1174" s="101">
        <v>140.02845063000001</v>
      </c>
      <c r="E1174" s="101">
        <v>138.64015881</v>
      </c>
      <c r="F1174" s="53"/>
      <c r="G1174" s="102">
        <v>116.16605980999999</v>
      </c>
      <c r="H1174" s="103">
        <v>8306499.7400000002</v>
      </c>
    </row>
    <row r="1175" spans="2:8" ht="15.9" customHeight="1" x14ac:dyDescent="0.25">
      <c r="B1175" s="100">
        <v>45140</v>
      </c>
      <c r="C1175" s="101">
        <v>177.5616182</v>
      </c>
      <c r="D1175" s="101">
        <v>140.15270258999999</v>
      </c>
      <c r="E1175" s="101">
        <v>138.71057139999999</v>
      </c>
      <c r="F1175" s="53"/>
      <c r="G1175" s="102">
        <v>117.56204679</v>
      </c>
      <c r="H1175" s="103">
        <v>2693235.51</v>
      </c>
    </row>
    <row r="1176" spans="2:8" ht="15.9" customHeight="1" x14ac:dyDescent="0.25">
      <c r="B1176" s="100">
        <v>45141</v>
      </c>
      <c r="C1176" s="101">
        <v>178.45017931000001</v>
      </c>
      <c r="D1176" s="101">
        <v>140.57243714000001</v>
      </c>
      <c r="E1176" s="101">
        <v>138.7785916</v>
      </c>
      <c r="F1176" s="53"/>
      <c r="G1176" s="102">
        <v>118.15035559</v>
      </c>
      <c r="H1176" s="103">
        <v>1876040.54</v>
      </c>
    </row>
    <row r="1177" spans="2:8" ht="15.9" customHeight="1" x14ac:dyDescent="0.25">
      <c r="B1177" s="100">
        <v>45142</v>
      </c>
      <c r="C1177" s="101">
        <v>178.63090360999999</v>
      </c>
      <c r="D1177" s="101">
        <v>141.22838213</v>
      </c>
      <c r="E1177" s="101">
        <v>138.84664522</v>
      </c>
      <c r="F1177" s="53"/>
      <c r="G1177" s="102">
        <v>118.27001162000001</v>
      </c>
      <c r="H1177" s="103">
        <v>2858851.29</v>
      </c>
    </row>
    <row r="1178" spans="2:8" ht="15.9" customHeight="1" x14ac:dyDescent="0.25">
      <c r="B1178" s="100">
        <v>45145</v>
      </c>
      <c r="C1178" s="101">
        <v>179.21825756000001</v>
      </c>
      <c r="D1178" s="101">
        <v>141.34912166999999</v>
      </c>
      <c r="E1178" s="101">
        <v>138.91473210000001</v>
      </c>
      <c r="F1178" s="53"/>
      <c r="G1178" s="102">
        <v>118.65889371</v>
      </c>
      <c r="H1178" s="103">
        <v>1779037.3</v>
      </c>
    </row>
    <row r="1179" spans="2:8" ht="15.9" customHeight="1" x14ac:dyDescent="0.25">
      <c r="B1179" s="100">
        <v>45146</v>
      </c>
      <c r="C1179" s="101">
        <v>179.36886114000001</v>
      </c>
      <c r="D1179" s="101">
        <v>141.23584603</v>
      </c>
      <c r="E1179" s="101">
        <v>138.98285240000001</v>
      </c>
      <c r="F1179" s="53"/>
      <c r="G1179" s="102">
        <v>118.75860706</v>
      </c>
      <c r="H1179" s="103">
        <v>1038563.65</v>
      </c>
    </row>
    <row r="1180" spans="2:8" ht="15.9" customHeight="1" x14ac:dyDescent="0.25">
      <c r="B1180" s="100">
        <v>45147</v>
      </c>
      <c r="C1180" s="101">
        <v>180.12187903</v>
      </c>
      <c r="D1180" s="101">
        <v>141.03124739</v>
      </c>
      <c r="E1180" s="101">
        <v>139.05100612000001</v>
      </c>
      <c r="F1180" s="53"/>
      <c r="G1180" s="102">
        <v>119.25717383999999</v>
      </c>
      <c r="H1180" s="103">
        <v>1418374.6</v>
      </c>
    </row>
    <row r="1181" spans="2:8" ht="15.9" customHeight="1" x14ac:dyDescent="0.25">
      <c r="B1181" s="100">
        <v>45148</v>
      </c>
      <c r="C1181" s="101">
        <v>178.40499824</v>
      </c>
      <c r="D1181" s="101">
        <v>141.07295741999999</v>
      </c>
      <c r="E1181" s="101">
        <v>139.11919327999999</v>
      </c>
      <c r="F1181" s="53"/>
      <c r="G1181" s="102">
        <v>118.12044158</v>
      </c>
      <c r="H1181" s="103">
        <v>1778004.23</v>
      </c>
    </row>
    <row r="1182" spans="2:8" ht="15.9" customHeight="1" x14ac:dyDescent="0.25">
      <c r="B1182" s="100">
        <v>45149</v>
      </c>
      <c r="C1182" s="101">
        <v>179.29355935000001</v>
      </c>
      <c r="D1182" s="101">
        <v>141.40532044</v>
      </c>
      <c r="E1182" s="101">
        <v>139.18741385999999</v>
      </c>
      <c r="F1182" s="53"/>
      <c r="G1182" s="102">
        <v>118.70875039000001</v>
      </c>
      <c r="H1182" s="103">
        <v>3598381.89</v>
      </c>
    </row>
    <row r="1183" spans="2:8" ht="15.9" customHeight="1" x14ac:dyDescent="0.25">
      <c r="B1183" s="100">
        <v>45152</v>
      </c>
      <c r="C1183" s="101">
        <v>178.22427395</v>
      </c>
      <c r="D1183" s="101">
        <v>141.13662008</v>
      </c>
      <c r="E1183" s="101">
        <v>139.25566787</v>
      </c>
      <c r="F1183" s="53"/>
      <c r="G1183" s="102">
        <v>118.00078556</v>
      </c>
      <c r="H1183" s="103">
        <v>2475653.09</v>
      </c>
    </row>
    <row r="1184" spans="2:8" ht="15.9" customHeight="1" x14ac:dyDescent="0.25">
      <c r="B1184" s="100">
        <v>45153</v>
      </c>
      <c r="C1184" s="101">
        <v>178.16403251</v>
      </c>
      <c r="D1184" s="101">
        <v>141.13530291999999</v>
      </c>
      <c r="E1184" s="101">
        <v>139.32395531</v>
      </c>
      <c r="F1184" s="53"/>
      <c r="G1184" s="102">
        <v>117.96090022</v>
      </c>
      <c r="H1184" s="103">
        <v>2112845.88</v>
      </c>
    </row>
    <row r="1185" spans="2:8" ht="15.9" customHeight="1" x14ac:dyDescent="0.25">
      <c r="B1185" s="100">
        <v>45154</v>
      </c>
      <c r="C1185" s="101">
        <v>173.42001981000001</v>
      </c>
      <c r="D1185" s="101">
        <v>141.04002844999999</v>
      </c>
      <c r="E1185" s="101">
        <v>139.39227635</v>
      </c>
      <c r="F1185" s="53"/>
      <c r="G1185" s="102">
        <v>114.8199295</v>
      </c>
      <c r="H1185" s="103">
        <v>7278815.8200000003</v>
      </c>
    </row>
    <row r="1186" spans="2:8" ht="15.9" customHeight="1" x14ac:dyDescent="0.25">
      <c r="B1186" s="100">
        <v>45155</v>
      </c>
      <c r="C1186" s="101">
        <v>176.83872102999999</v>
      </c>
      <c r="D1186" s="101">
        <v>140.77571861999999</v>
      </c>
      <c r="E1186" s="101">
        <v>139.46063082000001</v>
      </c>
      <c r="F1186" s="53"/>
      <c r="G1186" s="102">
        <v>117.08342268</v>
      </c>
      <c r="H1186" s="103">
        <v>2815259.37</v>
      </c>
    </row>
    <row r="1187" spans="2:8" ht="15.9" customHeight="1" x14ac:dyDescent="0.25">
      <c r="B1187" s="100">
        <v>45156</v>
      </c>
      <c r="C1187" s="101">
        <v>178.02848929000001</v>
      </c>
      <c r="D1187" s="101">
        <v>140.91445933</v>
      </c>
      <c r="E1187" s="101">
        <v>139.52901890000001</v>
      </c>
      <c r="F1187" s="53"/>
      <c r="G1187" s="102">
        <v>117.87115819</v>
      </c>
      <c r="H1187" s="103">
        <v>3611207.21</v>
      </c>
    </row>
    <row r="1188" spans="2:8" ht="15.9" customHeight="1" x14ac:dyDescent="0.25">
      <c r="B1188" s="100">
        <v>45159</v>
      </c>
      <c r="C1188" s="101">
        <v>177.44113533999999</v>
      </c>
      <c r="D1188" s="101">
        <v>140.63785601999999</v>
      </c>
      <c r="E1188" s="101">
        <v>139.59744040999999</v>
      </c>
      <c r="F1188" s="53"/>
      <c r="G1188" s="102">
        <v>117.48227611</v>
      </c>
      <c r="H1188" s="103">
        <v>2167671.11</v>
      </c>
    </row>
    <row r="1189" spans="2:8" ht="15.9" customHeight="1" x14ac:dyDescent="0.25">
      <c r="B1189" s="100">
        <v>45160</v>
      </c>
      <c r="C1189" s="101">
        <v>174.62484843999999</v>
      </c>
      <c r="D1189" s="101">
        <v>140.28485750999999</v>
      </c>
      <c r="E1189" s="101">
        <v>139.66589551999999</v>
      </c>
      <c r="F1189" s="53"/>
      <c r="G1189" s="102">
        <v>115.61763635</v>
      </c>
      <c r="H1189" s="103">
        <v>2482916.2400000002</v>
      </c>
    </row>
    <row r="1190" spans="2:8" ht="15.9" customHeight="1" x14ac:dyDescent="0.25">
      <c r="B1190" s="100">
        <v>45161</v>
      </c>
      <c r="C1190" s="101">
        <v>173.48026125000001</v>
      </c>
      <c r="D1190" s="101">
        <v>140.04250031999999</v>
      </c>
      <c r="E1190" s="101">
        <v>139.73438424</v>
      </c>
      <c r="F1190" s="53"/>
      <c r="G1190" s="102">
        <v>114.85981484</v>
      </c>
      <c r="H1190" s="103">
        <v>2134891.56</v>
      </c>
    </row>
    <row r="1191" spans="2:8" ht="15.9" customHeight="1" x14ac:dyDescent="0.25">
      <c r="B1191" s="100">
        <v>45162</v>
      </c>
      <c r="C1191" s="101">
        <v>174.60978807999999</v>
      </c>
      <c r="D1191" s="101">
        <v>140.06006242999999</v>
      </c>
      <c r="E1191" s="101">
        <v>139.80290639</v>
      </c>
      <c r="F1191" s="53"/>
      <c r="G1191" s="102">
        <v>115.60766501000001</v>
      </c>
      <c r="H1191" s="103">
        <v>1725596.39</v>
      </c>
    </row>
    <row r="1192" spans="2:8" ht="15.9" customHeight="1" x14ac:dyDescent="0.25">
      <c r="B1192" s="100">
        <v>45163</v>
      </c>
      <c r="C1192" s="101">
        <v>177.39595427</v>
      </c>
      <c r="D1192" s="101">
        <v>140.36959471</v>
      </c>
      <c r="E1192" s="101">
        <v>139.87146214000001</v>
      </c>
      <c r="F1192" s="53"/>
      <c r="G1192" s="102">
        <v>117.4523621</v>
      </c>
      <c r="H1192" s="103">
        <v>2443577.7999999998</v>
      </c>
    </row>
    <row r="1193" spans="2:8" ht="15.9" customHeight="1" x14ac:dyDescent="0.25">
      <c r="B1193" s="100">
        <v>45166</v>
      </c>
      <c r="C1193" s="101">
        <v>177.17004890000001</v>
      </c>
      <c r="D1193" s="101">
        <v>140.01791335999999</v>
      </c>
      <c r="E1193" s="101">
        <v>139.94005168000001</v>
      </c>
      <c r="F1193" s="53"/>
      <c r="G1193" s="102">
        <v>117.30279207</v>
      </c>
      <c r="H1193" s="103">
        <v>1004780.64</v>
      </c>
    </row>
    <row r="1194" spans="2:8" ht="15.9" customHeight="1" x14ac:dyDescent="0.25">
      <c r="B1194" s="100">
        <v>45167</v>
      </c>
      <c r="C1194" s="101">
        <v>178.58572253</v>
      </c>
      <c r="D1194" s="101">
        <v>140.16455701999999</v>
      </c>
      <c r="E1194" s="101">
        <v>140.00867482999999</v>
      </c>
      <c r="F1194" s="53"/>
      <c r="G1194" s="102">
        <v>118.24009761000001</v>
      </c>
      <c r="H1194" s="103">
        <v>2034730.92</v>
      </c>
    </row>
    <row r="1195" spans="2:8" ht="15.9" customHeight="1" x14ac:dyDescent="0.25">
      <c r="B1195" s="100">
        <v>45168</v>
      </c>
      <c r="C1195" s="101">
        <v>179.73030972000001</v>
      </c>
      <c r="D1195" s="101">
        <v>140.84816233999999</v>
      </c>
      <c r="E1195" s="101">
        <v>140.07733159</v>
      </c>
      <c r="F1195" s="53"/>
      <c r="G1195" s="102">
        <v>118.99791912000001</v>
      </c>
      <c r="H1195" s="103">
        <v>2614907.84</v>
      </c>
    </row>
    <row r="1196" spans="2:8" ht="15.9" customHeight="1" x14ac:dyDescent="0.25">
      <c r="B1196" s="100">
        <v>45169</v>
      </c>
      <c r="C1196" s="101">
        <v>175.75437527</v>
      </c>
      <c r="D1196" s="101">
        <v>141.05934678</v>
      </c>
      <c r="E1196" s="101">
        <v>140.14602195000001</v>
      </c>
      <c r="F1196" s="53"/>
      <c r="G1196" s="102">
        <v>116.36548652</v>
      </c>
      <c r="H1196" s="103">
        <v>3652359.09</v>
      </c>
    </row>
    <row r="1197" spans="2:8" ht="15.9" customHeight="1" x14ac:dyDescent="0.25">
      <c r="B1197" s="100">
        <v>45170</v>
      </c>
      <c r="C1197" s="101">
        <v>176.49736245</v>
      </c>
      <c r="D1197" s="101">
        <v>141.25340815000001</v>
      </c>
      <c r="E1197" s="101">
        <v>140.21474610000001</v>
      </c>
      <c r="F1197" s="53"/>
      <c r="G1197" s="102">
        <v>116.06634645</v>
      </c>
      <c r="H1197" s="103">
        <v>2706597.41</v>
      </c>
    </row>
    <row r="1198" spans="2:8" ht="15.9" customHeight="1" x14ac:dyDescent="0.25">
      <c r="B1198" s="100">
        <v>45173</v>
      </c>
      <c r="C1198" s="101">
        <v>177.61942472000001</v>
      </c>
      <c r="D1198" s="101">
        <v>141.27097026000001</v>
      </c>
      <c r="E1198" s="101">
        <v>140.28350386</v>
      </c>
      <c r="F1198" s="53"/>
      <c r="G1198" s="102">
        <v>116.80422528</v>
      </c>
      <c r="H1198" s="103">
        <v>1312776.08</v>
      </c>
    </row>
    <row r="1199" spans="2:8" ht="15.9" customHeight="1" x14ac:dyDescent="0.25">
      <c r="B1199" s="100">
        <v>45174</v>
      </c>
      <c r="C1199" s="101">
        <v>178.08947782999999</v>
      </c>
      <c r="D1199" s="101">
        <v>141.19018453000001</v>
      </c>
      <c r="E1199" s="101">
        <v>140.3522954</v>
      </c>
      <c r="F1199" s="53"/>
      <c r="G1199" s="102">
        <v>117.11333669</v>
      </c>
      <c r="H1199" s="103">
        <v>4322555.2</v>
      </c>
    </row>
    <row r="1200" spans="2:8" ht="15.9" customHeight="1" x14ac:dyDescent="0.25">
      <c r="B1200" s="100">
        <v>45175</v>
      </c>
      <c r="C1200" s="101">
        <v>178.51487825000001</v>
      </c>
      <c r="D1200" s="101">
        <v>141.46371447999999</v>
      </c>
      <c r="E1200" s="101">
        <v>140.42112073000001</v>
      </c>
      <c r="F1200" s="53"/>
      <c r="G1200" s="102">
        <v>117.39308406000001</v>
      </c>
      <c r="H1200" s="103">
        <v>2015384.58</v>
      </c>
    </row>
    <row r="1201" spans="2:8" ht="15.9" customHeight="1" x14ac:dyDescent="0.25">
      <c r="B1201" s="100">
        <v>45177</v>
      </c>
      <c r="C1201" s="101">
        <v>179.59301335999999</v>
      </c>
      <c r="D1201" s="101">
        <v>142.26762029</v>
      </c>
      <c r="E1201" s="101">
        <v>140.48997967</v>
      </c>
      <c r="F1201" s="53"/>
      <c r="G1201" s="102">
        <v>118.10207597</v>
      </c>
      <c r="H1201" s="103">
        <v>2236229.4</v>
      </c>
    </row>
    <row r="1202" spans="2:8" ht="15.9" customHeight="1" x14ac:dyDescent="0.25">
      <c r="B1202" s="100">
        <v>45180</v>
      </c>
      <c r="C1202" s="101">
        <v>177.55822315</v>
      </c>
      <c r="D1202" s="101">
        <v>141.67928943999999</v>
      </c>
      <c r="E1202" s="101">
        <v>140.55887239</v>
      </c>
      <c r="F1202" s="53"/>
      <c r="G1202" s="102">
        <v>116.76397855</v>
      </c>
      <c r="H1202" s="103">
        <v>2200434.61</v>
      </c>
    </row>
    <row r="1203" spans="2:8" ht="15.9" customHeight="1" x14ac:dyDescent="0.25">
      <c r="B1203" s="100">
        <v>45181</v>
      </c>
      <c r="C1203" s="101">
        <v>177.43674314</v>
      </c>
      <c r="D1203" s="101">
        <v>141.58752738999999</v>
      </c>
      <c r="E1203" s="101">
        <v>140.62779889999999</v>
      </c>
      <c r="F1203" s="53"/>
      <c r="G1203" s="102">
        <v>116.68409214</v>
      </c>
      <c r="H1203" s="103">
        <v>1781759.08</v>
      </c>
    </row>
    <row r="1204" spans="2:8" ht="15.9" customHeight="1" x14ac:dyDescent="0.25">
      <c r="B1204" s="100">
        <v>45182</v>
      </c>
      <c r="C1204" s="101">
        <v>177.9682182</v>
      </c>
      <c r="D1204" s="101">
        <v>141.20730760000001</v>
      </c>
      <c r="E1204" s="101">
        <v>140.6967592</v>
      </c>
      <c r="F1204" s="53"/>
      <c r="G1204" s="102">
        <v>117.03359519999999</v>
      </c>
      <c r="H1204" s="103">
        <v>1569397.94</v>
      </c>
    </row>
    <row r="1205" spans="2:8" ht="15.9" customHeight="1" x14ac:dyDescent="0.25">
      <c r="B1205" s="100">
        <v>45183</v>
      </c>
      <c r="C1205" s="101">
        <v>178.07451320999999</v>
      </c>
      <c r="D1205" s="101">
        <v>141.21696675999999</v>
      </c>
      <c r="E1205" s="101">
        <v>140.76575328000001</v>
      </c>
      <c r="F1205" s="53"/>
      <c r="G1205" s="102">
        <v>117.10349581</v>
      </c>
      <c r="H1205" s="103">
        <v>1096835.54</v>
      </c>
    </row>
    <row r="1206" spans="2:8" ht="15.9" customHeight="1" x14ac:dyDescent="0.25">
      <c r="B1206" s="100">
        <v>45184</v>
      </c>
      <c r="C1206" s="101">
        <v>179.18301832</v>
      </c>
      <c r="D1206" s="101">
        <v>141.99233414</v>
      </c>
      <c r="E1206" s="101">
        <v>140.83478133</v>
      </c>
      <c r="F1206" s="53"/>
      <c r="G1206" s="102">
        <v>117.83245933000001</v>
      </c>
      <c r="H1206" s="103">
        <v>3799615.54</v>
      </c>
    </row>
    <row r="1207" spans="2:8" ht="15.9" customHeight="1" x14ac:dyDescent="0.25">
      <c r="B1207" s="100">
        <v>45187</v>
      </c>
      <c r="C1207" s="101">
        <v>178.12006821</v>
      </c>
      <c r="D1207" s="101">
        <v>141.96247854000001</v>
      </c>
      <c r="E1207" s="101">
        <v>140.90384316999999</v>
      </c>
      <c r="F1207" s="53"/>
      <c r="G1207" s="102">
        <v>117.13345321</v>
      </c>
      <c r="H1207" s="103">
        <v>1515300.37</v>
      </c>
    </row>
    <row r="1208" spans="2:8" ht="15.9" customHeight="1" x14ac:dyDescent="0.25">
      <c r="B1208" s="100">
        <v>45188</v>
      </c>
      <c r="C1208" s="101">
        <v>178.12006821</v>
      </c>
      <c r="D1208" s="101">
        <v>141.79300413000001</v>
      </c>
      <c r="E1208" s="101">
        <v>140.97293880000001</v>
      </c>
      <c r="F1208" s="53"/>
      <c r="G1208" s="102">
        <v>117.13345321</v>
      </c>
      <c r="H1208" s="103">
        <v>3277311.95</v>
      </c>
    </row>
    <row r="1209" spans="2:8" ht="15.9" customHeight="1" x14ac:dyDescent="0.25">
      <c r="B1209" s="100">
        <v>45189</v>
      </c>
      <c r="C1209" s="101">
        <v>178.18080821999999</v>
      </c>
      <c r="D1209" s="101">
        <v>141.58138065</v>
      </c>
      <c r="E1209" s="101">
        <v>141.04206839</v>
      </c>
      <c r="F1209" s="53"/>
      <c r="G1209" s="102">
        <v>117.17339642</v>
      </c>
      <c r="H1209" s="103">
        <v>3601212.78</v>
      </c>
    </row>
    <row r="1210" spans="2:8" ht="15.9" customHeight="1" x14ac:dyDescent="0.25">
      <c r="B1210" s="100">
        <v>45190</v>
      </c>
      <c r="C1210" s="101">
        <v>178.46932325</v>
      </c>
      <c r="D1210" s="101">
        <v>141.56118420999999</v>
      </c>
      <c r="E1210" s="101">
        <v>141.10875203000001</v>
      </c>
      <c r="F1210" s="53"/>
      <c r="G1210" s="102">
        <v>117.36312665</v>
      </c>
      <c r="H1210" s="103">
        <v>2784904.69</v>
      </c>
    </row>
    <row r="1211" spans="2:8" ht="15.9" customHeight="1" x14ac:dyDescent="0.25">
      <c r="B1211" s="100">
        <v>45191</v>
      </c>
      <c r="C1211" s="101">
        <v>178.86413329000001</v>
      </c>
      <c r="D1211" s="101">
        <v>141.65558057999999</v>
      </c>
      <c r="E1211" s="101">
        <v>141.17546712000001</v>
      </c>
      <c r="F1211" s="53"/>
      <c r="G1211" s="102">
        <v>117.62275749</v>
      </c>
      <c r="H1211" s="103">
        <v>3370551.38</v>
      </c>
    </row>
    <row r="1212" spans="2:8" ht="15.9" customHeight="1" x14ac:dyDescent="0.25">
      <c r="B1212" s="100">
        <v>45194</v>
      </c>
      <c r="C1212" s="101">
        <v>178.39339824000001</v>
      </c>
      <c r="D1212" s="101">
        <v>141.12388755000001</v>
      </c>
      <c r="E1212" s="101">
        <v>141.24221385000001</v>
      </c>
      <c r="F1212" s="53"/>
      <c r="G1212" s="102">
        <v>117.31319764</v>
      </c>
      <c r="H1212" s="103">
        <v>2535126.31</v>
      </c>
    </row>
    <row r="1213" spans="2:8" ht="15.9" customHeight="1" x14ac:dyDescent="0.25">
      <c r="B1213" s="100">
        <v>45195</v>
      </c>
      <c r="C1213" s="101">
        <v>178.39339824000001</v>
      </c>
      <c r="D1213" s="101">
        <v>140.45916149999999</v>
      </c>
      <c r="E1213" s="101">
        <v>141.30899202000001</v>
      </c>
      <c r="F1213" s="53"/>
      <c r="G1213" s="102">
        <v>117.31319764</v>
      </c>
      <c r="H1213" s="103">
        <v>2608992.41</v>
      </c>
    </row>
    <row r="1214" spans="2:8" ht="15.9" customHeight="1" x14ac:dyDescent="0.25">
      <c r="B1214" s="100">
        <v>45196</v>
      </c>
      <c r="C1214" s="101">
        <v>178.57561826</v>
      </c>
      <c r="D1214" s="101">
        <v>140.19616882</v>
      </c>
      <c r="E1214" s="101">
        <v>141.37580181999999</v>
      </c>
      <c r="F1214" s="53"/>
      <c r="G1214" s="102">
        <v>117.43302726</v>
      </c>
      <c r="H1214" s="103">
        <v>1974867.75</v>
      </c>
    </row>
    <row r="1215" spans="2:8" ht="15.9" customHeight="1" x14ac:dyDescent="0.25">
      <c r="B1215" s="100">
        <v>45197</v>
      </c>
      <c r="C1215" s="101">
        <v>178.02895820000001</v>
      </c>
      <c r="D1215" s="101">
        <v>140.19704693</v>
      </c>
      <c r="E1215" s="101">
        <v>141.44264326000001</v>
      </c>
      <c r="F1215" s="53"/>
      <c r="G1215" s="102">
        <v>117.0735384</v>
      </c>
      <c r="H1215" s="103">
        <v>4220945.04</v>
      </c>
    </row>
    <row r="1216" spans="2:8" ht="15.9" customHeight="1" x14ac:dyDescent="0.25">
      <c r="B1216" s="100">
        <v>45198</v>
      </c>
      <c r="C1216" s="101">
        <v>180.23078343</v>
      </c>
      <c r="D1216" s="101">
        <v>141.34341398999999</v>
      </c>
      <c r="E1216" s="101">
        <v>141.50951631999999</v>
      </c>
      <c r="F1216" s="53"/>
      <c r="G1216" s="102">
        <v>118.52147964</v>
      </c>
      <c r="H1216" s="103">
        <v>2298353.91</v>
      </c>
    </row>
    <row r="1217" spans="2:8" ht="15.9" customHeight="1" x14ac:dyDescent="0.25">
      <c r="B1217" s="100">
        <v>45201</v>
      </c>
      <c r="C1217" s="101">
        <v>180.96454743000001</v>
      </c>
      <c r="D1217" s="101">
        <v>140.37091186999999</v>
      </c>
      <c r="E1217" s="101">
        <v>141.57642082999999</v>
      </c>
      <c r="F1217" s="53"/>
      <c r="G1217" s="102">
        <v>118.21191979</v>
      </c>
      <c r="H1217" s="103">
        <v>14533971.6</v>
      </c>
    </row>
    <row r="1218" spans="2:8" ht="15.9" customHeight="1" x14ac:dyDescent="0.25">
      <c r="B1218" s="100">
        <v>45202</v>
      </c>
      <c r="C1218" s="101">
        <v>181.56073068000001</v>
      </c>
      <c r="D1218" s="101">
        <v>140.30900541</v>
      </c>
      <c r="E1218" s="101">
        <v>141.64335697999999</v>
      </c>
      <c r="F1218" s="53"/>
      <c r="G1218" s="102">
        <v>118.60136605</v>
      </c>
      <c r="H1218" s="103">
        <v>7289941.71</v>
      </c>
    </row>
    <row r="1219" spans="2:8" ht="15.9" customHeight="1" x14ac:dyDescent="0.25">
      <c r="B1219" s="100">
        <v>45203</v>
      </c>
      <c r="C1219" s="101">
        <v>178.94669641999999</v>
      </c>
      <c r="D1219" s="101">
        <v>139.82912062</v>
      </c>
      <c r="E1219" s="101">
        <v>141.71032493000001</v>
      </c>
      <c r="F1219" s="53"/>
      <c r="G1219" s="102">
        <v>116.89379397</v>
      </c>
      <c r="H1219" s="103">
        <v>2032225.53</v>
      </c>
    </row>
    <row r="1220" spans="2:8" ht="15.9" customHeight="1" x14ac:dyDescent="0.25">
      <c r="B1220" s="100">
        <v>45204</v>
      </c>
      <c r="C1220" s="101">
        <v>179.60402667</v>
      </c>
      <c r="D1220" s="101">
        <v>139.75711595000001</v>
      </c>
      <c r="E1220" s="101">
        <v>141.77732452000001</v>
      </c>
      <c r="F1220" s="53"/>
      <c r="G1220" s="102">
        <v>117.32318343999999</v>
      </c>
      <c r="H1220" s="103">
        <v>2335316.9</v>
      </c>
    </row>
    <row r="1221" spans="2:8" ht="15.9" customHeight="1" x14ac:dyDescent="0.25">
      <c r="B1221" s="100">
        <v>45205</v>
      </c>
      <c r="C1221" s="101">
        <v>180.38365092999999</v>
      </c>
      <c r="D1221" s="101">
        <v>139.75975027000001</v>
      </c>
      <c r="E1221" s="101">
        <v>141.84435572999999</v>
      </c>
      <c r="F1221" s="53"/>
      <c r="G1221" s="102">
        <v>117.83245933000001</v>
      </c>
      <c r="H1221" s="103">
        <v>1802846.94</v>
      </c>
    </row>
    <row r="1222" spans="2:8" ht="15.9" customHeight="1" x14ac:dyDescent="0.25">
      <c r="B1222" s="100">
        <v>45208</v>
      </c>
      <c r="C1222" s="101">
        <v>178.67153492</v>
      </c>
      <c r="D1222" s="101">
        <v>139.59027585999999</v>
      </c>
      <c r="E1222" s="101">
        <v>141.91141858</v>
      </c>
      <c r="F1222" s="53"/>
      <c r="G1222" s="102">
        <v>116.71404954</v>
      </c>
      <c r="H1222" s="103">
        <v>3094737.2</v>
      </c>
    </row>
    <row r="1223" spans="2:8" ht="15.9" customHeight="1" x14ac:dyDescent="0.25">
      <c r="B1223" s="100">
        <v>45209</v>
      </c>
      <c r="C1223" s="101">
        <v>177.49445516</v>
      </c>
      <c r="D1223" s="101">
        <v>139.63593736000001</v>
      </c>
      <c r="E1223" s="101">
        <v>141.97851323</v>
      </c>
      <c r="F1223" s="53"/>
      <c r="G1223" s="102">
        <v>115.94514282</v>
      </c>
      <c r="H1223" s="103">
        <v>1686351.65</v>
      </c>
    </row>
    <row r="1224" spans="2:8" ht="15.9" customHeight="1" x14ac:dyDescent="0.25">
      <c r="B1224" s="100">
        <v>45210</v>
      </c>
      <c r="C1224" s="101">
        <v>180.32250393000001</v>
      </c>
      <c r="D1224" s="101">
        <v>139.78433723000001</v>
      </c>
      <c r="E1224" s="101">
        <v>142.04563952000001</v>
      </c>
      <c r="F1224" s="53"/>
      <c r="G1224" s="102">
        <v>117.79251612</v>
      </c>
      <c r="H1224" s="103">
        <v>1687750.66</v>
      </c>
    </row>
    <row r="1225" spans="2:8" ht="15.9" customHeight="1" x14ac:dyDescent="0.25">
      <c r="B1225" s="100">
        <v>45212</v>
      </c>
      <c r="C1225" s="101">
        <v>180.44479792999999</v>
      </c>
      <c r="D1225" s="101">
        <v>140.14611679999999</v>
      </c>
      <c r="E1225" s="101">
        <v>142.11279761</v>
      </c>
      <c r="F1225" s="53"/>
      <c r="G1225" s="102">
        <v>117.87240253</v>
      </c>
      <c r="H1225" s="103">
        <v>1885218.13</v>
      </c>
    </row>
    <row r="1226" spans="2:8" ht="15.9" customHeight="1" x14ac:dyDescent="0.25">
      <c r="B1226" s="100">
        <v>45215</v>
      </c>
      <c r="C1226" s="101">
        <v>180.38365092999999</v>
      </c>
      <c r="D1226" s="101">
        <v>140.06533107000001</v>
      </c>
      <c r="E1226" s="101">
        <v>142.17998752</v>
      </c>
      <c r="F1226" s="53"/>
      <c r="G1226" s="102">
        <v>117.83245933000001</v>
      </c>
      <c r="H1226" s="103">
        <v>2485186.0699999998</v>
      </c>
    </row>
    <row r="1227" spans="2:8" ht="15.9" customHeight="1" x14ac:dyDescent="0.25">
      <c r="B1227" s="100">
        <v>45216</v>
      </c>
      <c r="C1227" s="101">
        <v>180.49065818</v>
      </c>
      <c r="D1227" s="101">
        <v>139.75843311</v>
      </c>
      <c r="E1227" s="101">
        <v>142.24720905000001</v>
      </c>
      <c r="F1227" s="53"/>
      <c r="G1227" s="102">
        <v>117.90235994</v>
      </c>
      <c r="H1227" s="103">
        <v>1183228.54</v>
      </c>
    </row>
    <row r="1228" spans="2:8" ht="15.9" customHeight="1" x14ac:dyDescent="0.25">
      <c r="B1228" s="100">
        <v>45217</v>
      </c>
      <c r="C1228" s="101">
        <v>179.95562193000001</v>
      </c>
      <c r="D1228" s="101">
        <v>139.34660151</v>
      </c>
      <c r="E1228" s="101">
        <v>142.3144624</v>
      </c>
      <c r="F1228" s="53"/>
      <c r="G1228" s="102">
        <v>117.55285687999999</v>
      </c>
      <c r="H1228" s="103">
        <v>1375914.94</v>
      </c>
    </row>
    <row r="1229" spans="2:8" ht="15.9" customHeight="1" x14ac:dyDescent="0.25">
      <c r="B1229" s="100">
        <v>45218</v>
      </c>
      <c r="C1229" s="101">
        <v>178.42694692000001</v>
      </c>
      <c r="D1229" s="101">
        <v>138.91984212</v>
      </c>
      <c r="E1229" s="101">
        <v>142.38174756000001</v>
      </c>
      <c r="F1229" s="53"/>
      <c r="G1229" s="102">
        <v>116.55427672</v>
      </c>
      <c r="H1229" s="103">
        <v>3142139.87</v>
      </c>
    </row>
    <row r="1230" spans="2:8" ht="15.9" customHeight="1" x14ac:dyDescent="0.25">
      <c r="B1230" s="100">
        <v>45219</v>
      </c>
      <c r="C1230" s="101">
        <v>180.47537143</v>
      </c>
      <c r="D1230" s="101">
        <v>139.11083012</v>
      </c>
      <c r="E1230" s="101">
        <v>142.44906452000001</v>
      </c>
      <c r="F1230" s="53"/>
      <c r="G1230" s="102">
        <v>117.89237414</v>
      </c>
      <c r="H1230" s="103">
        <v>3039751.75</v>
      </c>
    </row>
    <row r="1231" spans="2:8" ht="15.9" customHeight="1" x14ac:dyDescent="0.25">
      <c r="B1231" s="100">
        <v>45222</v>
      </c>
      <c r="C1231" s="101">
        <v>180.00148218000001</v>
      </c>
      <c r="D1231" s="101">
        <v>139.28513411</v>
      </c>
      <c r="E1231" s="101">
        <v>142.51641330000001</v>
      </c>
      <c r="F1231" s="53"/>
      <c r="G1231" s="102">
        <v>117.58281429</v>
      </c>
      <c r="H1231" s="103">
        <v>4635105.41</v>
      </c>
    </row>
    <row r="1232" spans="2:8" ht="15.9" customHeight="1" x14ac:dyDescent="0.25">
      <c r="B1232" s="100">
        <v>45223</v>
      </c>
      <c r="C1232" s="101">
        <v>179.11485067000001</v>
      </c>
      <c r="D1232" s="101">
        <v>138.54445190999999</v>
      </c>
      <c r="E1232" s="101">
        <v>142.58379388</v>
      </c>
      <c r="F1232" s="53"/>
      <c r="G1232" s="102">
        <v>117.00363779</v>
      </c>
      <c r="H1232" s="103">
        <v>1633243.08</v>
      </c>
    </row>
    <row r="1233" spans="2:8" ht="15.9" customHeight="1" x14ac:dyDescent="0.25">
      <c r="B1233" s="100">
        <v>45224</v>
      </c>
      <c r="C1233" s="101">
        <v>178.56452766999999</v>
      </c>
      <c r="D1233" s="101">
        <v>138.31087578</v>
      </c>
      <c r="E1233" s="101">
        <v>142.65120644999999</v>
      </c>
      <c r="F1233" s="53"/>
      <c r="G1233" s="102">
        <v>116.64414893</v>
      </c>
      <c r="H1233" s="103">
        <v>2211318.75</v>
      </c>
    </row>
    <row r="1234" spans="2:8" ht="15.9" customHeight="1" x14ac:dyDescent="0.25">
      <c r="B1234" s="100">
        <v>45225</v>
      </c>
      <c r="C1234" s="101">
        <v>176.01164041000001</v>
      </c>
      <c r="D1234" s="101">
        <v>137.94031515</v>
      </c>
      <c r="E1234" s="101">
        <v>142.71865084000001</v>
      </c>
      <c r="F1234" s="53"/>
      <c r="G1234" s="102">
        <v>114.97652006</v>
      </c>
      <c r="H1234" s="103">
        <v>3465534.49</v>
      </c>
    </row>
    <row r="1235" spans="2:8" ht="15.9" customHeight="1" x14ac:dyDescent="0.25">
      <c r="B1235" s="100">
        <v>45226</v>
      </c>
      <c r="C1235" s="101">
        <v>176.65368391000001</v>
      </c>
      <c r="D1235" s="101">
        <v>138.55147675000001</v>
      </c>
      <c r="E1235" s="101">
        <v>142.78612702999999</v>
      </c>
      <c r="F1235" s="53"/>
      <c r="G1235" s="102">
        <v>115.39592373000001</v>
      </c>
      <c r="H1235" s="103">
        <v>2356429.2599999998</v>
      </c>
    </row>
    <row r="1236" spans="2:8" ht="15.9" customHeight="1" x14ac:dyDescent="0.25">
      <c r="B1236" s="100">
        <v>45229</v>
      </c>
      <c r="C1236" s="101">
        <v>177.18872016</v>
      </c>
      <c r="D1236" s="101">
        <v>138.56816076000001</v>
      </c>
      <c r="E1236" s="101">
        <v>142.85363522</v>
      </c>
      <c r="F1236" s="53"/>
      <c r="G1236" s="102">
        <v>115.74542679</v>
      </c>
      <c r="H1236" s="103">
        <v>1283383.3600000001</v>
      </c>
    </row>
    <row r="1237" spans="2:8" ht="15.9" customHeight="1" x14ac:dyDescent="0.25">
      <c r="B1237" s="100">
        <v>45230</v>
      </c>
      <c r="C1237" s="101">
        <v>179.29829167</v>
      </c>
      <c r="D1237" s="101">
        <v>138.55191581</v>
      </c>
      <c r="E1237" s="101">
        <v>142.92117539</v>
      </c>
      <c r="F1237" s="53"/>
      <c r="G1237" s="102">
        <v>117.12346741</v>
      </c>
      <c r="H1237" s="103">
        <v>1406879.5</v>
      </c>
    </row>
    <row r="1238" spans="2:8" ht="15.9" customHeight="1" x14ac:dyDescent="0.25">
      <c r="B1238" s="100">
        <v>45231</v>
      </c>
      <c r="C1238" s="101">
        <v>178.65145021000001</v>
      </c>
      <c r="D1238" s="101">
        <v>138.16774454</v>
      </c>
      <c r="E1238" s="101">
        <v>142.98874737</v>
      </c>
      <c r="F1238" s="53"/>
      <c r="G1238" s="102">
        <v>115.83529900000001</v>
      </c>
      <c r="H1238" s="103">
        <v>4842773.66</v>
      </c>
    </row>
    <row r="1239" spans="2:8" ht="15.9" customHeight="1" x14ac:dyDescent="0.25">
      <c r="B1239" s="100">
        <v>45233</v>
      </c>
      <c r="C1239" s="101">
        <v>180.42256373000001</v>
      </c>
      <c r="D1239" s="101">
        <v>138.75783161000001</v>
      </c>
      <c r="E1239" s="101">
        <v>143.05382614000001</v>
      </c>
      <c r="F1239" s="53"/>
      <c r="G1239" s="102">
        <v>116.98366618999999</v>
      </c>
      <c r="H1239" s="103">
        <v>1515862.7</v>
      </c>
    </row>
    <row r="1240" spans="2:8" ht="15.9" customHeight="1" x14ac:dyDescent="0.25">
      <c r="B1240" s="100">
        <v>45236</v>
      </c>
      <c r="C1240" s="101">
        <v>181.56223677</v>
      </c>
      <c r="D1240" s="101">
        <v>138.8640824</v>
      </c>
      <c r="E1240" s="101">
        <v>143.11893438999999</v>
      </c>
      <c r="F1240" s="53"/>
      <c r="G1240" s="102">
        <v>117.72261551</v>
      </c>
      <c r="H1240" s="103">
        <v>3194853.21</v>
      </c>
    </row>
    <row r="1241" spans="2:8" ht="15.9" customHeight="1" x14ac:dyDescent="0.25">
      <c r="B1241" s="100">
        <v>45237</v>
      </c>
      <c r="C1241" s="101">
        <v>180.77678642999999</v>
      </c>
      <c r="D1241" s="101">
        <v>139.30972106999999</v>
      </c>
      <c r="E1241" s="101">
        <v>143.18407228000001</v>
      </c>
      <c r="F1241" s="53"/>
      <c r="G1241" s="102">
        <v>117.21333962999999</v>
      </c>
      <c r="H1241" s="103">
        <v>3072719.4</v>
      </c>
    </row>
    <row r="1242" spans="2:8" ht="15.9" customHeight="1" x14ac:dyDescent="0.25">
      <c r="B1242" s="100">
        <v>45238</v>
      </c>
      <c r="C1242" s="101">
        <v>180.02213807000001</v>
      </c>
      <c r="D1242" s="101">
        <v>139.36504173</v>
      </c>
      <c r="E1242" s="101">
        <v>143.24923982999999</v>
      </c>
      <c r="F1242" s="53"/>
      <c r="G1242" s="102">
        <v>116.72403534999999</v>
      </c>
      <c r="H1242" s="103">
        <v>4778338.09</v>
      </c>
    </row>
    <row r="1243" spans="2:8" ht="15.9" customHeight="1" x14ac:dyDescent="0.25">
      <c r="B1243" s="100">
        <v>45239</v>
      </c>
      <c r="C1243" s="101">
        <v>178.68225219000001</v>
      </c>
      <c r="D1243" s="101">
        <v>139.5200274</v>
      </c>
      <c r="E1243" s="101">
        <v>143.31443704</v>
      </c>
      <c r="F1243" s="53"/>
      <c r="G1243" s="102">
        <v>115.8552706</v>
      </c>
      <c r="H1243" s="103">
        <v>2649409.61</v>
      </c>
    </row>
    <row r="1244" spans="2:8" ht="15.9" customHeight="1" x14ac:dyDescent="0.25">
      <c r="B1244" s="100">
        <v>45240</v>
      </c>
      <c r="C1244" s="101">
        <v>179.05187588000001</v>
      </c>
      <c r="D1244" s="101">
        <v>139.71452782</v>
      </c>
      <c r="E1244" s="101">
        <v>143.37966388999999</v>
      </c>
      <c r="F1244" s="53"/>
      <c r="G1244" s="102">
        <v>116.09492984000001</v>
      </c>
      <c r="H1244" s="103">
        <v>2677085.66</v>
      </c>
    </row>
    <row r="1245" spans="2:8" ht="15.9" customHeight="1" x14ac:dyDescent="0.25">
      <c r="B1245" s="100">
        <v>45243</v>
      </c>
      <c r="C1245" s="101">
        <v>180.17614793999999</v>
      </c>
      <c r="D1245" s="101">
        <v>139.62935156</v>
      </c>
      <c r="E1245" s="101">
        <v>143.44492058</v>
      </c>
      <c r="F1245" s="53"/>
      <c r="G1245" s="102">
        <v>116.82389336</v>
      </c>
      <c r="H1245" s="103">
        <v>3949123.68</v>
      </c>
    </row>
    <row r="1246" spans="2:8" ht="15.9" customHeight="1" x14ac:dyDescent="0.25">
      <c r="B1246" s="100">
        <v>45244</v>
      </c>
      <c r="C1246" s="101">
        <v>179.89893017</v>
      </c>
      <c r="D1246" s="101">
        <v>139.81199756000001</v>
      </c>
      <c r="E1246" s="101">
        <v>143.51020692</v>
      </c>
      <c r="F1246" s="53"/>
      <c r="G1246" s="102">
        <v>116.64414893</v>
      </c>
      <c r="H1246" s="103">
        <v>2225433.15</v>
      </c>
    </row>
    <row r="1247" spans="2:8" ht="15.9" customHeight="1" x14ac:dyDescent="0.25">
      <c r="B1247" s="100">
        <v>45246</v>
      </c>
      <c r="C1247" s="101">
        <v>179.42149957000001</v>
      </c>
      <c r="D1247" s="101">
        <v>140.11582215000001</v>
      </c>
      <c r="E1247" s="101">
        <v>143.57552292</v>
      </c>
      <c r="F1247" s="53"/>
      <c r="G1247" s="102">
        <v>116.33458908</v>
      </c>
      <c r="H1247" s="103">
        <v>12348546.699999999</v>
      </c>
    </row>
    <row r="1248" spans="2:8" ht="15.9" customHeight="1" x14ac:dyDescent="0.25">
      <c r="B1248" s="100">
        <v>45247</v>
      </c>
      <c r="C1248" s="101">
        <v>179.25208871000001</v>
      </c>
      <c r="D1248" s="101">
        <v>140.39549883000001</v>
      </c>
      <c r="E1248" s="101">
        <v>143.64086875000001</v>
      </c>
      <c r="F1248" s="53"/>
      <c r="G1248" s="102">
        <v>116.22474526000001</v>
      </c>
      <c r="H1248" s="103">
        <v>2416268.4</v>
      </c>
    </row>
    <row r="1249" spans="2:8" ht="15.9" customHeight="1" x14ac:dyDescent="0.25">
      <c r="B1249" s="100">
        <v>45250</v>
      </c>
      <c r="C1249" s="101">
        <v>178.69765318</v>
      </c>
      <c r="D1249" s="101">
        <v>140.34061722000001</v>
      </c>
      <c r="E1249" s="101">
        <v>143.70624423000001</v>
      </c>
      <c r="F1249" s="53"/>
      <c r="G1249" s="102">
        <v>115.86525641</v>
      </c>
      <c r="H1249" s="103">
        <v>3564783.39</v>
      </c>
    </row>
    <row r="1250" spans="2:8" ht="15.9" customHeight="1" x14ac:dyDescent="0.25">
      <c r="B1250" s="100">
        <v>45251</v>
      </c>
      <c r="C1250" s="101">
        <v>178.17401960999999</v>
      </c>
      <c r="D1250" s="101">
        <v>140.11757836000001</v>
      </c>
      <c r="E1250" s="101">
        <v>143.77164954</v>
      </c>
      <c r="F1250" s="53"/>
      <c r="G1250" s="102">
        <v>115.52573915000001</v>
      </c>
      <c r="H1250" s="103">
        <v>6957264.4800000004</v>
      </c>
    </row>
    <row r="1251" spans="2:8" ht="15.9" customHeight="1" x14ac:dyDescent="0.25">
      <c r="B1251" s="100">
        <v>45252</v>
      </c>
      <c r="C1251" s="101">
        <v>178.02000974000001</v>
      </c>
      <c r="D1251" s="101">
        <v>139.60564271000001</v>
      </c>
      <c r="E1251" s="101">
        <v>143.83708451000001</v>
      </c>
      <c r="F1251" s="53"/>
      <c r="G1251" s="102">
        <v>115.42588112999999</v>
      </c>
      <c r="H1251" s="103">
        <v>3011626.08</v>
      </c>
    </row>
    <row r="1252" spans="2:8" ht="15.9" customHeight="1" x14ac:dyDescent="0.25">
      <c r="B1252" s="100">
        <v>45253</v>
      </c>
      <c r="C1252" s="101">
        <v>176.95734163</v>
      </c>
      <c r="D1252" s="101">
        <v>139.55207826</v>
      </c>
      <c r="E1252" s="101">
        <v>143.90254931000001</v>
      </c>
      <c r="F1252" s="53"/>
      <c r="G1252" s="102">
        <v>114.73686082</v>
      </c>
      <c r="H1252" s="103">
        <v>3746441.6</v>
      </c>
    </row>
    <row r="1253" spans="2:8" ht="15.9" customHeight="1" x14ac:dyDescent="0.25">
      <c r="B1253" s="100">
        <v>45254</v>
      </c>
      <c r="C1253" s="101">
        <v>176.88033669999999</v>
      </c>
      <c r="D1253" s="101">
        <v>139.37689616</v>
      </c>
      <c r="E1253" s="101">
        <v>143.96804395000001</v>
      </c>
      <c r="F1253" s="53"/>
      <c r="G1253" s="102">
        <v>114.68693181</v>
      </c>
      <c r="H1253" s="103">
        <v>2133885.35</v>
      </c>
    </row>
    <row r="1254" spans="2:8" ht="15.9" customHeight="1" x14ac:dyDescent="0.25">
      <c r="B1254" s="100">
        <v>45257</v>
      </c>
      <c r="C1254" s="101">
        <v>175.47884687000001</v>
      </c>
      <c r="D1254" s="101">
        <v>138.70514525999999</v>
      </c>
      <c r="E1254" s="101">
        <v>144.03356841999999</v>
      </c>
      <c r="F1254" s="53"/>
      <c r="G1254" s="102">
        <v>113.77822386</v>
      </c>
      <c r="H1254" s="103">
        <v>4798688.92</v>
      </c>
    </row>
    <row r="1255" spans="2:8" ht="15.9" customHeight="1" x14ac:dyDescent="0.25">
      <c r="B1255" s="100">
        <v>45258</v>
      </c>
      <c r="C1255" s="101">
        <v>174.66259456</v>
      </c>
      <c r="D1255" s="101">
        <v>139.06955915</v>
      </c>
      <c r="E1255" s="101">
        <v>144.09912272</v>
      </c>
      <c r="F1255" s="53"/>
      <c r="G1255" s="102">
        <v>113.24897638</v>
      </c>
      <c r="H1255" s="103">
        <v>3115636.96</v>
      </c>
    </row>
    <row r="1256" spans="2:8" ht="15.9" customHeight="1" x14ac:dyDescent="0.25">
      <c r="B1256" s="100">
        <v>45259</v>
      </c>
      <c r="C1256" s="101">
        <v>174.43157975</v>
      </c>
      <c r="D1256" s="101">
        <v>138.91632969</v>
      </c>
      <c r="E1256" s="101">
        <v>144.16470684999999</v>
      </c>
      <c r="F1256" s="53"/>
      <c r="G1256" s="102">
        <v>113.09918935</v>
      </c>
      <c r="H1256" s="103">
        <v>3813830.65</v>
      </c>
    </row>
    <row r="1257" spans="2:8" ht="15.9" customHeight="1" x14ac:dyDescent="0.25">
      <c r="B1257" s="100">
        <v>45260</v>
      </c>
      <c r="C1257" s="101">
        <v>174.86280739</v>
      </c>
      <c r="D1257" s="101">
        <v>139.4677801</v>
      </c>
      <c r="E1257" s="101">
        <v>144.23032082</v>
      </c>
      <c r="F1257" s="53"/>
      <c r="G1257" s="102">
        <v>113.3787918</v>
      </c>
      <c r="H1257" s="103">
        <v>4150741.19</v>
      </c>
    </row>
    <row r="1258" spans="2:8" ht="15.9" customHeight="1" x14ac:dyDescent="0.25">
      <c r="B1258" s="100">
        <v>45261</v>
      </c>
      <c r="C1258" s="101">
        <v>173.80717254999999</v>
      </c>
      <c r="D1258" s="101">
        <v>139.40280028000001</v>
      </c>
      <c r="E1258" s="101">
        <v>144.29596462000001</v>
      </c>
      <c r="F1258" s="53"/>
      <c r="G1258" s="102">
        <v>111.80103514</v>
      </c>
      <c r="H1258" s="103">
        <v>7391575.4699999997</v>
      </c>
    </row>
    <row r="1259" spans="2:8" ht="15.9" customHeight="1" x14ac:dyDescent="0.25">
      <c r="B1259" s="100">
        <v>45264</v>
      </c>
      <c r="C1259" s="101">
        <v>174.41261018</v>
      </c>
      <c r="D1259" s="101">
        <v>139.81858335000001</v>
      </c>
      <c r="E1259" s="101">
        <v>144.36163825</v>
      </c>
      <c r="F1259" s="53"/>
      <c r="G1259" s="102">
        <v>112.1904814</v>
      </c>
      <c r="H1259" s="103">
        <v>3591442.69</v>
      </c>
    </row>
    <row r="1260" spans="2:8" ht="15.9" customHeight="1" x14ac:dyDescent="0.25">
      <c r="B1260" s="100">
        <v>45265</v>
      </c>
      <c r="C1260" s="101">
        <v>174.52127847</v>
      </c>
      <c r="D1260" s="101">
        <v>140.05347664000001</v>
      </c>
      <c r="E1260" s="101">
        <v>144.42734171000001</v>
      </c>
      <c r="F1260" s="53"/>
      <c r="G1260" s="102">
        <v>112.26038201</v>
      </c>
      <c r="H1260" s="103">
        <v>2062295.23</v>
      </c>
    </row>
    <row r="1261" spans="2:8" ht="15.9" customHeight="1" x14ac:dyDescent="0.25">
      <c r="B1261" s="100">
        <v>45266</v>
      </c>
      <c r="C1261" s="101">
        <v>174.90937951999999</v>
      </c>
      <c r="D1261" s="101">
        <v>140.11362688</v>
      </c>
      <c r="E1261" s="101">
        <v>144.49307519000001</v>
      </c>
      <c r="F1261" s="53"/>
      <c r="G1261" s="102">
        <v>112.51002706</v>
      </c>
      <c r="H1261" s="103">
        <v>2378689.37</v>
      </c>
    </row>
    <row r="1262" spans="2:8" ht="15.9" customHeight="1" x14ac:dyDescent="0.25">
      <c r="B1262" s="100">
        <v>45267</v>
      </c>
      <c r="C1262" s="101">
        <v>173.85374467</v>
      </c>
      <c r="D1262" s="101">
        <v>139.60520364999999</v>
      </c>
      <c r="E1262" s="101">
        <v>144.55883850000001</v>
      </c>
      <c r="F1262" s="53"/>
      <c r="G1262" s="102">
        <v>111.83099254</v>
      </c>
      <c r="H1262" s="103">
        <v>3635222.14</v>
      </c>
    </row>
    <row r="1263" spans="2:8" ht="15.9" customHeight="1" x14ac:dyDescent="0.25">
      <c r="B1263" s="100">
        <v>45268</v>
      </c>
      <c r="C1263" s="101">
        <v>177.73475513</v>
      </c>
      <c r="D1263" s="101">
        <v>140.04118316</v>
      </c>
      <c r="E1263" s="101">
        <v>144.62463183</v>
      </c>
      <c r="F1263" s="53"/>
      <c r="G1263" s="102">
        <v>114.32744295000001</v>
      </c>
      <c r="H1263" s="103">
        <v>3651216.7</v>
      </c>
    </row>
    <row r="1264" spans="2:8" ht="15.9" customHeight="1" x14ac:dyDescent="0.25">
      <c r="B1264" s="100">
        <v>45271</v>
      </c>
      <c r="C1264" s="101">
        <v>176.66359625000001</v>
      </c>
      <c r="D1264" s="101">
        <v>139.66228053</v>
      </c>
      <c r="E1264" s="101">
        <v>144.69045498</v>
      </c>
      <c r="F1264" s="53"/>
      <c r="G1264" s="102">
        <v>113.63842264</v>
      </c>
      <c r="H1264" s="103">
        <v>1795373.42</v>
      </c>
    </row>
    <row r="1265" spans="2:8" ht="15.9" customHeight="1" x14ac:dyDescent="0.25">
      <c r="B1265" s="100">
        <v>45272</v>
      </c>
      <c r="C1265" s="101">
        <v>174.67651889000001</v>
      </c>
      <c r="D1265" s="101">
        <v>139.16527267000001</v>
      </c>
      <c r="E1265" s="101">
        <v>144.75630815</v>
      </c>
      <c r="F1265" s="53"/>
      <c r="G1265" s="102">
        <v>112.36024003</v>
      </c>
      <c r="H1265" s="103">
        <v>2057740.61</v>
      </c>
    </row>
    <row r="1266" spans="2:8" ht="15.9" customHeight="1" x14ac:dyDescent="0.25">
      <c r="B1266" s="100">
        <v>45273</v>
      </c>
      <c r="C1266" s="101">
        <v>175.11119206000001</v>
      </c>
      <c r="D1266" s="101">
        <v>139.48929369999999</v>
      </c>
      <c r="E1266" s="101">
        <v>144.82219133999999</v>
      </c>
      <c r="F1266" s="53"/>
      <c r="G1266" s="102">
        <v>112.63984248</v>
      </c>
      <c r="H1266" s="103">
        <v>2107465.6</v>
      </c>
    </row>
    <row r="1267" spans="2:8" ht="15.9" customHeight="1" x14ac:dyDescent="0.25">
      <c r="B1267" s="100">
        <v>45274</v>
      </c>
      <c r="C1267" s="101">
        <v>172.93782619999999</v>
      </c>
      <c r="D1267" s="101">
        <v>139.80453366</v>
      </c>
      <c r="E1267" s="101">
        <v>144.88553547999999</v>
      </c>
      <c r="F1267" s="53"/>
      <c r="G1267" s="102">
        <v>111.24183025000001</v>
      </c>
      <c r="H1267" s="103">
        <v>5879712.9900000002</v>
      </c>
    </row>
    <row r="1268" spans="2:8" ht="15.9" customHeight="1" x14ac:dyDescent="0.25">
      <c r="B1268" s="100">
        <v>45275</v>
      </c>
      <c r="C1268" s="101">
        <v>173.86926871</v>
      </c>
      <c r="D1268" s="101">
        <v>140.04118316</v>
      </c>
      <c r="E1268" s="101">
        <v>144.94890728999999</v>
      </c>
      <c r="F1268" s="53"/>
      <c r="G1268" s="102">
        <v>111.84097835</v>
      </c>
      <c r="H1268" s="103">
        <v>5050188.3</v>
      </c>
    </row>
    <row r="1269" spans="2:8" ht="15.9" customHeight="1" x14ac:dyDescent="0.25">
      <c r="B1269" s="100">
        <v>45278</v>
      </c>
      <c r="C1269" s="101">
        <v>178.44886106000001</v>
      </c>
      <c r="D1269" s="101">
        <v>140.38759587999999</v>
      </c>
      <c r="E1269" s="101">
        <v>145.01230679</v>
      </c>
      <c r="F1269" s="53"/>
      <c r="G1269" s="102">
        <v>114.78678983</v>
      </c>
      <c r="H1269" s="103">
        <v>6448783.2400000002</v>
      </c>
    </row>
    <row r="1270" spans="2:8" ht="15.9" customHeight="1" x14ac:dyDescent="0.25">
      <c r="B1270" s="100">
        <v>45279</v>
      </c>
      <c r="C1270" s="101">
        <v>176.47730773999999</v>
      </c>
      <c r="D1270" s="101">
        <v>140.79328072999999</v>
      </c>
      <c r="E1270" s="101">
        <v>145.07573414000001</v>
      </c>
      <c r="F1270" s="53"/>
      <c r="G1270" s="102">
        <v>113.51859302</v>
      </c>
      <c r="H1270" s="103">
        <v>4631743.9800000004</v>
      </c>
    </row>
    <row r="1271" spans="2:8" ht="15.9" customHeight="1" x14ac:dyDescent="0.25">
      <c r="B1271" s="100">
        <v>45280</v>
      </c>
      <c r="C1271" s="101">
        <v>176.74121645</v>
      </c>
      <c r="D1271" s="101">
        <v>141.04793140000001</v>
      </c>
      <c r="E1271" s="101">
        <v>145.13918916</v>
      </c>
      <c r="F1271" s="53"/>
      <c r="G1271" s="102">
        <v>113.68835165</v>
      </c>
      <c r="H1271" s="103">
        <v>9279902.9199999999</v>
      </c>
    </row>
    <row r="1272" spans="2:8" ht="15.9" customHeight="1" x14ac:dyDescent="0.25">
      <c r="B1272" s="100">
        <v>45281</v>
      </c>
      <c r="C1272" s="101">
        <v>178.68172168999999</v>
      </c>
      <c r="D1272" s="101">
        <v>141.92252472999999</v>
      </c>
      <c r="E1272" s="101">
        <v>145.20267186999999</v>
      </c>
      <c r="F1272" s="53"/>
      <c r="G1272" s="102">
        <v>114.93657684999999</v>
      </c>
      <c r="H1272" s="103">
        <v>6119396.5599999996</v>
      </c>
    </row>
    <row r="1273" spans="2:8" ht="15.9" customHeight="1" x14ac:dyDescent="0.25">
      <c r="B1273" s="100">
        <v>45282</v>
      </c>
      <c r="C1273" s="101">
        <v>182.23672726999999</v>
      </c>
      <c r="D1273" s="101">
        <v>143.15187277999999</v>
      </c>
      <c r="E1273" s="101">
        <v>145.26618242000001</v>
      </c>
      <c r="F1273" s="53"/>
      <c r="G1273" s="102">
        <v>117.22332543</v>
      </c>
      <c r="H1273" s="103">
        <v>5901883.0899999999</v>
      </c>
    </row>
    <row r="1274" spans="2:8" ht="15.9" customHeight="1" x14ac:dyDescent="0.25">
      <c r="B1274" s="100">
        <v>45286</v>
      </c>
      <c r="C1274" s="101">
        <v>184.06856421000001</v>
      </c>
      <c r="D1274" s="101">
        <v>144.24643159999999</v>
      </c>
      <c r="E1274" s="101">
        <v>145.32972083999999</v>
      </c>
      <c r="F1274" s="53"/>
      <c r="G1274" s="102">
        <v>118.40165002000001</v>
      </c>
      <c r="H1274" s="103">
        <v>4793967.22</v>
      </c>
    </row>
    <row r="1275" spans="2:8" ht="15.9" customHeight="1" x14ac:dyDescent="0.25">
      <c r="B1275" s="100">
        <v>45287</v>
      </c>
      <c r="C1275" s="101">
        <v>179.81497673999999</v>
      </c>
      <c r="D1275" s="101">
        <v>144.82598139000001</v>
      </c>
      <c r="E1275" s="101">
        <v>145.39328692999999</v>
      </c>
      <c r="F1275" s="53"/>
      <c r="G1275" s="102">
        <v>115.66554037</v>
      </c>
      <c r="H1275" s="103">
        <v>29269977.210000001</v>
      </c>
    </row>
    <row r="1276" spans="2:8" ht="15.9" customHeight="1" x14ac:dyDescent="0.25">
      <c r="B1276" s="100">
        <v>45288</v>
      </c>
      <c r="C1276" s="101">
        <v>182.98188128000001</v>
      </c>
      <c r="D1276" s="101">
        <v>145.38928623000001</v>
      </c>
      <c r="E1276" s="101">
        <v>145.45688088</v>
      </c>
      <c r="F1276" s="53"/>
      <c r="G1276" s="102">
        <v>117.70264391000001</v>
      </c>
      <c r="H1276" s="103">
        <v>4361341.1399999997</v>
      </c>
    </row>
    <row r="1277" spans="2:8" ht="15.9" customHeight="1" x14ac:dyDescent="0.25">
      <c r="B1277" s="100">
        <v>45293</v>
      </c>
      <c r="C1277" s="101">
        <v>183.74841219999999</v>
      </c>
      <c r="D1277" s="101">
        <v>145.50607429999999</v>
      </c>
      <c r="E1277" s="101">
        <v>145.58415216</v>
      </c>
      <c r="F1277" s="53"/>
      <c r="G1277" s="102">
        <v>117.29322603999999</v>
      </c>
      <c r="H1277" s="103">
        <v>3850836.73</v>
      </c>
    </row>
    <row r="1278" spans="2:8" ht="15.9" customHeight="1" x14ac:dyDescent="0.25">
      <c r="B1278" s="100">
        <v>45294</v>
      </c>
      <c r="C1278" s="101">
        <v>186.3921617</v>
      </c>
      <c r="D1278" s="101">
        <v>145.95917686000001</v>
      </c>
      <c r="E1278" s="101">
        <v>145.6478295</v>
      </c>
      <c r="F1278" s="53"/>
      <c r="G1278" s="102">
        <v>118.98082651999999</v>
      </c>
      <c r="H1278" s="103">
        <v>2153420.0099999998</v>
      </c>
    </row>
    <row r="1279" spans="2:8" ht="15.9" customHeight="1" x14ac:dyDescent="0.25">
      <c r="B1279" s="100">
        <v>45295</v>
      </c>
      <c r="C1279" s="101">
        <v>185.28147404000001</v>
      </c>
      <c r="D1279" s="101">
        <v>145.78223854999999</v>
      </c>
      <c r="E1279" s="101">
        <v>145.71153469000001</v>
      </c>
      <c r="F1279" s="53"/>
      <c r="G1279" s="102">
        <v>118.27183460000001</v>
      </c>
      <c r="H1279" s="103">
        <v>3252630.88</v>
      </c>
    </row>
    <row r="1280" spans="2:8" ht="15.9" customHeight="1" x14ac:dyDescent="0.25">
      <c r="B1280" s="100">
        <v>45296</v>
      </c>
      <c r="C1280" s="101">
        <v>186.73631843999999</v>
      </c>
      <c r="D1280" s="101">
        <v>145.95127391</v>
      </c>
      <c r="E1280" s="101">
        <v>145.77526774</v>
      </c>
      <c r="F1280" s="53"/>
      <c r="G1280" s="102">
        <v>119.20051415</v>
      </c>
      <c r="H1280" s="103">
        <v>2982764.41</v>
      </c>
    </row>
    <row r="1281" spans="2:8" ht="15.9" customHeight="1" x14ac:dyDescent="0.25">
      <c r="B1281" s="100">
        <v>45299</v>
      </c>
      <c r="C1281" s="101">
        <v>185.68820473</v>
      </c>
      <c r="D1281" s="101">
        <v>146.07728209000001</v>
      </c>
      <c r="E1281" s="101">
        <v>145.83902882000001</v>
      </c>
      <c r="F1281" s="53"/>
      <c r="G1281" s="102">
        <v>118.53146544000001</v>
      </c>
      <c r="H1281" s="103">
        <v>4309827.76</v>
      </c>
    </row>
    <row r="1282" spans="2:8" ht="15.9" customHeight="1" x14ac:dyDescent="0.25">
      <c r="B1282" s="100">
        <v>45300</v>
      </c>
      <c r="C1282" s="101">
        <v>185.81335264000001</v>
      </c>
      <c r="D1282" s="101">
        <v>145.98069045</v>
      </c>
      <c r="E1282" s="101">
        <v>145.90281776</v>
      </c>
      <c r="F1282" s="53"/>
      <c r="G1282" s="102">
        <v>118.61135186</v>
      </c>
      <c r="H1282" s="103">
        <v>3518632.58</v>
      </c>
    </row>
    <row r="1283" spans="2:8" ht="15.9" customHeight="1" x14ac:dyDescent="0.25">
      <c r="B1283" s="100">
        <v>45301</v>
      </c>
      <c r="C1283" s="101">
        <v>185.46919589999999</v>
      </c>
      <c r="D1283" s="101">
        <v>145.97849518999999</v>
      </c>
      <c r="E1283" s="101">
        <v>145.96663455999999</v>
      </c>
      <c r="F1283" s="53"/>
      <c r="G1283" s="102">
        <v>118.39166422</v>
      </c>
      <c r="H1283" s="103">
        <v>2802121.13</v>
      </c>
    </row>
    <row r="1284" spans="2:8" ht="15.9" customHeight="1" x14ac:dyDescent="0.25">
      <c r="B1284" s="100">
        <v>45302</v>
      </c>
      <c r="C1284" s="101">
        <v>185.21890009000001</v>
      </c>
      <c r="D1284" s="101">
        <v>145.68169545000001</v>
      </c>
      <c r="E1284" s="101">
        <v>146.03047921000001</v>
      </c>
      <c r="F1284" s="53"/>
      <c r="G1284" s="102">
        <v>118.23189139</v>
      </c>
      <c r="H1284" s="103">
        <v>2680847.5299999998</v>
      </c>
    </row>
    <row r="1285" spans="2:8" ht="15.9" customHeight="1" x14ac:dyDescent="0.25">
      <c r="B1285" s="100">
        <v>45303</v>
      </c>
      <c r="C1285" s="101">
        <v>185.37533497000001</v>
      </c>
      <c r="D1285" s="101">
        <v>146.01581468000001</v>
      </c>
      <c r="E1285" s="101">
        <v>146.09435189999999</v>
      </c>
      <c r="F1285" s="53"/>
      <c r="G1285" s="102">
        <v>118.33174941</v>
      </c>
      <c r="H1285" s="103">
        <v>4490774.0199999996</v>
      </c>
    </row>
    <row r="1286" spans="2:8" ht="15.9" customHeight="1" x14ac:dyDescent="0.25">
      <c r="B1286" s="100">
        <v>45306</v>
      </c>
      <c r="C1286" s="101">
        <v>186.00107449999999</v>
      </c>
      <c r="D1286" s="101">
        <v>146.29988188999999</v>
      </c>
      <c r="E1286" s="101">
        <v>146.15825244000001</v>
      </c>
      <c r="F1286" s="53"/>
      <c r="G1286" s="102">
        <v>118.73118148</v>
      </c>
      <c r="H1286" s="103">
        <v>4358914.46</v>
      </c>
    </row>
    <row r="1287" spans="2:8" ht="15.9" customHeight="1" x14ac:dyDescent="0.25">
      <c r="B1287" s="100">
        <v>45307</v>
      </c>
      <c r="C1287" s="101">
        <v>185.84463962000001</v>
      </c>
      <c r="D1287" s="101">
        <v>146.40262027</v>
      </c>
      <c r="E1287" s="101">
        <v>146.22218101999999</v>
      </c>
      <c r="F1287" s="53"/>
      <c r="G1287" s="102">
        <v>118.63132346</v>
      </c>
      <c r="H1287" s="103">
        <v>6966827.9199999999</v>
      </c>
    </row>
    <row r="1288" spans="2:8" ht="15.9" customHeight="1" x14ac:dyDescent="0.25">
      <c r="B1288" s="100">
        <v>45308</v>
      </c>
      <c r="C1288" s="101">
        <v>185.79770915</v>
      </c>
      <c r="D1288" s="101">
        <v>146.31480969</v>
      </c>
      <c r="E1288" s="101">
        <v>146.28613745999999</v>
      </c>
      <c r="F1288" s="53"/>
      <c r="G1288" s="102">
        <v>118.60136605</v>
      </c>
      <c r="H1288" s="103">
        <v>3603208.15</v>
      </c>
    </row>
    <row r="1289" spans="2:8" ht="15.9" customHeight="1" x14ac:dyDescent="0.25">
      <c r="B1289" s="100">
        <v>45309</v>
      </c>
      <c r="C1289" s="101">
        <v>186.62681402000001</v>
      </c>
      <c r="D1289" s="101">
        <v>146.19670446999999</v>
      </c>
      <c r="E1289" s="101">
        <v>146.35012193</v>
      </c>
      <c r="F1289" s="53"/>
      <c r="G1289" s="102">
        <v>119.13061354</v>
      </c>
      <c r="H1289" s="103">
        <v>2935274.46</v>
      </c>
    </row>
    <row r="1290" spans="2:8" ht="15.9" customHeight="1" x14ac:dyDescent="0.25">
      <c r="B1290" s="100">
        <v>45310</v>
      </c>
      <c r="C1290" s="101">
        <v>186.36087473000001</v>
      </c>
      <c r="D1290" s="101">
        <v>146.65068514000001</v>
      </c>
      <c r="E1290" s="101">
        <v>146.41413444</v>
      </c>
      <c r="F1290" s="53"/>
      <c r="G1290" s="102">
        <v>118.96085490999999</v>
      </c>
      <c r="H1290" s="103">
        <v>4078523.19</v>
      </c>
    </row>
    <row r="1291" spans="2:8" ht="15.9" customHeight="1" x14ac:dyDescent="0.25">
      <c r="B1291" s="100">
        <v>45313</v>
      </c>
      <c r="C1291" s="101">
        <v>185.92285706000001</v>
      </c>
      <c r="D1291" s="101">
        <v>146.38286289000001</v>
      </c>
      <c r="E1291" s="101">
        <v>146.47817480000001</v>
      </c>
      <c r="F1291" s="53"/>
      <c r="G1291" s="102">
        <v>118.68125247</v>
      </c>
      <c r="H1291" s="103">
        <v>3102139.36</v>
      </c>
    </row>
    <row r="1292" spans="2:8" ht="15.9" customHeight="1" x14ac:dyDescent="0.25">
      <c r="B1292" s="100">
        <v>45314</v>
      </c>
      <c r="C1292" s="101">
        <v>186.00107449999999</v>
      </c>
      <c r="D1292" s="101">
        <v>146.20724174</v>
      </c>
      <c r="E1292" s="101">
        <v>146.5422432</v>
      </c>
      <c r="F1292" s="53"/>
      <c r="G1292" s="102">
        <v>118.73118148</v>
      </c>
      <c r="H1292" s="103">
        <v>3734610.08</v>
      </c>
    </row>
    <row r="1293" spans="2:8" ht="15.9" customHeight="1" x14ac:dyDescent="0.25">
      <c r="B1293" s="100">
        <v>45315</v>
      </c>
      <c r="C1293" s="101">
        <v>186.25137031</v>
      </c>
      <c r="D1293" s="101">
        <v>145.95961592</v>
      </c>
      <c r="E1293" s="101">
        <v>146.60633963999999</v>
      </c>
      <c r="F1293" s="53"/>
      <c r="G1293" s="102">
        <v>118.8909543</v>
      </c>
      <c r="H1293" s="103">
        <v>3715862.52</v>
      </c>
    </row>
    <row r="1294" spans="2:8" ht="15.9" customHeight="1" x14ac:dyDescent="0.25">
      <c r="B1294" s="100">
        <v>45316</v>
      </c>
      <c r="C1294" s="101">
        <v>185.62563077999999</v>
      </c>
      <c r="D1294" s="101">
        <v>145.95522539000001</v>
      </c>
      <c r="E1294" s="101">
        <v>146.67046411000001</v>
      </c>
      <c r="F1294" s="53"/>
      <c r="G1294" s="102">
        <v>118.49152223999999</v>
      </c>
      <c r="H1294" s="103">
        <v>3056552.25</v>
      </c>
    </row>
    <row r="1295" spans="2:8" ht="15.9" customHeight="1" x14ac:dyDescent="0.25">
      <c r="B1295" s="100">
        <v>45317</v>
      </c>
      <c r="C1295" s="101">
        <v>186.15750937999999</v>
      </c>
      <c r="D1295" s="101">
        <v>146.27441683000001</v>
      </c>
      <c r="E1295" s="101">
        <v>146.73461662</v>
      </c>
      <c r="F1295" s="53"/>
      <c r="G1295" s="102">
        <v>118.83103948999999</v>
      </c>
      <c r="H1295" s="103">
        <v>4458982.47</v>
      </c>
    </row>
    <row r="1296" spans="2:8" ht="15.9" customHeight="1" x14ac:dyDescent="0.25">
      <c r="B1296" s="100">
        <v>45320</v>
      </c>
      <c r="C1296" s="101">
        <v>186.47037914000001</v>
      </c>
      <c r="D1296" s="101">
        <v>146.17167846000001</v>
      </c>
      <c r="E1296" s="101">
        <v>146.79879715999999</v>
      </c>
      <c r="F1296" s="53"/>
      <c r="G1296" s="102">
        <v>119.03075552</v>
      </c>
      <c r="H1296" s="103">
        <v>4207700.3</v>
      </c>
    </row>
    <row r="1297" spans="2:8" ht="15.9" customHeight="1" x14ac:dyDescent="0.25">
      <c r="B1297" s="100">
        <v>45321</v>
      </c>
      <c r="C1297" s="101">
        <v>186.50166612000001</v>
      </c>
      <c r="D1297" s="101">
        <v>146.09703947</v>
      </c>
      <c r="E1297" s="101">
        <v>146.86300592000001</v>
      </c>
      <c r="F1297" s="53"/>
      <c r="G1297" s="102">
        <v>119.05072713</v>
      </c>
      <c r="H1297" s="103">
        <v>3101839.23</v>
      </c>
    </row>
    <row r="1298" spans="2:8" ht="15.9" customHeight="1" x14ac:dyDescent="0.25">
      <c r="B1298" s="100">
        <v>45322</v>
      </c>
      <c r="C1298" s="101">
        <v>186.04800495999999</v>
      </c>
      <c r="D1298" s="101">
        <v>146.35871498</v>
      </c>
      <c r="E1298" s="101">
        <v>146.92724272000001</v>
      </c>
      <c r="F1298" s="53"/>
      <c r="G1298" s="102">
        <v>118.76113888</v>
      </c>
      <c r="H1298" s="103">
        <v>5009385.97</v>
      </c>
    </row>
    <row r="1299" spans="2:8" ht="15.9" customHeight="1" x14ac:dyDescent="0.25">
      <c r="B1299" s="100">
        <v>45323</v>
      </c>
      <c r="C1299" s="101">
        <v>184.23297946</v>
      </c>
      <c r="D1299" s="101">
        <v>145.78619003</v>
      </c>
      <c r="E1299" s="101">
        <v>146.98888961</v>
      </c>
      <c r="F1299" s="53"/>
      <c r="G1299" s="102">
        <v>116.56426252</v>
      </c>
      <c r="H1299" s="103">
        <v>4166072.7</v>
      </c>
    </row>
    <row r="1300" spans="2:8" ht="15.9" customHeight="1" x14ac:dyDescent="0.25">
      <c r="B1300" s="100">
        <v>45324</v>
      </c>
      <c r="C1300" s="101">
        <v>187.48424252999999</v>
      </c>
      <c r="D1300" s="101">
        <v>146.33105465</v>
      </c>
      <c r="E1300" s="101">
        <v>147.05056238</v>
      </c>
      <c r="F1300" s="53"/>
      <c r="G1300" s="102">
        <v>118.62133765999999</v>
      </c>
      <c r="H1300" s="103">
        <v>4504963.3099999996</v>
      </c>
    </row>
    <row r="1301" spans="2:8" ht="15.9" customHeight="1" x14ac:dyDescent="0.25">
      <c r="B1301" s="100">
        <v>45327</v>
      </c>
      <c r="C1301" s="101">
        <v>187.84724763</v>
      </c>
      <c r="D1301" s="101">
        <v>146.11372348</v>
      </c>
      <c r="E1301" s="101">
        <v>147.11226103000001</v>
      </c>
      <c r="F1301" s="53"/>
      <c r="G1301" s="102">
        <v>118.85101109999999</v>
      </c>
      <c r="H1301" s="103">
        <v>2714947.23</v>
      </c>
    </row>
    <row r="1302" spans="2:8" ht="15.9" customHeight="1" x14ac:dyDescent="0.25">
      <c r="B1302" s="100">
        <v>45328</v>
      </c>
      <c r="C1302" s="101">
        <v>187.97351026999999</v>
      </c>
      <c r="D1302" s="101">
        <v>146.31349252999999</v>
      </c>
      <c r="E1302" s="101">
        <v>147.17398556000001</v>
      </c>
      <c r="F1302" s="53"/>
      <c r="G1302" s="102">
        <v>118.93089750999999</v>
      </c>
      <c r="H1302" s="103">
        <v>3489810.72</v>
      </c>
    </row>
    <row r="1303" spans="2:8" ht="15.9" customHeight="1" x14ac:dyDescent="0.25">
      <c r="B1303" s="100">
        <v>45329</v>
      </c>
      <c r="C1303" s="101">
        <v>187.81568197000001</v>
      </c>
      <c r="D1303" s="101">
        <v>146.67395493999999</v>
      </c>
      <c r="E1303" s="101">
        <v>147.23573597000001</v>
      </c>
      <c r="F1303" s="53"/>
      <c r="G1303" s="102">
        <v>118.83103948999999</v>
      </c>
      <c r="H1303" s="103">
        <v>3929216.59</v>
      </c>
    </row>
    <row r="1304" spans="2:8" ht="15.9" customHeight="1" x14ac:dyDescent="0.25">
      <c r="B1304" s="100">
        <v>45330</v>
      </c>
      <c r="C1304" s="101">
        <v>187.21593440999999</v>
      </c>
      <c r="D1304" s="101">
        <v>146.63400113</v>
      </c>
      <c r="E1304" s="101">
        <v>147.29751225999999</v>
      </c>
      <c r="F1304" s="53"/>
      <c r="G1304" s="102">
        <v>118.45157903</v>
      </c>
      <c r="H1304" s="103">
        <v>2755022.02</v>
      </c>
    </row>
    <row r="1305" spans="2:8" ht="15.9" customHeight="1" x14ac:dyDescent="0.25">
      <c r="B1305" s="100">
        <v>45331</v>
      </c>
      <c r="C1305" s="101">
        <v>187.84724763</v>
      </c>
      <c r="D1305" s="101">
        <v>147.17008469000001</v>
      </c>
      <c r="E1305" s="101">
        <v>147.35931443000001</v>
      </c>
      <c r="F1305" s="53"/>
      <c r="G1305" s="102">
        <v>118.85101109999999</v>
      </c>
      <c r="H1305" s="103">
        <v>4331500.8099999996</v>
      </c>
    </row>
    <row r="1306" spans="2:8" ht="15.9" customHeight="1" x14ac:dyDescent="0.25">
      <c r="B1306" s="100">
        <v>45336</v>
      </c>
      <c r="C1306" s="101">
        <v>187.81568197000001</v>
      </c>
      <c r="D1306" s="101">
        <v>146.77142468</v>
      </c>
      <c r="E1306" s="101">
        <v>147.42114247999999</v>
      </c>
      <c r="F1306" s="53"/>
      <c r="G1306" s="102">
        <v>118.83103948999999</v>
      </c>
      <c r="H1306" s="103">
        <v>1583789.54</v>
      </c>
    </row>
    <row r="1307" spans="2:8" ht="15.9" customHeight="1" x14ac:dyDescent="0.25">
      <c r="B1307" s="100">
        <v>45337</v>
      </c>
      <c r="C1307" s="101">
        <v>188.28916688000001</v>
      </c>
      <c r="D1307" s="101">
        <v>147.04714988999999</v>
      </c>
      <c r="E1307" s="101">
        <v>147.48299659</v>
      </c>
      <c r="F1307" s="53"/>
      <c r="G1307" s="102">
        <v>119.13061354</v>
      </c>
      <c r="H1307" s="103">
        <v>2747941.2</v>
      </c>
    </row>
    <row r="1308" spans="2:8" ht="15.9" customHeight="1" x14ac:dyDescent="0.25">
      <c r="B1308" s="100">
        <v>45338</v>
      </c>
      <c r="C1308" s="101">
        <v>187.46845970000001</v>
      </c>
      <c r="D1308" s="101">
        <v>147.08754275000001</v>
      </c>
      <c r="E1308" s="101">
        <v>147.54487657000001</v>
      </c>
      <c r="F1308" s="53"/>
      <c r="G1308" s="102">
        <v>118.61135186</v>
      </c>
      <c r="H1308" s="103">
        <v>3922096.3</v>
      </c>
    </row>
    <row r="1309" spans="2:8" ht="15.9" customHeight="1" x14ac:dyDescent="0.25">
      <c r="B1309" s="100">
        <v>45341</v>
      </c>
      <c r="C1309" s="101">
        <v>187.01075761999999</v>
      </c>
      <c r="D1309" s="101">
        <v>147.39136733999999</v>
      </c>
      <c r="E1309" s="101">
        <v>147.60678261999999</v>
      </c>
      <c r="F1309" s="53"/>
      <c r="G1309" s="102">
        <v>118.32176361</v>
      </c>
      <c r="H1309" s="103">
        <v>5133160</v>
      </c>
    </row>
    <row r="1310" spans="2:8" ht="15.9" customHeight="1" x14ac:dyDescent="0.25">
      <c r="B1310" s="100">
        <v>45342</v>
      </c>
      <c r="C1310" s="101">
        <v>186.75823233</v>
      </c>
      <c r="D1310" s="101">
        <v>147.41814957</v>
      </c>
      <c r="E1310" s="101">
        <v>147.66871454</v>
      </c>
      <c r="F1310" s="53"/>
      <c r="G1310" s="102">
        <v>118.16199078</v>
      </c>
      <c r="H1310" s="103">
        <v>3665083.11</v>
      </c>
    </row>
    <row r="1311" spans="2:8" ht="15.9" customHeight="1" x14ac:dyDescent="0.25">
      <c r="B1311" s="100">
        <v>45343</v>
      </c>
      <c r="C1311" s="101">
        <v>187.65785366</v>
      </c>
      <c r="D1311" s="101">
        <v>147.34790111000001</v>
      </c>
      <c r="E1311" s="101">
        <v>147.73067252000001</v>
      </c>
      <c r="F1311" s="53"/>
      <c r="G1311" s="102">
        <v>118.73118148</v>
      </c>
      <c r="H1311" s="103">
        <v>3812190.51</v>
      </c>
    </row>
    <row r="1312" spans="2:8" ht="15.9" customHeight="1" x14ac:dyDescent="0.25">
      <c r="B1312" s="100">
        <v>45344</v>
      </c>
      <c r="C1312" s="101">
        <v>187.65785366</v>
      </c>
      <c r="D1312" s="101">
        <v>147.28028696000001</v>
      </c>
      <c r="E1312" s="101">
        <v>147.79265638999999</v>
      </c>
      <c r="F1312" s="53"/>
      <c r="G1312" s="102">
        <v>118.73118148</v>
      </c>
      <c r="H1312" s="103">
        <v>3012374.43</v>
      </c>
    </row>
    <row r="1313" spans="2:8" ht="15.9" customHeight="1" x14ac:dyDescent="0.25">
      <c r="B1313" s="100">
        <v>45345</v>
      </c>
      <c r="C1313" s="101">
        <v>186.23739893000001</v>
      </c>
      <c r="D1313" s="101">
        <v>147.66401918</v>
      </c>
      <c r="E1313" s="101">
        <v>147.85466631</v>
      </c>
      <c r="F1313" s="53"/>
      <c r="G1313" s="102">
        <v>117.83245933000001</v>
      </c>
      <c r="H1313" s="103">
        <v>5228015.4000000004</v>
      </c>
    </row>
    <row r="1314" spans="2:8" ht="15.9" customHeight="1" x14ac:dyDescent="0.25">
      <c r="B1314" s="100">
        <v>45348</v>
      </c>
      <c r="C1314" s="101">
        <v>185.65343419999999</v>
      </c>
      <c r="D1314" s="101">
        <v>147.17140185</v>
      </c>
      <c r="E1314" s="101">
        <v>147.91670228999999</v>
      </c>
      <c r="F1314" s="53"/>
      <c r="G1314" s="102">
        <v>117.46298467</v>
      </c>
      <c r="H1314" s="103">
        <v>5010279.09</v>
      </c>
    </row>
    <row r="1315" spans="2:8" ht="15.9" customHeight="1" x14ac:dyDescent="0.25">
      <c r="B1315" s="100">
        <v>45349</v>
      </c>
      <c r="C1315" s="101">
        <v>185.79547968</v>
      </c>
      <c r="D1315" s="101">
        <v>146.90709201999999</v>
      </c>
      <c r="E1315" s="101">
        <v>147.97876432999999</v>
      </c>
      <c r="F1315" s="53"/>
      <c r="G1315" s="102">
        <v>117.55285687999999</v>
      </c>
      <c r="H1315" s="103">
        <v>4301713.97</v>
      </c>
    </row>
    <row r="1316" spans="2:8" ht="15.9" customHeight="1" x14ac:dyDescent="0.25">
      <c r="B1316" s="100">
        <v>45350</v>
      </c>
      <c r="C1316" s="101">
        <v>184.65911589000001</v>
      </c>
      <c r="D1316" s="101">
        <v>146.78942584999999</v>
      </c>
      <c r="E1316" s="101">
        <v>148.04085243</v>
      </c>
      <c r="F1316" s="53"/>
      <c r="G1316" s="102">
        <v>116.83387916</v>
      </c>
      <c r="H1316" s="103">
        <v>10499333.48</v>
      </c>
    </row>
    <row r="1317" spans="2:8" ht="15.9" customHeight="1" x14ac:dyDescent="0.25">
      <c r="B1317" s="100">
        <v>45351</v>
      </c>
      <c r="C1317" s="101">
        <v>186.00065647</v>
      </c>
      <c r="D1317" s="101">
        <v>147.52176605</v>
      </c>
      <c r="E1317" s="101">
        <v>148.10296657999999</v>
      </c>
      <c r="F1317" s="53"/>
      <c r="G1317" s="102">
        <v>117.68267229999999</v>
      </c>
      <c r="H1317" s="103">
        <v>5100003.07</v>
      </c>
    </row>
    <row r="1318" spans="2:8" ht="15.9" customHeight="1" x14ac:dyDescent="0.25">
      <c r="B1318" s="100">
        <v>45352</v>
      </c>
      <c r="C1318" s="101">
        <v>186.77996662000001</v>
      </c>
      <c r="D1318" s="101">
        <v>147.80715042</v>
      </c>
      <c r="E1318" s="101">
        <v>148.16510679999999</v>
      </c>
      <c r="F1318" s="53"/>
      <c r="G1318" s="102">
        <v>117.27325444</v>
      </c>
      <c r="H1318" s="103">
        <v>5751814.0800000001</v>
      </c>
    </row>
    <row r="1319" spans="2:8" ht="15.9" customHeight="1" x14ac:dyDescent="0.25">
      <c r="B1319" s="100">
        <v>45355</v>
      </c>
      <c r="C1319" s="101">
        <v>188.11592687000001</v>
      </c>
      <c r="D1319" s="101">
        <v>147.73382857999999</v>
      </c>
      <c r="E1319" s="101">
        <v>148.22727307</v>
      </c>
      <c r="F1319" s="53"/>
      <c r="G1319" s="102">
        <v>118.11206177</v>
      </c>
      <c r="H1319" s="103">
        <v>3895081.4</v>
      </c>
    </row>
    <row r="1320" spans="2:8" ht="15.9" customHeight="1" x14ac:dyDescent="0.25">
      <c r="B1320" s="100">
        <v>45356</v>
      </c>
      <c r="C1320" s="101">
        <v>188.92704559000001</v>
      </c>
      <c r="D1320" s="101">
        <v>147.82734685</v>
      </c>
      <c r="E1320" s="101">
        <v>148.28946540999999</v>
      </c>
      <c r="F1320" s="53"/>
      <c r="G1320" s="102">
        <v>118.62133765999999</v>
      </c>
      <c r="H1320" s="103">
        <v>2461667.5099999998</v>
      </c>
    </row>
    <row r="1321" spans="2:8" ht="15.9" customHeight="1" x14ac:dyDescent="0.25">
      <c r="B1321" s="100">
        <v>45357</v>
      </c>
      <c r="C1321" s="101">
        <v>188.52674254999999</v>
      </c>
      <c r="D1321" s="101">
        <v>147.74919543999999</v>
      </c>
      <c r="E1321" s="101">
        <v>148.35168379999999</v>
      </c>
      <c r="F1321" s="53"/>
      <c r="G1321" s="102">
        <v>118.37</v>
      </c>
      <c r="H1321" s="103">
        <v>5353469.93</v>
      </c>
    </row>
    <row r="1322" spans="2:8" ht="15.9" customHeight="1" x14ac:dyDescent="0.25">
      <c r="B1322" s="100">
        <v>45358</v>
      </c>
      <c r="C1322" s="101">
        <v>188.73379227999999</v>
      </c>
      <c r="D1322" s="101">
        <v>148.03809222999999</v>
      </c>
      <c r="E1322" s="101">
        <v>148.41392825</v>
      </c>
      <c r="F1322" s="53"/>
      <c r="G1322" s="102">
        <v>118.5</v>
      </c>
      <c r="H1322" s="103">
        <v>3270434.6</v>
      </c>
    </row>
    <row r="1323" spans="2:8" ht="15.9" customHeight="1" x14ac:dyDescent="0.25">
      <c r="B1323" s="100">
        <v>45359</v>
      </c>
      <c r="C1323" s="101">
        <v>189.51421049999999</v>
      </c>
      <c r="D1323" s="101">
        <v>148.49997585</v>
      </c>
      <c r="E1323" s="101">
        <v>148.47619893999999</v>
      </c>
      <c r="F1323" s="53"/>
      <c r="G1323" s="102">
        <v>118.99</v>
      </c>
      <c r="H1323" s="103">
        <v>5679852.04</v>
      </c>
    </row>
    <row r="1324" spans="2:8" ht="15.9" customHeight="1" x14ac:dyDescent="0.25">
      <c r="B1324" s="100">
        <v>45362</v>
      </c>
      <c r="C1324" s="101">
        <v>188.79749989000001</v>
      </c>
      <c r="D1324" s="101">
        <v>148.15619745000001</v>
      </c>
      <c r="E1324" s="101">
        <v>148.53849568999999</v>
      </c>
      <c r="F1324" s="53"/>
      <c r="G1324" s="102">
        <v>118.54</v>
      </c>
      <c r="H1324" s="103">
        <v>3222683.68</v>
      </c>
    </row>
    <row r="1325" spans="2:8" ht="15.9" customHeight="1" x14ac:dyDescent="0.25">
      <c r="B1325" s="100">
        <v>45363</v>
      </c>
      <c r="C1325" s="101">
        <v>187.93744717000001</v>
      </c>
      <c r="D1325" s="101">
        <v>147.90637637</v>
      </c>
      <c r="E1325" s="101">
        <v>148.6008185</v>
      </c>
      <c r="F1325" s="53"/>
      <c r="G1325" s="102">
        <v>118</v>
      </c>
      <c r="H1325" s="103">
        <v>4038646.31</v>
      </c>
    </row>
    <row r="1326" spans="2:8" ht="15.9" customHeight="1" x14ac:dyDescent="0.25">
      <c r="B1326" s="100">
        <v>45364</v>
      </c>
      <c r="C1326" s="101">
        <v>188.41525424</v>
      </c>
      <c r="D1326" s="101">
        <v>147.84842139</v>
      </c>
      <c r="E1326" s="101">
        <v>148.66316755</v>
      </c>
      <c r="F1326" s="53"/>
      <c r="G1326" s="102">
        <v>118.3</v>
      </c>
      <c r="H1326" s="103">
        <v>2246245.7999999998</v>
      </c>
    </row>
    <row r="1327" spans="2:8" ht="15.9" customHeight="1" x14ac:dyDescent="0.25">
      <c r="B1327" s="100">
        <v>45365</v>
      </c>
      <c r="C1327" s="101">
        <v>188.09671619</v>
      </c>
      <c r="D1327" s="101">
        <v>147.77114807999999</v>
      </c>
      <c r="E1327" s="101">
        <v>148.72554266</v>
      </c>
      <c r="F1327" s="53"/>
      <c r="G1327" s="102">
        <v>118.1</v>
      </c>
      <c r="H1327" s="103">
        <v>3249084.58</v>
      </c>
    </row>
    <row r="1328" spans="2:8" ht="15.9" customHeight="1" x14ac:dyDescent="0.25">
      <c r="B1328" s="100">
        <v>45366</v>
      </c>
      <c r="C1328" s="101">
        <v>189.16381865</v>
      </c>
      <c r="D1328" s="101">
        <v>147.82954211000001</v>
      </c>
      <c r="E1328" s="101">
        <v>148.78794400000001</v>
      </c>
      <c r="F1328" s="53"/>
      <c r="G1328" s="102">
        <v>118.77</v>
      </c>
      <c r="H1328" s="103">
        <v>3397998.97</v>
      </c>
    </row>
    <row r="1329" spans="2:8" ht="15.9" customHeight="1" x14ac:dyDescent="0.25">
      <c r="B1329" s="100">
        <v>45369</v>
      </c>
      <c r="C1329" s="101">
        <v>188.47896184999999</v>
      </c>
      <c r="D1329" s="101">
        <v>148.13687912</v>
      </c>
      <c r="E1329" s="101">
        <v>148.85037158</v>
      </c>
      <c r="F1329" s="53"/>
      <c r="G1329" s="102">
        <v>118.34</v>
      </c>
      <c r="H1329" s="103">
        <v>3520533.53</v>
      </c>
    </row>
    <row r="1330" spans="2:8" ht="15.9" customHeight="1" x14ac:dyDescent="0.25">
      <c r="B1330" s="100">
        <v>45370</v>
      </c>
      <c r="C1330" s="101">
        <v>188.39932734000001</v>
      </c>
      <c r="D1330" s="101">
        <v>148.12063416999999</v>
      </c>
      <c r="E1330" s="101">
        <v>148.91282541000001</v>
      </c>
      <c r="F1330" s="53"/>
      <c r="G1330" s="102">
        <v>118.29</v>
      </c>
      <c r="H1330" s="103">
        <v>3833066.37</v>
      </c>
    </row>
    <row r="1331" spans="2:8" ht="15.9" customHeight="1" x14ac:dyDescent="0.25">
      <c r="B1331" s="100">
        <v>45371</v>
      </c>
      <c r="C1331" s="101">
        <v>187.87373955999999</v>
      </c>
      <c r="D1331" s="101">
        <v>148.32303754</v>
      </c>
      <c r="E1331" s="101">
        <v>148.97530528999999</v>
      </c>
      <c r="F1331" s="53"/>
      <c r="G1331" s="102">
        <v>117.96</v>
      </c>
      <c r="H1331" s="103">
        <v>8790033.4700000007</v>
      </c>
    </row>
    <row r="1332" spans="2:8" ht="15.9" customHeight="1" x14ac:dyDescent="0.25">
      <c r="B1332" s="100">
        <v>45372</v>
      </c>
      <c r="C1332" s="101">
        <v>185.53248492</v>
      </c>
      <c r="D1332" s="101">
        <v>148.45519246000001</v>
      </c>
      <c r="E1332" s="101">
        <v>149.03514494999999</v>
      </c>
      <c r="F1332" s="53"/>
      <c r="G1332" s="102">
        <v>116.49</v>
      </c>
      <c r="H1332" s="103">
        <v>9996041.7799999993</v>
      </c>
    </row>
    <row r="1333" spans="2:8" ht="15.9" customHeight="1" x14ac:dyDescent="0.25">
      <c r="B1333" s="100">
        <v>45373</v>
      </c>
      <c r="C1333" s="101">
        <v>187.04554064000001</v>
      </c>
      <c r="D1333" s="101">
        <v>148.97678726999999</v>
      </c>
      <c r="E1333" s="101">
        <v>149.09500868999999</v>
      </c>
      <c r="F1333" s="53"/>
      <c r="G1333" s="102">
        <v>117.44</v>
      </c>
      <c r="H1333" s="103">
        <v>7274029.0099999998</v>
      </c>
    </row>
    <row r="1334" spans="2:8" ht="15.9" customHeight="1" x14ac:dyDescent="0.25">
      <c r="B1334" s="100">
        <v>45376</v>
      </c>
      <c r="C1334" s="101">
        <v>187.10924825000001</v>
      </c>
      <c r="D1334" s="101">
        <v>148.84111994</v>
      </c>
      <c r="E1334" s="101">
        <v>149.15489650999999</v>
      </c>
      <c r="F1334" s="53"/>
      <c r="G1334" s="102">
        <v>117.48</v>
      </c>
      <c r="H1334" s="103">
        <v>3542483.41</v>
      </c>
    </row>
    <row r="1335" spans="2:8" ht="15.9" customHeight="1" x14ac:dyDescent="0.25">
      <c r="B1335" s="100">
        <v>45377</v>
      </c>
      <c r="C1335" s="101">
        <v>187.93744717000001</v>
      </c>
      <c r="D1335" s="101">
        <v>148.93771157</v>
      </c>
      <c r="E1335" s="101">
        <v>149.21480842</v>
      </c>
      <c r="F1335" s="53"/>
      <c r="G1335" s="102">
        <v>118</v>
      </c>
      <c r="H1335" s="103">
        <v>4141323.71</v>
      </c>
    </row>
    <row r="1336" spans="2:8" ht="15.9" customHeight="1" x14ac:dyDescent="0.25">
      <c r="B1336" s="100">
        <v>45378</v>
      </c>
      <c r="C1336" s="101">
        <v>188.30376591999999</v>
      </c>
      <c r="D1336" s="101">
        <v>149.07645228000001</v>
      </c>
      <c r="E1336" s="101">
        <v>149.2747444</v>
      </c>
      <c r="F1336" s="53"/>
      <c r="G1336" s="102">
        <v>118.23</v>
      </c>
      <c r="H1336" s="103">
        <v>3086857.38</v>
      </c>
    </row>
    <row r="1337" spans="2:8" ht="15.9" customHeight="1" x14ac:dyDescent="0.25">
      <c r="B1337" s="100">
        <v>45379</v>
      </c>
      <c r="C1337" s="101">
        <v>189.84867545</v>
      </c>
      <c r="D1337" s="101">
        <v>149.63580564</v>
      </c>
      <c r="E1337" s="101">
        <v>149.33470446999999</v>
      </c>
      <c r="F1337" s="53"/>
      <c r="G1337" s="102">
        <v>119.2</v>
      </c>
      <c r="H1337" s="103">
        <v>3969333.65</v>
      </c>
    </row>
    <row r="1338" spans="2:8" ht="15.9" customHeight="1" x14ac:dyDescent="0.25">
      <c r="B1338" s="100">
        <v>45383</v>
      </c>
      <c r="C1338" s="101">
        <v>189.67214666999999</v>
      </c>
      <c r="D1338" s="101">
        <v>149.42769458000001</v>
      </c>
      <c r="E1338" s="101">
        <v>149.39468862000001</v>
      </c>
      <c r="F1338" s="53"/>
      <c r="G1338" s="102">
        <v>118.19</v>
      </c>
      <c r="H1338" s="103">
        <v>5307114.2</v>
      </c>
    </row>
    <row r="1339" spans="2:8" ht="15.9" customHeight="1" x14ac:dyDescent="0.25">
      <c r="B1339" s="100">
        <v>45384</v>
      </c>
      <c r="C1339" s="101">
        <v>188.25991644999999</v>
      </c>
      <c r="D1339" s="101">
        <v>149.56643528999999</v>
      </c>
      <c r="E1339" s="101">
        <v>149.45469686000001</v>
      </c>
      <c r="F1339" s="53"/>
      <c r="G1339" s="102">
        <v>117.31</v>
      </c>
      <c r="H1339" s="103">
        <v>2321744.7200000002</v>
      </c>
    </row>
    <row r="1340" spans="2:8" ht="15.9" customHeight="1" x14ac:dyDescent="0.25">
      <c r="B1340" s="100">
        <v>45385</v>
      </c>
      <c r="C1340" s="101">
        <v>190.73131932999999</v>
      </c>
      <c r="D1340" s="101">
        <v>149.8057191</v>
      </c>
      <c r="E1340" s="101">
        <v>149.51472917000001</v>
      </c>
      <c r="F1340" s="53"/>
      <c r="G1340" s="102">
        <v>118.85</v>
      </c>
      <c r="H1340" s="103">
        <v>2551646.2799999998</v>
      </c>
    </row>
    <row r="1341" spans="2:8" ht="15.9" customHeight="1" x14ac:dyDescent="0.25">
      <c r="B1341" s="100">
        <v>45386</v>
      </c>
      <c r="C1341" s="101">
        <v>189.94496387000001</v>
      </c>
      <c r="D1341" s="101">
        <v>149.90494505000001</v>
      </c>
      <c r="E1341" s="101">
        <v>149.57478556999999</v>
      </c>
      <c r="F1341" s="53"/>
      <c r="G1341" s="102">
        <v>118.36</v>
      </c>
      <c r="H1341" s="103">
        <v>2837974.28</v>
      </c>
    </row>
    <row r="1342" spans="2:8" ht="15.9" customHeight="1" x14ac:dyDescent="0.25">
      <c r="B1342" s="100">
        <v>45387</v>
      </c>
      <c r="C1342" s="101">
        <v>189.68819474</v>
      </c>
      <c r="D1342" s="101">
        <v>150.25179682000001</v>
      </c>
      <c r="E1342" s="101">
        <v>149.63486605</v>
      </c>
      <c r="F1342" s="53"/>
      <c r="G1342" s="102">
        <v>118.2</v>
      </c>
      <c r="H1342" s="103">
        <v>4197462.7699999996</v>
      </c>
    </row>
    <row r="1343" spans="2:8" ht="15.9" customHeight="1" x14ac:dyDescent="0.25">
      <c r="B1343" s="100">
        <v>45390</v>
      </c>
      <c r="C1343" s="101">
        <v>190.57083861999999</v>
      </c>
      <c r="D1343" s="101">
        <v>150.23818618000001</v>
      </c>
      <c r="E1343" s="101">
        <v>149.69497061000001</v>
      </c>
      <c r="F1343" s="53"/>
      <c r="G1343" s="102">
        <v>118.75</v>
      </c>
      <c r="H1343" s="103">
        <v>3157850.09</v>
      </c>
    </row>
    <row r="1344" spans="2:8" ht="15.9" customHeight="1" x14ac:dyDescent="0.25">
      <c r="B1344" s="100">
        <v>45391</v>
      </c>
      <c r="C1344" s="101">
        <v>189.73633895</v>
      </c>
      <c r="D1344" s="101">
        <v>150.18945131999999</v>
      </c>
      <c r="E1344" s="101">
        <v>149.75509943</v>
      </c>
      <c r="F1344" s="53"/>
      <c r="G1344" s="102">
        <v>118.23</v>
      </c>
      <c r="H1344" s="103">
        <v>2221855.23</v>
      </c>
    </row>
    <row r="1345" spans="2:8" ht="15.9" customHeight="1" x14ac:dyDescent="0.25">
      <c r="B1345" s="100">
        <v>45392</v>
      </c>
      <c r="C1345" s="101">
        <v>190.34616563</v>
      </c>
      <c r="D1345" s="101">
        <v>150.087152</v>
      </c>
      <c r="E1345" s="101">
        <v>149.81525234</v>
      </c>
      <c r="F1345" s="53"/>
      <c r="G1345" s="102">
        <v>118.61</v>
      </c>
      <c r="H1345" s="103">
        <v>2134072.44</v>
      </c>
    </row>
    <row r="1346" spans="2:8" ht="15.9" customHeight="1" x14ac:dyDescent="0.25">
      <c r="B1346" s="100">
        <v>45393</v>
      </c>
      <c r="C1346" s="101">
        <v>190.49059826999999</v>
      </c>
      <c r="D1346" s="101">
        <v>150.04939345</v>
      </c>
      <c r="E1346" s="101">
        <v>149.8754295</v>
      </c>
      <c r="F1346" s="53"/>
      <c r="G1346" s="102">
        <v>118.7</v>
      </c>
      <c r="H1346" s="103">
        <v>2231597.7200000002</v>
      </c>
    </row>
    <row r="1347" spans="2:8" ht="15.9" customHeight="1" x14ac:dyDescent="0.25">
      <c r="B1347" s="100">
        <v>45394</v>
      </c>
      <c r="C1347" s="101">
        <v>191.19671338000001</v>
      </c>
      <c r="D1347" s="101">
        <v>150.32950918</v>
      </c>
      <c r="E1347" s="101">
        <v>149.93563075</v>
      </c>
      <c r="F1347" s="53"/>
      <c r="G1347" s="102">
        <v>119.14</v>
      </c>
      <c r="H1347" s="103">
        <v>3231155.78</v>
      </c>
    </row>
    <row r="1348" spans="2:8" ht="15.9" customHeight="1" x14ac:dyDescent="0.25">
      <c r="B1348" s="100">
        <v>45397</v>
      </c>
      <c r="C1348" s="101">
        <v>189.68819474</v>
      </c>
      <c r="D1348" s="101">
        <v>149.83469658999999</v>
      </c>
      <c r="E1348" s="101">
        <v>149.99585626000001</v>
      </c>
      <c r="F1348" s="53"/>
      <c r="G1348" s="102">
        <v>118.2</v>
      </c>
      <c r="H1348" s="103">
        <v>4509919.9800000004</v>
      </c>
    </row>
    <row r="1349" spans="2:8" ht="15.9" customHeight="1" x14ac:dyDescent="0.25">
      <c r="B1349" s="100">
        <v>45398</v>
      </c>
      <c r="C1349" s="101">
        <v>189.8165793</v>
      </c>
      <c r="D1349" s="101">
        <v>149.38861886999999</v>
      </c>
      <c r="E1349" s="101">
        <v>150.05610586</v>
      </c>
      <c r="F1349" s="53"/>
      <c r="G1349" s="102">
        <v>118.28</v>
      </c>
      <c r="H1349" s="103">
        <v>4359079.43</v>
      </c>
    </row>
    <row r="1350" spans="2:8" ht="15.9" customHeight="1" x14ac:dyDescent="0.25">
      <c r="B1350" s="100">
        <v>45399</v>
      </c>
      <c r="C1350" s="101">
        <v>188.837647</v>
      </c>
      <c r="D1350" s="101">
        <v>148.89644060000001</v>
      </c>
      <c r="E1350" s="101">
        <v>150.11637970999999</v>
      </c>
      <c r="F1350" s="53"/>
      <c r="G1350" s="102">
        <v>117.67</v>
      </c>
      <c r="H1350" s="103">
        <v>2601223.66</v>
      </c>
    </row>
    <row r="1351" spans="2:8" ht="15.9" customHeight="1" x14ac:dyDescent="0.25">
      <c r="B1351" s="100">
        <v>45400</v>
      </c>
      <c r="C1351" s="101">
        <v>187.74637819</v>
      </c>
      <c r="D1351" s="101">
        <v>148.69754965000001</v>
      </c>
      <c r="E1351" s="101">
        <v>150.17667782999999</v>
      </c>
      <c r="F1351" s="53"/>
      <c r="G1351" s="102">
        <v>116.99</v>
      </c>
      <c r="H1351" s="103">
        <v>2916372.64</v>
      </c>
    </row>
    <row r="1352" spans="2:8" ht="15.9" customHeight="1" x14ac:dyDescent="0.25">
      <c r="B1352" s="100">
        <v>45401</v>
      </c>
      <c r="C1352" s="101">
        <v>187.60194555999999</v>
      </c>
      <c r="D1352" s="101">
        <v>148.89029386000001</v>
      </c>
      <c r="E1352" s="101">
        <v>150.23700002999999</v>
      </c>
      <c r="F1352" s="53"/>
      <c r="G1352" s="102">
        <v>116.9</v>
      </c>
      <c r="H1352" s="103">
        <v>4052387.09</v>
      </c>
    </row>
    <row r="1353" spans="2:8" ht="15.9" customHeight="1" x14ac:dyDescent="0.25">
      <c r="B1353" s="100">
        <v>45404</v>
      </c>
      <c r="C1353" s="101">
        <v>185.01820619</v>
      </c>
      <c r="D1353" s="101">
        <v>148.3998718</v>
      </c>
      <c r="E1353" s="101">
        <v>150.29734649</v>
      </c>
      <c r="F1353" s="53"/>
      <c r="G1353" s="102">
        <v>115.29</v>
      </c>
      <c r="H1353" s="103">
        <v>6979155.0899999999</v>
      </c>
    </row>
    <row r="1354" spans="2:8" ht="15.9" customHeight="1" x14ac:dyDescent="0.25">
      <c r="B1354" s="100">
        <v>45405</v>
      </c>
      <c r="C1354" s="101">
        <v>184.71329284999999</v>
      </c>
      <c r="D1354" s="101">
        <v>148.10307205000001</v>
      </c>
      <c r="E1354" s="101">
        <v>150.35771721</v>
      </c>
      <c r="F1354" s="53"/>
      <c r="G1354" s="102">
        <v>115.1</v>
      </c>
      <c r="H1354" s="103">
        <v>4188549.33</v>
      </c>
    </row>
    <row r="1355" spans="2:8" ht="15.9" customHeight="1" x14ac:dyDescent="0.25">
      <c r="B1355" s="100">
        <v>45406</v>
      </c>
      <c r="C1355" s="101">
        <v>183.83064895999999</v>
      </c>
      <c r="D1355" s="101">
        <v>147.75929364999999</v>
      </c>
      <c r="E1355" s="101">
        <v>150.4181122</v>
      </c>
      <c r="F1355" s="53"/>
      <c r="G1355" s="102">
        <v>114.55</v>
      </c>
      <c r="H1355" s="103">
        <v>3395321.79</v>
      </c>
    </row>
    <row r="1356" spans="2:8" ht="15.9" customHeight="1" x14ac:dyDescent="0.25">
      <c r="B1356" s="100">
        <v>45407</v>
      </c>
      <c r="C1356" s="101">
        <v>182.38632261000001</v>
      </c>
      <c r="D1356" s="101">
        <v>147.55952459</v>
      </c>
      <c r="E1356" s="101">
        <v>150.47853144000001</v>
      </c>
      <c r="F1356" s="53"/>
      <c r="G1356" s="102">
        <v>113.65</v>
      </c>
      <c r="H1356" s="103">
        <v>3871484.76</v>
      </c>
    </row>
    <row r="1357" spans="2:8" ht="15.9" customHeight="1" x14ac:dyDescent="0.25">
      <c r="B1357" s="100">
        <v>45408</v>
      </c>
      <c r="C1357" s="101">
        <v>183.71831247</v>
      </c>
      <c r="D1357" s="101">
        <v>147.81768768000001</v>
      </c>
      <c r="E1357" s="101">
        <v>150.53897495000001</v>
      </c>
      <c r="F1357" s="53"/>
      <c r="G1357" s="102">
        <v>114.48</v>
      </c>
      <c r="H1357" s="103">
        <v>3345464.23</v>
      </c>
    </row>
    <row r="1358" spans="2:8" ht="15.9" customHeight="1" x14ac:dyDescent="0.25">
      <c r="B1358" s="100">
        <v>45411</v>
      </c>
      <c r="C1358" s="101">
        <v>185.21078304</v>
      </c>
      <c r="D1358" s="101">
        <v>148.17727199000001</v>
      </c>
      <c r="E1358" s="101">
        <v>150.59944272000001</v>
      </c>
      <c r="F1358" s="53"/>
      <c r="G1358" s="102">
        <v>115.41</v>
      </c>
      <c r="H1358" s="103">
        <v>4518403.99</v>
      </c>
    </row>
    <row r="1359" spans="2:8" ht="15.9" customHeight="1" x14ac:dyDescent="0.25">
      <c r="B1359" s="100">
        <v>45412</v>
      </c>
      <c r="C1359" s="101">
        <v>185.88480200000001</v>
      </c>
      <c r="D1359" s="101">
        <v>148.47846225999999</v>
      </c>
      <c r="E1359" s="101">
        <v>150.65993474999999</v>
      </c>
      <c r="F1359" s="53"/>
      <c r="G1359" s="102">
        <v>115.83</v>
      </c>
      <c r="H1359" s="103">
        <v>2889996.03</v>
      </c>
    </row>
    <row r="1360" spans="2:8" ht="15.9" customHeight="1" x14ac:dyDescent="0.25">
      <c r="B1360" s="100">
        <v>45414</v>
      </c>
      <c r="C1360" s="101">
        <v>184.93055129999999</v>
      </c>
      <c r="D1360" s="101">
        <v>148.24181275999999</v>
      </c>
      <c r="E1360" s="101">
        <v>150.72045122</v>
      </c>
      <c r="F1360" s="53"/>
      <c r="G1360" s="102">
        <v>114.34</v>
      </c>
      <c r="H1360" s="103">
        <v>3859381.11</v>
      </c>
    </row>
    <row r="1361" spans="2:8" ht="15.9" customHeight="1" x14ac:dyDescent="0.25">
      <c r="B1361" s="100">
        <v>45415</v>
      </c>
      <c r="C1361" s="101">
        <v>186.95226889</v>
      </c>
      <c r="D1361" s="101">
        <v>148.90961218000001</v>
      </c>
      <c r="E1361" s="101">
        <v>150.78099195999999</v>
      </c>
      <c r="F1361" s="53"/>
      <c r="G1361" s="102">
        <v>115.59</v>
      </c>
      <c r="H1361" s="103">
        <v>2820038.75</v>
      </c>
    </row>
    <row r="1362" spans="2:8" ht="15.9" customHeight="1" x14ac:dyDescent="0.25">
      <c r="B1362" s="100">
        <v>45418</v>
      </c>
      <c r="C1362" s="101">
        <v>186.80670522</v>
      </c>
      <c r="D1362" s="101">
        <v>148.95351747000001</v>
      </c>
      <c r="E1362" s="101">
        <v>150.84155695000001</v>
      </c>
      <c r="F1362" s="53"/>
      <c r="G1362" s="102">
        <v>115.5</v>
      </c>
      <c r="H1362" s="103">
        <v>2889324.22</v>
      </c>
    </row>
    <row r="1363" spans="2:8" ht="15.9" customHeight="1" x14ac:dyDescent="0.25">
      <c r="B1363" s="100">
        <v>45419</v>
      </c>
      <c r="C1363" s="101">
        <v>186.56409911</v>
      </c>
      <c r="D1363" s="101">
        <v>149.03781562</v>
      </c>
      <c r="E1363" s="101">
        <v>150.90214621000001</v>
      </c>
      <c r="F1363" s="53"/>
      <c r="G1363" s="102">
        <v>115.35</v>
      </c>
      <c r="H1363" s="103">
        <v>2923563.04</v>
      </c>
    </row>
    <row r="1364" spans="2:8" ht="15.9" customHeight="1" x14ac:dyDescent="0.25">
      <c r="B1364" s="100">
        <v>45420</v>
      </c>
      <c r="C1364" s="101">
        <v>187.90651958999999</v>
      </c>
      <c r="D1364" s="101">
        <v>149.1945575</v>
      </c>
      <c r="E1364" s="101">
        <v>150.96275990999999</v>
      </c>
      <c r="F1364" s="53"/>
      <c r="G1364" s="102">
        <v>116.18</v>
      </c>
      <c r="H1364" s="103">
        <v>3644067.72</v>
      </c>
    </row>
    <row r="1365" spans="2:8" ht="15.9" customHeight="1" x14ac:dyDescent="0.25">
      <c r="B1365" s="100">
        <v>45421</v>
      </c>
      <c r="C1365" s="101">
        <v>188.26234188999999</v>
      </c>
      <c r="D1365" s="101">
        <v>148.80687381000001</v>
      </c>
      <c r="E1365" s="101">
        <v>151.02204244999999</v>
      </c>
      <c r="F1365" s="53"/>
      <c r="G1365" s="102">
        <v>116.4</v>
      </c>
      <c r="H1365" s="103">
        <v>2681940.29</v>
      </c>
    </row>
    <row r="1366" spans="2:8" ht="15.9" customHeight="1" x14ac:dyDescent="0.25">
      <c r="B1366" s="100">
        <v>45422</v>
      </c>
      <c r="C1366" s="101">
        <v>189.68563107</v>
      </c>
      <c r="D1366" s="101">
        <v>149.18094686000001</v>
      </c>
      <c r="E1366" s="101">
        <v>151.08134817000001</v>
      </c>
      <c r="F1366" s="53"/>
      <c r="G1366" s="102">
        <v>117.28</v>
      </c>
      <c r="H1366" s="103">
        <v>4746029.12</v>
      </c>
    </row>
    <row r="1367" spans="2:8" ht="15.9" customHeight="1" x14ac:dyDescent="0.25">
      <c r="B1367" s="100">
        <v>45425</v>
      </c>
      <c r="C1367" s="101">
        <v>189.49154618</v>
      </c>
      <c r="D1367" s="101">
        <v>148.24620329000001</v>
      </c>
      <c r="E1367" s="101">
        <v>151.14067725000001</v>
      </c>
      <c r="F1367" s="53"/>
      <c r="G1367" s="102">
        <v>117.16</v>
      </c>
      <c r="H1367" s="103">
        <v>3515874.63</v>
      </c>
    </row>
    <row r="1368" spans="2:8" ht="15.9" customHeight="1" x14ac:dyDescent="0.25">
      <c r="B1368" s="100">
        <v>45426</v>
      </c>
      <c r="C1368" s="101">
        <v>188.40790555000001</v>
      </c>
      <c r="D1368" s="101">
        <v>147.86071487000001</v>
      </c>
      <c r="E1368" s="101">
        <v>151.20002951999999</v>
      </c>
      <c r="F1368" s="53"/>
      <c r="G1368" s="102">
        <v>116.49</v>
      </c>
      <c r="H1368" s="103">
        <v>2285018.17</v>
      </c>
    </row>
    <row r="1369" spans="2:8" ht="15.9" customHeight="1" x14ac:dyDescent="0.25">
      <c r="B1369" s="100">
        <v>45427</v>
      </c>
      <c r="C1369" s="101">
        <v>188.71520663000001</v>
      </c>
      <c r="D1369" s="101">
        <v>148.07453362000001</v>
      </c>
      <c r="E1369" s="101">
        <v>151.25940514000001</v>
      </c>
      <c r="F1369" s="53"/>
      <c r="G1369" s="102">
        <v>116.68</v>
      </c>
      <c r="H1369" s="103">
        <v>2426366.23</v>
      </c>
    </row>
    <row r="1370" spans="2:8" ht="15.9" customHeight="1" x14ac:dyDescent="0.25">
      <c r="B1370" s="100">
        <v>45428</v>
      </c>
      <c r="C1370" s="101">
        <v>187.29191743999999</v>
      </c>
      <c r="D1370" s="101">
        <v>148.37967535999999</v>
      </c>
      <c r="E1370" s="101">
        <v>151.31880414</v>
      </c>
      <c r="F1370" s="53"/>
      <c r="G1370" s="102">
        <v>115.8</v>
      </c>
      <c r="H1370" s="103">
        <v>3867826.07</v>
      </c>
    </row>
    <row r="1371" spans="2:8" ht="15.9" customHeight="1" x14ac:dyDescent="0.25">
      <c r="B1371" s="100">
        <v>45429</v>
      </c>
      <c r="C1371" s="101">
        <v>188.39173181000001</v>
      </c>
      <c r="D1371" s="101">
        <v>148.94034589</v>
      </c>
      <c r="E1371" s="101">
        <v>151.37822649</v>
      </c>
      <c r="F1371" s="53"/>
      <c r="G1371" s="102">
        <v>116.48</v>
      </c>
      <c r="H1371" s="103">
        <v>3463526.87</v>
      </c>
    </row>
    <row r="1372" spans="2:8" ht="15.9" customHeight="1" x14ac:dyDescent="0.25">
      <c r="B1372" s="100">
        <v>45432</v>
      </c>
      <c r="C1372" s="101">
        <v>190.04145337</v>
      </c>
      <c r="D1372" s="101">
        <v>148.89424532999999</v>
      </c>
      <c r="E1372" s="101">
        <v>151.43767202999999</v>
      </c>
      <c r="F1372" s="53"/>
      <c r="G1372" s="102">
        <v>117.5</v>
      </c>
      <c r="H1372" s="103">
        <v>3182494.82</v>
      </c>
    </row>
    <row r="1373" spans="2:8" ht="15.9" customHeight="1" x14ac:dyDescent="0.25">
      <c r="B1373" s="100">
        <v>45433</v>
      </c>
      <c r="C1373" s="101">
        <v>189.39450374</v>
      </c>
      <c r="D1373" s="101">
        <v>148.69623249</v>
      </c>
      <c r="E1373" s="101">
        <v>151.49714093</v>
      </c>
      <c r="F1373" s="53"/>
      <c r="G1373" s="102">
        <v>117.1</v>
      </c>
      <c r="H1373" s="103">
        <v>2049822.09</v>
      </c>
    </row>
    <row r="1374" spans="2:8" ht="15.9" customHeight="1" x14ac:dyDescent="0.25">
      <c r="B1374" s="100">
        <v>45434</v>
      </c>
      <c r="C1374" s="101">
        <v>188.63433792000001</v>
      </c>
      <c r="D1374" s="101">
        <v>148.56407756999999</v>
      </c>
      <c r="E1374" s="101">
        <v>151.55663319999999</v>
      </c>
      <c r="F1374" s="53"/>
      <c r="G1374" s="102">
        <v>116.63</v>
      </c>
      <c r="H1374" s="103">
        <v>2600215.7000000002</v>
      </c>
    </row>
    <row r="1375" spans="2:8" ht="15.9" customHeight="1" x14ac:dyDescent="0.25">
      <c r="B1375" s="100">
        <v>45435</v>
      </c>
      <c r="C1375" s="101">
        <v>186.28914552000001</v>
      </c>
      <c r="D1375" s="101">
        <v>148.16936903999999</v>
      </c>
      <c r="E1375" s="101">
        <v>151.61614882999999</v>
      </c>
      <c r="F1375" s="53"/>
      <c r="G1375" s="102">
        <v>115.18</v>
      </c>
      <c r="H1375" s="103">
        <v>3094137.96</v>
      </c>
    </row>
    <row r="1376" spans="2:8" ht="15.9" customHeight="1" x14ac:dyDescent="0.25">
      <c r="B1376" s="100">
        <v>45436</v>
      </c>
      <c r="C1376" s="101">
        <v>189.23276633</v>
      </c>
      <c r="D1376" s="101">
        <v>148.35640556000001</v>
      </c>
      <c r="E1376" s="101">
        <v>151.67568782000001</v>
      </c>
      <c r="F1376" s="53"/>
      <c r="G1376" s="102">
        <v>117</v>
      </c>
      <c r="H1376" s="103">
        <v>3854288.4</v>
      </c>
    </row>
    <row r="1377" spans="2:8" ht="15.9" customHeight="1" x14ac:dyDescent="0.25">
      <c r="B1377" s="100">
        <v>45439</v>
      </c>
      <c r="C1377" s="101">
        <v>187.77712966999999</v>
      </c>
      <c r="D1377" s="101">
        <v>148.17288146000001</v>
      </c>
      <c r="E1377" s="101">
        <v>151.73525018000001</v>
      </c>
      <c r="F1377" s="53"/>
      <c r="G1377" s="102">
        <v>116.1</v>
      </c>
      <c r="H1377" s="103">
        <v>2857591.15</v>
      </c>
    </row>
    <row r="1378" spans="2:8" ht="15.9" customHeight="1" x14ac:dyDescent="0.25">
      <c r="B1378" s="100">
        <v>45440</v>
      </c>
      <c r="C1378" s="101">
        <v>186.4023617</v>
      </c>
      <c r="D1378" s="101">
        <v>147.68333749999999</v>
      </c>
      <c r="E1378" s="101">
        <v>151.79483607</v>
      </c>
      <c r="F1378" s="53"/>
      <c r="G1378" s="102">
        <v>115.25</v>
      </c>
      <c r="H1378" s="103">
        <v>3845028.21</v>
      </c>
    </row>
    <row r="1379" spans="2:8" ht="15.9" customHeight="1" x14ac:dyDescent="0.25">
      <c r="B1379" s="100">
        <v>45441</v>
      </c>
      <c r="C1379" s="101">
        <v>185.91714948000001</v>
      </c>
      <c r="D1379" s="101">
        <v>148.00955379000001</v>
      </c>
      <c r="E1379" s="101">
        <v>151.85444533</v>
      </c>
      <c r="F1379" s="53"/>
      <c r="G1379" s="102">
        <v>114.95</v>
      </c>
      <c r="H1379" s="103">
        <v>5104489.5199999996</v>
      </c>
    </row>
    <row r="1380" spans="2:8" ht="15.9" customHeight="1" x14ac:dyDescent="0.25">
      <c r="B1380" s="100">
        <v>45443</v>
      </c>
      <c r="C1380" s="101">
        <v>187.77712966999999</v>
      </c>
      <c r="D1380" s="101">
        <v>148.50261017</v>
      </c>
      <c r="E1380" s="101">
        <v>151.91407795999999</v>
      </c>
      <c r="F1380" s="53"/>
      <c r="G1380" s="102">
        <v>116.1</v>
      </c>
      <c r="H1380" s="103">
        <v>3315830.71</v>
      </c>
    </row>
    <row r="1381" spans="2:8" ht="15.9" customHeight="1" x14ac:dyDescent="0.25">
      <c r="B1381" s="100">
        <v>45446</v>
      </c>
      <c r="C1381" s="101">
        <v>188.67363506000001</v>
      </c>
      <c r="D1381" s="101">
        <v>148.03018928</v>
      </c>
      <c r="E1381" s="101">
        <v>151.97373395</v>
      </c>
      <c r="F1381" s="53"/>
      <c r="G1381" s="102">
        <v>115.75</v>
      </c>
      <c r="H1381" s="103">
        <v>2798525.11</v>
      </c>
    </row>
    <row r="1382" spans="2:8" ht="15.9" customHeight="1" x14ac:dyDescent="0.25">
      <c r="B1382" s="100">
        <v>45447</v>
      </c>
      <c r="C1382" s="101">
        <v>187.90753045</v>
      </c>
      <c r="D1382" s="101">
        <v>147.69914341</v>
      </c>
      <c r="E1382" s="101">
        <v>152.03341348000001</v>
      </c>
      <c r="F1382" s="53"/>
      <c r="G1382" s="102">
        <v>115.28</v>
      </c>
      <c r="H1382" s="103">
        <v>2045145.65</v>
      </c>
    </row>
    <row r="1383" spans="2:8" ht="15.9" customHeight="1" x14ac:dyDescent="0.25">
      <c r="B1383" s="100">
        <v>45448</v>
      </c>
      <c r="C1383" s="101">
        <v>189.52124015999999</v>
      </c>
      <c r="D1383" s="101">
        <v>147.34965732000001</v>
      </c>
      <c r="E1383" s="101">
        <v>152.09311636999999</v>
      </c>
      <c r="F1383" s="53"/>
      <c r="G1383" s="102">
        <v>116.27</v>
      </c>
      <c r="H1383" s="103">
        <v>9342914.7699999996</v>
      </c>
    </row>
    <row r="1384" spans="2:8" ht="15.9" customHeight="1" x14ac:dyDescent="0.25">
      <c r="B1384" s="100">
        <v>45449</v>
      </c>
      <c r="C1384" s="101">
        <v>191.44465173</v>
      </c>
      <c r="D1384" s="101">
        <v>147.47303117999999</v>
      </c>
      <c r="E1384" s="101">
        <v>152.15284281000001</v>
      </c>
      <c r="F1384" s="53"/>
      <c r="G1384" s="102">
        <v>117.45</v>
      </c>
      <c r="H1384" s="103">
        <v>7717046.9299999997</v>
      </c>
    </row>
    <row r="1385" spans="2:8" ht="15.9" customHeight="1" x14ac:dyDescent="0.25">
      <c r="B1385" s="100">
        <v>45450</v>
      </c>
      <c r="C1385" s="101">
        <v>192.22705644000001</v>
      </c>
      <c r="D1385" s="101">
        <v>147.47127497</v>
      </c>
      <c r="E1385" s="101">
        <v>152.21259261</v>
      </c>
      <c r="F1385" s="53"/>
      <c r="G1385" s="102">
        <v>117.93</v>
      </c>
      <c r="H1385" s="103">
        <v>10223309.82</v>
      </c>
    </row>
    <row r="1386" spans="2:8" ht="15.9" customHeight="1" x14ac:dyDescent="0.25">
      <c r="B1386" s="100">
        <v>45453</v>
      </c>
      <c r="C1386" s="101">
        <v>189.42343957</v>
      </c>
      <c r="D1386" s="101">
        <v>146.87240684</v>
      </c>
      <c r="E1386" s="101">
        <v>152.27236594999999</v>
      </c>
      <c r="F1386" s="53"/>
      <c r="G1386" s="102">
        <v>116.21</v>
      </c>
      <c r="H1386" s="103">
        <v>3618137.75</v>
      </c>
    </row>
    <row r="1387" spans="2:8" ht="15.9" customHeight="1" x14ac:dyDescent="0.25">
      <c r="B1387" s="100">
        <v>45454</v>
      </c>
      <c r="C1387" s="101">
        <v>187.04362524999999</v>
      </c>
      <c r="D1387" s="101">
        <v>146.42325575000001</v>
      </c>
      <c r="E1387" s="101">
        <v>152.33216265999999</v>
      </c>
      <c r="F1387" s="53"/>
      <c r="G1387" s="102">
        <v>114.75</v>
      </c>
      <c r="H1387" s="103">
        <v>3846874.67</v>
      </c>
    </row>
    <row r="1388" spans="2:8" ht="15.9" customHeight="1" x14ac:dyDescent="0.25">
      <c r="B1388" s="100">
        <v>45455</v>
      </c>
      <c r="C1388" s="101">
        <v>184.76161152</v>
      </c>
      <c r="D1388" s="101">
        <v>145.78399476999999</v>
      </c>
      <c r="E1388" s="101">
        <v>152.39198291</v>
      </c>
      <c r="F1388" s="53"/>
      <c r="G1388" s="102">
        <v>113.35</v>
      </c>
      <c r="H1388" s="103">
        <v>4815386.12</v>
      </c>
    </row>
    <row r="1389" spans="2:8" ht="15.9" customHeight="1" x14ac:dyDescent="0.25">
      <c r="B1389" s="100">
        <v>45456</v>
      </c>
      <c r="C1389" s="101">
        <v>182.23509632</v>
      </c>
      <c r="D1389" s="101">
        <v>144.69909511</v>
      </c>
      <c r="E1389" s="101">
        <v>152.4518267</v>
      </c>
      <c r="F1389" s="53"/>
      <c r="G1389" s="102">
        <v>111.8</v>
      </c>
      <c r="H1389" s="103">
        <v>4361912.2300000004</v>
      </c>
    </row>
    <row r="1390" spans="2:8" ht="15.9" customHeight="1" x14ac:dyDescent="0.25">
      <c r="B1390" s="100">
        <v>45457</v>
      </c>
      <c r="C1390" s="101">
        <v>182.28399662000001</v>
      </c>
      <c r="D1390" s="101">
        <v>145.44021637</v>
      </c>
      <c r="E1390" s="101">
        <v>152.51169385</v>
      </c>
      <c r="F1390" s="53"/>
      <c r="G1390" s="102">
        <v>111.83</v>
      </c>
      <c r="H1390" s="103">
        <v>5450944.2699999996</v>
      </c>
    </row>
    <row r="1391" spans="2:8" ht="15.9" customHeight="1" x14ac:dyDescent="0.25">
      <c r="B1391" s="100">
        <v>45460</v>
      </c>
      <c r="C1391" s="101">
        <v>180.21388417</v>
      </c>
      <c r="D1391" s="101">
        <v>145.14780715000001</v>
      </c>
      <c r="E1391" s="101">
        <v>152.57158455000001</v>
      </c>
      <c r="F1391" s="53"/>
      <c r="G1391" s="102">
        <v>110.56</v>
      </c>
      <c r="H1391" s="103">
        <v>4211564.1500000004</v>
      </c>
    </row>
    <row r="1392" spans="2:8" ht="15.9" customHeight="1" x14ac:dyDescent="0.25">
      <c r="B1392" s="100">
        <v>45461</v>
      </c>
      <c r="C1392" s="101">
        <v>180.26278446000001</v>
      </c>
      <c r="D1392" s="101">
        <v>144.94935525</v>
      </c>
      <c r="E1392" s="101">
        <v>152.63149878999999</v>
      </c>
      <c r="F1392" s="53"/>
      <c r="G1392" s="102">
        <v>110.59</v>
      </c>
      <c r="H1392" s="103">
        <v>2972172.64</v>
      </c>
    </row>
    <row r="1393" spans="2:8" ht="15.9" customHeight="1" x14ac:dyDescent="0.25">
      <c r="B1393" s="100">
        <v>45462</v>
      </c>
      <c r="C1393" s="101">
        <v>182.07209534</v>
      </c>
      <c r="D1393" s="101">
        <v>144.89579079999999</v>
      </c>
      <c r="E1393" s="101">
        <v>152.69143657999999</v>
      </c>
      <c r="F1393" s="53"/>
      <c r="G1393" s="102">
        <v>111.7</v>
      </c>
      <c r="H1393" s="103">
        <v>7242018.8200000003</v>
      </c>
    </row>
    <row r="1394" spans="2:8" ht="15.9" customHeight="1" x14ac:dyDescent="0.25">
      <c r="B1394" s="100">
        <v>45463</v>
      </c>
      <c r="C1394" s="101">
        <v>181.90909436000001</v>
      </c>
      <c r="D1394" s="101">
        <v>144.95286766999999</v>
      </c>
      <c r="E1394" s="101">
        <v>152.7513979</v>
      </c>
      <c r="F1394" s="53"/>
      <c r="G1394" s="102">
        <v>111.6</v>
      </c>
      <c r="H1394" s="103">
        <v>3744736.77</v>
      </c>
    </row>
    <row r="1395" spans="2:8" ht="15.9" customHeight="1" x14ac:dyDescent="0.25">
      <c r="B1395" s="100">
        <v>45464</v>
      </c>
      <c r="C1395" s="101">
        <v>180.62138662000001</v>
      </c>
      <c r="D1395" s="101">
        <v>144.86022752</v>
      </c>
      <c r="E1395" s="101">
        <v>152.81138276999999</v>
      </c>
      <c r="F1395" s="53"/>
      <c r="G1395" s="102">
        <v>110.81</v>
      </c>
      <c r="H1395" s="103">
        <v>4327087.55</v>
      </c>
    </row>
    <row r="1396" spans="2:8" ht="15.9" customHeight="1" x14ac:dyDescent="0.25">
      <c r="B1396" s="100">
        <v>45467</v>
      </c>
      <c r="C1396" s="101">
        <v>180.37688514999999</v>
      </c>
      <c r="D1396" s="101">
        <v>144.72192586</v>
      </c>
      <c r="E1396" s="101">
        <v>152.87139119</v>
      </c>
      <c r="F1396" s="53"/>
      <c r="G1396" s="102">
        <v>110.66</v>
      </c>
      <c r="H1396" s="103">
        <v>3247871.62</v>
      </c>
    </row>
    <row r="1397" spans="2:8" ht="15.9" customHeight="1" x14ac:dyDescent="0.25">
      <c r="B1397" s="100">
        <v>45468</v>
      </c>
      <c r="C1397" s="101">
        <v>182.56109828999999</v>
      </c>
      <c r="D1397" s="101">
        <v>144.94145230000001</v>
      </c>
      <c r="E1397" s="101">
        <v>152.93142313999999</v>
      </c>
      <c r="F1397" s="53"/>
      <c r="G1397" s="102">
        <v>112</v>
      </c>
      <c r="H1397" s="103">
        <v>2249529.23</v>
      </c>
    </row>
    <row r="1398" spans="2:8" ht="15.9" customHeight="1" x14ac:dyDescent="0.25">
      <c r="B1398" s="100">
        <v>45469</v>
      </c>
      <c r="C1398" s="101">
        <v>185.96781877999999</v>
      </c>
      <c r="D1398" s="101">
        <v>145.37260222</v>
      </c>
      <c r="E1398" s="101">
        <v>152.99147864</v>
      </c>
      <c r="F1398" s="53"/>
      <c r="G1398" s="102">
        <v>114.09</v>
      </c>
      <c r="H1398" s="103">
        <v>3510907.19</v>
      </c>
    </row>
    <row r="1399" spans="2:8" ht="15.9" customHeight="1" x14ac:dyDescent="0.25">
      <c r="B1399" s="100">
        <v>45470</v>
      </c>
      <c r="C1399" s="101">
        <v>184.71271123</v>
      </c>
      <c r="D1399" s="101">
        <v>146.12206548</v>
      </c>
      <c r="E1399" s="101">
        <v>153.05155768</v>
      </c>
      <c r="F1399" s="53"/>
      <c r="G1399" s="102">
        <v>113.32</v>
      </c>
      <c r="H1399" s="103">
        <v>2208615.04</v>
      </c>
    </row>
    <row r="1400" spans="2:8" ht="15.9" customHeight="1" x14ac:dyDescent="0.25">
      <c r="B1400" s="100">
        <v>45471</v>
      </c>
      <c r="C1400" s="101">
        <v>181.94169456</v>
      </c>
      <c r="D1400" s="101">
        <v>146.96548605000001</v>
      </c>
      <c r="E1400" s="101">
        <v>153.11166044999999</v>
      </c>
      <c r="F1400" s="53"/>
      <c r="G1400" s="102">
        <v>111.62</v>
      </c>
      <c r="H1400" s="103">
        <v>9903284</v>
      </c>
    </row>
    <row r="1401" spans="2:8" ht="15.9" customHeight="1" x14ac:dyDescent="0.25">
      <c r="B1401" s="100">
        <v>45474</v>
      </c>
      <c r="C1401" s="101">
        <v>177.29127011</v>
      </c>
      <c r="D1401" s="101">
        <v>145.71462441</v>
      </c>
      <c r="E1401" s="101">
        <v>153.17178676</v>
      </c>
      <c r="F1401" s="53"/>
      <c r="G1401" s="102">
        <v>107.89</v>
      </c>
      <c r="H1401" s="103">
        <v>8667307.8100000005</v>
      </c>
    </row>
    <row r="1402" spans="2:8" ht="15.9" customHeight="1" x14ac:dyDescent="0.25">
      <c r="B1402" s="100">
        <v>45475</v>
      </c>
      <c r="C1402" s="101">
        <v>176.99548339</v>
      </c>
      <c r="D1402" s="101">
        <v>145.12936693</v>
      </c>
      <c r="E1402" s="101">
        <v>153.23193660999999</v>
      </c>
      <c r="F1402" s="53"/>
      <c r="G1402" s="102">
        <v>107.71</v>
      </c>
      <c r="H1402" s="103">
        <v>5039153.0999999996</v>
      </c>
    </row>
    <row r="1403" spans="2:8" ht="15.9" customHeight="1" x14ac:dyDescent="0.25">
      <c r="B1403" s="100">
        <v>45476</v>
      </c>
      <c r="C1403" s="101">
        <v>174.39913333999999</v>
      </c>
      <c r="D1403" s="101">
        <v>145.01126171000001</v>
      </c>
      <c r="E1403" s="101">
        <v>153.29211018000001</v>
      </c>
      <c r="F1403" s="53"/>
      <c r="G1403" s="102">
        <v>106.13</v>
      </c>
      <c r="H1403" s="103">
        <v>10510977.15</v>
      </c>
    </row>
    <row r="1404" spans="2:8" ht="15.9" customHeight="1" x14ac:dyDescent="0.25">
      <c r="B1404" s="100">
        <v>45477</v>
      </c>
      <c r="C1404" s="101">
        <v>178.45798436999999</v>
      </c>
      <c r="D1404" s="101">
        <v>145.92668695</v>
      </c>
      <c r="E1404" s="101">
        <v>153.35230729</v>
      </c>
      <c r="F1404" s="53"/>
      <c r="G1404" s="102">
        <v>108.6</v>
      </c>
      <c r="H1404" s="103">
        <v>3927904.7</v>
      </c>
    </row>
    <row r="1405" spans="2:8" ht="15.9" customHeight="1" x14ac:dyDescent="0.25">
      <c r="B1405" s="100">
        <v>45478</v>
      </c>
      <c r="C1405" s="101">
        <v>178.16219765</v>
      </c>
      <c r="D1405" s="101">
        <v>146.71566497000001</v>
      </c>
      <c r="E1405" s="101">
        <v>153.41252813</v>
      </c>
      <c r="F1405" s="53"/>
      <c r="G1405" s="102">
        <v>108.42</v>
      </c>
      <c r="H1405" s="103">
        <v>5245749.5599999996</v>
      </c>
    </row>
    <row r="1406" spans="2:8" ht="15.9" customHeight="1" x14ac:dyDescent="0.25">
      <c r="B1406" s="100">
        <v>45481</v>
      </c>
      <c r="C1406" s="101">
        <v>175.58228020000001</v>
      </c>
      <c r="D1406" s="101">
        <v>146.96680320999999</v>
      </c>
      <c r="E1406" s="101">
        <v>153.47277269</v>
      </c>
      <c r="F1406" s="53"/>
      <c r="G1406" s="102">
        <v>106.85</v>
      </c>
      <c r="H1406" s="103">
        <v>10782148.49</v>
      </c>
    </row>
    <row r="1407" spans="2:8" ht="15.9" customHeight="1" x14ac:dyDescent="0.25">
      <c r="B1407" s="100">
        <v>45482</v>
      </c>
      <c r="C1407" s="101">
        <v>176.42034255999999</v>
      </c>
      <c r="D1407" s="101">
        <v>147.04583273</v>
      </c>
      <c r="E1407" s="101">
        <v>153.53304080000001</v>
      </c>
      <c r="F1407" s="53"/>
      <c r="G1407" s="102">
        <v>107.36</v>
      </c>
      <c r="H1407" s="103">
        <v>2666405.79</v>
      </c>
    </row>
    <row r="1408" spans="2:8" ht="15.9" customHeight="1" x14ac:dyDescent="0.25">
      <c r="B1408" s="100">
        <v>45483</v>
      </c>
      <c r="C1408" s="101">
        <v>178.57301253</v>
      </c>
      <c r="D1408" s="101">
        <v>147.04056410000001</v>
      </c>
      <c r="E1408" s="101">
        <v>153.59333262000001</v>
      </c>
      <c r="F1408" s="53"/>
      <c r="G1408" s="102">
        <v>108.67</v>
      </c>
      <c r="H1408" s="103">
        <v>4340468.7</v>
      </c>
    </row>
    <row r="1409" spans="2:8" ht="15.9" customHeight="1" x14ac:dyDescent="0.25">
      <c r="B1409" s="100">
        <v>45484</v>
      </c>
      <c r="C1409" s="101">
        <v>179.98621573</v>
      </c>
      <c r="D1409" s="101">
        <v>147.11081256</v>
      </c>
      <c r="E1409" s="101">
        <v>153.65364817</v>
      </c>
      <c r="F1409" s="53"/>
      <c r="G1409" s="102">
        <v>109.53</v>
      </c>
      <c r="H1409" s="103">
        <v>2745423.7</v>
      </c>
    </row>
    <row r="1410" spans="2:8" ht="15.9" customHeight="1" x14ac:dyDescent="0.25">
      <c r="B1410" s="100">
        <v>45485</v>
      </c>
      <c r="C1410" s="101">
        <v>182.00742493999999</v>
      </c>
      <c r="D1410" s="101">
        <v>147.96389228999999</v>
      </c>
      <c r="E1410" s="101">
        <v>153.71398726999999</v>
      </c>
      <c r="F1410" s="53"/>
      <c r="G1410" s="102">
        <v>110.76</v>
      </c>
      <c r="H1410" s="103">
        <v>4102197.86</v>
      </c>
    </row>
    <row r="1411" spans="2:8" ht="15.9" customHeight="1" x14ac:dyDescent="0.25">
      <c r="B1411" s="100">
        <v>45488</v>
      </c>
      <c r="C1411" s="101">
        <v>182.96051546000001</v>
      </c>
      <c r="D1411" s="101">
        <v>148.19176073</v>
      </c>
      <c r="E1411" s="101">
        <v>153.77435008</v>
      </c>
      <c r="F1411" s="53"/>
      <c r="G1411" s="102">
        <v>111.34</v>
      </c>
      <c r="H1411" s="103">
        <v>4036342.19</v>
      </c>
    </row>
    <row r="1412" spans="2:8" ht="15.9" customHeight="1" x14ac:dyDescent="0.25">
      <c r="B1412" s="100">
        <v>45489</v>
      </c>
      <c r="C1412" s="101">
        <v>188.53116524999999</v>
      </c>
      <c r="D1412" s="101">
        <v>148.53114861</v>
      </c>
      <c r="E1412" s="101">
        <v>153.83473662</v>
      </c>
      <c r="F1412" s="53"/>
      <c r="G1412" s="102">
        <v>114.73</v>
      </c>
      <c r="H1412" s="103">
        <v>3994068.36</v>
      </c>
    </row>
    <row r="1413" spans="2:8" ht="15.9" customHeight="1" x14ac:dyDescent="0.25">
      <c r="B1413" s="100">
        <v>45490</v>
      </c>
      <c r="C1413" s="101">
        <v>191.78481911</v>
      </c>
      <c r="D1413" s="101">
        <v>148.75550462999999</v>
      </c>
      <c r="E1413" s="101">
        <v>153.89514688</v>
      </c>
      <c r="F1413" s="53"/>
      <c r="G1413" s="102">
        <v>116.71</v>
      </c>
      <c r="H1413" s="103">
        <v>10233150.470000001</v>
      </c>
    </row>
    <row r="1414" spans="2:8" ht="15.9" customHeight="1" x14ac:dyDescent="0.25">
      <c r="B1414" s="100">
        <v>45491</v>
      </c>
      <c r="C1414" s="101">
        <v>190.50307667999999</v>
      </c>
      <c r="D1414" s="101">
        <v>148.51578176000001</v>
      </c>
      <c r="E1414" s="101">
        <v>153.95558086</v>
      </c>
      <c r="F1414" s="53"/>
      <c r="G1414" s="102">
        <v>115.93</v>
      </c>
      <c r="H1414" s="103">
        <v>2701006.58</v>
      </c>
    </row>
    <row r="1415" spans="2:8" ht="15.9" customHeight="1" x14ac:dyDescent="0.25">
      <c r="B1415" s="100">
        <v>45492</v>
      </c>
      <c r="C1415" s="101">
        <v>191.45616720999999</v>
      </c>
      <c r="D1415" s="101">
        <v>148.91444177</v>
      </c>
      <c r="E1415" s="101">
        <v>154.01603857000001</v>
      </c>
      <c r="F1415" s="53"/>
      <c r="G1415" s="102">
        <v>116.51</v>
      </c>
      <c r="H1415" s="103">
        <v>1780659.77</v>
      </c>
    </row>
    <row r="1416" spans="2:8" ht="15.9" customHeight="1" x14ac:dyDescent="0.25">
      <c r="B1416" s="100">
        <v>45495</v>
      </c>
      <c r="C1416" s="101">
        <v>189.84577286999999</v>
      </c>
      <c r="D1416" s="101">
        <v>148.88239091</v>
      </c>
      <c r="E1416" s="101">
        <v>154.07651999000001</v>
      </c>
      <c r="F1416" s="53"/>
      <c r="G1416" s="102">
        <v>115.53</v>
      </c>
      <c r="H1416" s="103">
        <v>3762326.5</v>
      </c>
    </row>
    <row r="1417" spans="2:8" ht="15.9" customHeight="1" x14ac:dyDescent="0.25">
      <c r="B1417" s="100">
        <v>45496</v>
      </c>
      <c r="C1417" s="101">
        <v>189.79647509</v>
      </c>
      <c r="D1417" s="101">
        <v>148.67164553000001</v>
      </c>
      <c r="E1417" s="101">
        <v>154.13702513999999</v>
      </c>
      <c r="F1417" s="53"/>
      <c r="G1417" s="102">
        <v>115.5</v>
      </c>
      <c r="H1417" s="103">
        <v>2143472.7799999998</v>
      </c>
    </row>
    <row r="1418" spans="2:8" ht="15.9" customHeight="1" x14ac:dyDescent="0.25">
      <c r="B1418" s="100">
        <v>45497</v>
      </c>
      <c r="C1418" s="101">
        <v>190.10869439999999</v>
      </c>
      <c r="D1418" s="101">
        <v>148.46616878</v>
      </c>
      <c r="E1418" s="101">
        <v>154.19755420000001</v>
      </c>
      <c r="F1418" s="53"/>
      <c r="G1418" s="102">
        <v>115.69</v>
      </c>
      <c r="H1418" s="103">
        <v>1967343.72</v>
      </c>
    </row>
    <row r="1419" spans="2:8" ht="15.9" customHeight="1" x14ac:dyDescent="0.25">
      <c r="B1419" s="100">
        <v>45498</v>
      </c>
      <c r="C1419" s="101">
        <v>191.01248713999999</v>
      </c>
      <c r="D1419" s="101">
        <v>148.18034535999999</v>
      </c>
      <c r="E1419" s="101">
        <v>154.25810697</v>
      </c>
      <c r="F1419" s="53"/>
      <c r="G1419" s="102">
        <v>116.24</v>
      </c>
      <c r="H1419" s="103">
        <v>4284512.0999999996</v>
      </c>
    </row>
    <row r="1420" spans="2:8" ht="15.9" customHeight="1" x14ac:dyDescent="0.25">
      <c r="B1420" s="100">
        <v>45499</v>
      </c>
      <c r="C1420" s="101">
        <v>191.62049316</v>
      </c>
      <c r="D1420" s="101">
        <v>148.21766485000001</v>
      </c>
      <c r="E1420" s="101">
        <v>154.31868347</v>
      </c>
      <c r="F1420" s="53"/>
      <c r="G1420" s="102">
        <v>116.61</v>
      </c>
      <c r="H1420" s="103">
        <v>3182890.48</v>
      </c>
    </row>
    <row r="1421" spans="2:8" ht="15.9" customHeight="1" x14ac:dyDescent="0.25">
      <c r="B1421" s="100">
        <v>45502</v>
      </c>
      <c r="C1421" s="101">
        <v>190.05939660999999</v>
      </c>
      <c r="D1421" s="101">
        <v>147.23111304</v>
      </c>
      <c r="E1421" s="101">
        <v>154.37928386999999</v>
      </c>
      <c r="F1421" s="53"/>
      <c r="G1421" s="102">
        <v>115.66</v>
      </c>
      <c r="H1421" s="103">
        <v>4721362.21</v>
      </c>
    </row>
    <row r="1422" spans="2:8" ht="15.9" customHeight="1" x14ac:dyDescent="0.25">
      <c r="B1422" s="100">
        <v>45503</v>
      </c>
      <c r="C1422" s="101">
        <v>191.24254346999999</v>
      </c>
      <c r="D1422" s="101">
        <v>147.45151759000001</v>
      </c>
      <c r="E1422" s="101">
        <v>154.439908</v>
      </c>
      <c r="F1422" s="53"/>
      <c r="G1422" s="102">
        <v>116.38</v>
      </c>
      <c r="H1422" s="103">
        <v>4555146.53</v>
      </c>
    </row>
    <row r="1423" spans="2:8" ht="15.9" customHeight="1" x14ac:dyDescent="0.25">
      <c r="B1423" s="100">
        <v>45504</v>
      </c>
      <c r="C1423" s="101">
        <v>189.45139058999999</v>
      </c>
      <c r="D1423" s="101">
        <v>147.73163331999999</v>
      </c>
      <c r="E1423" s="101">
        <v>154.50055584</v>
      </c>
      <c r="F1423" s="53"/>
      <c r="G1423" s="102">
        <v>115.29</v>
      </c>
      <c r="H1423" s="103">
        <v>3346043.22</v>
      </c>
    </row>
    <row r="1424" spans="2:8" ht="15.9" customHeight="1" x14ac:dyDescent="0.25">
      <c r="B1424" s="100">
        <v>45505</v>
      </c>
      <c r="C1424" s="101">
        <v>188.09331610000001</v>
      </c>
      <c r="D1424" s="101">
        <v>147.76763566</v>
      </c>
      <c r="E1424" s="101">
        <v>154.56122758999999</v>
      </c>
      <c r="F1424" s="53"/>
      <c r="G1424" s="102">
        <v>113.57</v>
      </c>
      <c r="H1424" s="103">
        <v>5825324.7199999997</v>
      </c>
    </row>
    <row r="1425" spans="2:8" ht="15.9" customHeight="1" x14ac:dyDescent="0.25">
      <c r="B1425" s="100">
        <v>45506</v>
      </c>
      <c r="C1425" s="101">
        <v>185.04592944999999</v>
      </c>
      <c r="D1425" s="101">
        <v>147.91559648</v>
      </c>
      <c r="E1425" s="101">
        <v>154.62192324</v>
      </c>
      <c r="F1425" s="53"/>
      <c r="G1425" s="102">
        <v>111.73</v>
      </c>
      <c r="H1425" s="103">
        <v>13006448.699999999</v>
      </c>
    </row>
    <row r="1426" spans="2:8" ht="15.9" customHeight="1" x14ac:dyDescent="0.25">
      <c r="B1426" s="100">
        <v>45509</v>
      </c>
      <c r="C1426" s="101">
        <v>184.66500611999999</v>
      </c>
      <c r="D1426" s="101">
        <v>147.19862312999999</v>
      </c>
      <c r="E1426" s="101">
        <v>154.68264260999999</v>
      </c>
      <c r="F1426" s="53"/>
      <c r="G1426" s="102">
        <v>111.5</v>
      </c>
      <c r="H1426" s="103">
        <v>3506487.66</v>
      </c>
    </row>
    <row r="1427" spans="2:8" ht="15.9" customHeight="1" x14ac:dyDescent="0.25">
      <c r="B1427" s="100">
        <v>45510</v>
      </c>
      <c r="C1427" s="101">
        <v>184.33376844</v>
      </c>
      <c r="D1427" s="101">
        <v>146.97031564</v>
      </c>
      <c r="E1427" s="101">
        <v>154.74338589000001</v>
      </c>
      <c r="F1427" s="53"/>
      <c r="G1427" s="102">
        <v>111.3</v>
      </c>
      <c r="H1427" s="103">
        <v>2952699.47</v>
      </c>
    </row>
    <row r="1428" spans="2:8" ht="15.9" customHeight="1" x14ac:dyDescent="0.25">
      <c r="B1428" s="100">
        <v>45511</v>
      </c>
      <c r="C1428" s="101">
        <v>185.37716713</v>
      </c>
      <c r="D1428" s="101">
        <v>147.05154042000001</v>
      </c>
      <c r="E1428" s="101">
        <v>154.80415307000001</v>
      </c>
      <c r="F1428" s="53"/>
      <c r="G1428" s="102">
        <v>111.93</v>
      </c>
      <c r="H1428" s="103">
        <v>2148401.2599999998</v>
      </c>
    </row>
    <row r="1429" spans="2:8" ht="15.9" customHeight="1" x14ac:dyDescent="0.25">
      <c r="B1429" s="100">
        <v>45512</v>
      </c>
      <c r="C1429" s="101">
        <v>182.69414193</v>
      </c>
      <c r="D1429" s="101">
        <v>146.86582104999999</v>
      </c>
      <c r="E1429" s="101">
        <v>154.86494397000001</v>
      </c>
      <c r="F1429" s="53"/>
      <c r="G1429" s="102">
        <v>110.31</v>
      </c>
      <c r="H1429" s="103">
        <v>9214639.8499999996</v>
      </c>
    </row>
    <row r="1430" spans="2:8" ht="15.9" customHeight="1" x14ac:dyDescent="0.25">
      <c r="B1430" s="100">
        <v>45513</v>
      </c>
      <c r="C1430" s="101">
        <v>184.9962438</v>
      </c>
      <c r="D1430" s="101">
        <v>147.08139600999999</v>
      </c>
      <c r="E1430" s="101">
        <v>154.92575876999999</v>
      </c>
      <c r="F1430" s="53"/>
      <c r="G1430" s="102">
        <v>111.7</v>
      </c>
      <c r="H1430" s="103">
        <v>6806175.4699999997</v>
      </c>
    </row>
    <row r="1431" spans="2:8" ht="15.9" customHeight="1" x14ac:dyDescent="0.25">
      <c r="B1431" s="100">
        <v>45516</v>
      </c>
      <c r="C1431" s="101">
        <v>185.80777612</v>
      </c>
      <c r="D1431" s="101">
        <v>147.18150007</v>
      </c>
      <c r="E1431" s="101">
        <v>154.98659748</v>
      </c>
      <c r="F1431" s="53"/>
      <c r="G1431" s="102">
        <v>112.19</v>
      </c>
      <c r="H1431" s="103">
        <v>2331645.7599999998</v>
      </c>
    </row>
    <row r="1432" spans="2:8" ht="15.9" customHeight="1" x14ac:dyDescent="0.25">
      <c r="B1432" s="100">
        <v>45517</v>
      </c>
      <c r="C1432" s="101">
        <v>185.95683306999999</v>
      </c>
      <c r="D1432" s="101">
        <v>147.31102067</v>
      </c>
      <c r="E1432" s="101">
        <v>155.04746008999999</v>
      </c>
      <c r="F1432" s="53"/>
      <c r="G1432" s="102">
        <v>112.28</v>
      </c>
      <c r="H1432" s="103">
        <v>3050484.93</v>
      </c>
    </row>
    <row r="1433" spans="2:8" ht="15.9" customHeight="1" x14ac:dyDescent="0.25">
      <c r="B1433" s="100">
        <v>45518</v>
      </c>
      <c r="C1433" s="101">
        <v>186.22182322</v>
      </c>
      <c r="D1433" s="101">
        <v>147.65787244000001</v>
      </c>
      <c r="E1433" s="101">
        <v>155.1083466</v>
      </c>
      <c r="F1433" s="53"/>
      <c r="G1433" s="102">
        <v>112.44</v>
      </c>
      <c r="H1433" s="103">
        <v>3442820.4</v>
      </c>
    </row>
    <row r="1434" spans="2:8" ht="15.9" customHeight="1" x14ac:dyDescent="0.25">
      <c r="B1434" s="100">
        <v>45519</v>
      </c>
      <c r="C1434" s="101">
        <v>186.76836539000001</v>
      </c>
      <c r="D1434" s="101">
        <v>148.13731817999999</v>
      </c>
      <c r="E1434" s="101">
        <v>155.16925701</v>
      </c>
      <c r="F1434" s="53"/>
      <c r="G1434" s="102">
        <v>112.77</v>
      </c>
      <c r="H1434" s="103">
        <v>3373754.36</v>
      </c>
    </row>
    <row r="1435" spans="2:8" ht="15.9" customHeight="1" x14ac:dyDescent="0.25">
      <c r="B1435" s="100">
        <v>45520</v>
      </c>
      <c r="C1435" s="101">
        <v>187.84488784000001</v>
      </c>
      <c r="D1435" s="101">
        <v>148.63959467000001</v>
      </c>
      <c r="E1435" s="101">
        <v>155.23019131999999</v>
      </c>
      <c r="F1435" s="53"/>
      <c r="G1435" s="102">
        <v>113.42</v>
      </c>
      <c r="H1435" s="103">
        <v>3575524.79</v>
      </c>
    </row>
    <row r="1436" spans="2:8" ht="15.9" customHeight="1" x14ac:dyDescent="0.25">
      <c r="B1436" s="100">
        <v>45523</v>
      </c>
      <c r="C1436" s="101">
        <v>187.86144973</v>
      </c>
      <c r="D1436" s="101">
        <v>148.48856047999999</v>
      </c>
      <c r="E1436" s="101">
        <v>155.29114953999999</v>
      </c>
      <c r="F1436" s="53"/>
      <c r="G1436" s="102">
        <v>113.43</v>
      </c>
      <c r="H1436" s="103">
        <v>3911587.4</v>
      </c>
    </row>
    <row r="1437" spans="2:8" ht="15.9" customHeight="1" x14ac:dyDescent="0.25">
      <c r="B1437" s="100">
        <v>45524</v>
      </c>
      <c r="C1437" s="101">
        <v>187.1658506</v>
      </c>
      <c r="D1437" s="101">
        <v>148.51051312000001</v>
      </c>
      <c r="E1437" s="101">
        <v>155.35213166</v>
      </c>
      <c r="F1437" s="53"/>
      <c r="G1437" s="102">
        <v>113.01</v>
      </c>
      <c r="H1437" s="103">
        <v>5418910.29</v>
      </c>
    </row>
    <row r="1438" spans="2:8" ht="15.9" customHeight="1" x14ac:dyDescent="0.25">
      <c r="B1438" s="100">
        <v>45525</v>
      </c>
      <c r="C1438" s="101">
        <v>187.11616495000001</v>
      </c>
      <c r="D1438" s="101">
        <v>148.47977942</v>
      </c>
      <c r="E1438" s="101">
        <v>155.41313786000001</v>
      </c>
      <c r="F1438" s="53"/>
      <c r="G1438" s="102">
        <v>112.98</v>
      </c>
      <c r="H1438" s="103">
        <v>3397116.9</v>
      </c>
    </row>
    <row r="1439" spans="2:8" ht="15.9" customHeight="1" x14ac:dyDescent="0.25">
      <c r="B1439" s="100">
        <v>45526</v>
      </c>
      <c r="C1439" s="101">
        <v>186.48681336000001</v>
      </c>
      <c r="D1439" s="101">
        <v>148.34016061</v>
      </c>
      <c r="E1439" s="101">
        <v>155.47416797</v>
      </c>
      <c r="F1439" s="53"/>
      <c r="G1439" s="102">
        <v>112.6</v>
      </c>
      <c r="H1439" s="103">
        <v>4714980.26</v>
      </c>
    </row>
    <row r="1440" spans="2:8" ht="15.9" customHeight="1" x14ac:dyDescent="0.25">
      <c r="B1440" s="100">
        <v>45527</v>
      </c>
      <c r="C1440" s="101">
        <v>186.60274655000001</v>
      </c>
      <c r="D1440" s="101">
        <v>148.77043241999999</v>
      </c>
      <c r="E1440" s="101">
        <v>155.53522197000001</v>
      </c>
      <c r="F1440" s="53"/>
      <c r="G1440" s="102">
        <v>112.67</v>
      </c>
      <c r="H1440" s="103">
        <v>3816824.77</v>
      </c>
    </row>
    <row r="1441" spans="2:8" ht="15.9" customHeight="1" x14ac:dyDescent="0.25">
      <c r="B1441" s="100">
        <v>45530</v>
      </c>
      <c r="C1441" s="101">
        <v>186.07276626000001</v>
      </c>
      <c r="D1441" s="101">
        <v>148.70237922999999</v>
      </c>
      <c r="E1441" s="101">
        <v>155.59630006</v>
      </c>
      <c r="F1441" s="53"/>
      <c r="G1441" s="102">
        <v>112.35</v>
      </c>
      <c r="H1441" s="103">
        <v>4022793.31</v>
      </c>
    </row>
    <row r="1442" spans="2:8" ht="15.9" customHeight="1" x14ac:dyDescent="0.25">
      <c r="B1442" s="100">
        <v>45531</v>
      </c>
      <c r="C1442" s="101">
        <v>185.34404337000001</v>
      </c>
      <c r="D1442" s="101">
        <v>148.57198052000001</v>
      </c>
      <c r="E1442" s="101">
        <v>155.65740205</v>
      </c>
      <c r="F1442" s="53"/>
      <c r="G1442" s="102">
        <v>111.91</v>
      </c>
      <c r="H1442" s="103">
        <v>4239711.43</v>
      </c>
    </row>
    <row r="1443" spans="2:8" ht="15.9" customHeight="1" x14ac:dyDescent="0.25">
      <c r="B1443" s="100">
        <v>45532</v>
      </c>
      <c r="C1443" s="101">
        <v>184.74781554</v>
      </c>
      <c r="D1443" s="101">
        <v>148.47363268000001</v>
      </c>
      <c r="E1443" s="101">
        <v>155.71852812</v>
      </c>
      <c r="F1443" s="53"/>
      <c r="G1443" s="102">
        <v>111.55</v>
      </c>
      <c r="H1443" s="103">
        <v>4482377.1500000004</v>
      </c>
    </row>
    <row r="1444" spans="2:8" ht="15.9" customHeight="1" x14ac:dyDescent="0.25">
      <c r="B1444" s="100">
        <v>45533</v>
      </c>
      <c r="C1444" s="101">
        <v>184.92999627</v>
      </c>
      <c r="D1444" s="101">
        <v>148.65759582999999</v>
      </c>
      <c r="E1444" s="101">
        <v>155.77967810000001</v>
      </c>
      <c r="F1444" s="53"/>
      <c r="G1444" s="102">
        <v>111.66</v>
      </c>
      <c r="H1444" s="103">
        <v>5270877.08</v>
      </c>
    </row>
    <row r="1445" spans="2:8" ht="15.9" customHeight="1" x14ac:dyDescent="0.25">
      <c r="B1445" s="100">
        <v>45534</v>
      </c>
      <c r="C1445" s="101">
        <v>184.81406308000001</v>
      </c>
      <c r="D1445" s="101">
        <v>148.99478844000001</v>
      </c>
      <c r="E1445" s="101">
        <v>155.84085216</v>
      </c>
      <c r="F1445" s="53"/>
      <c r="G1445" s="102">
        <v>111.59</v>
      </c>
      <c r="H1445" s="103">
        <v>6774611.25</v>
      </c>
    </row>
    <row r="1446" spans="2:8" ht="15.9" customHeight="1" x14ac:dyDescent="0.25">
      <c r="B1446" s="100">
        <v>45537</v>
      </c>
      <c r="C1446" s="101">
        <v>182.61011905999999</v>
      </c>
      <c r="D1446" s="101">
        <v>148.80906908</v>
      </c>
      <c r="E1446" s="101">
        <v>155.90205030000001</v>
      </c>
      <c r="F1446" s="53"/>
      <c r="G1446" s="102">
        <v>109.37</v>
      </c>
      <c r="H1446" s="103">
        <v>10214096.560000001</v>
      </c>
    </row>
    <row r="1447" spans="2:8" ht="15.9" customHeight="1" x14ac:dyDescent="0.25">
      <c r="B1447" s="100">
        <v>45538</v>
      </c>
      <c r="C1447" s="101">
        <v>183.44494634</v>
      </c>
      <c r="D1447" s="101">
        <v>148.56276041000001</v>
      </c>
      <c r="E1447" s="101">
        <v>155.96327234</v>
      </c>
      <c r="F1447" s="53"/>
      <c r="G1447" s="102">
        <v>109.87</v>
      </c>
      <c r="H1447" s="103">
        <v>4513368.6100000003</v>
      </c>
    </row>
    <row r="1448" spans="2:8" ht="15.9" customHeight="1" x14ac:dyDescent="0.25">
      <c r="B1448" s="100">
        <v>45539</v>
      </c>
      <c r="C1448" s="101">
        <v>182.97744306000001</v>
      </c>
      <c r="D1448" s="101">
        <v>148.63476507999999</v>
      </c>
      <c r="E1448" s="101">
        <v>156.02451846</v>
      </c>
      <c r="F1448" s="53"/>
      <c r="G1448" s="102">
        <v>109.59</v>
      </c>
      <c r="H1448" s="103">
        <v>3686127</v>
      </c>
    </row>
    <row r="1449" spans="2:8" ht="15.9" customHeight="1" x14ac:dyDescent="0.25">
      <c r="B1449" s="100">
        <v>45540</v>
      </c>
      <c r="C1449" s="101">
        <v>183.54512561000001</v>
      </c>
      <c r="D1449" s="101">
        <v>148.50392733000001</v>
      </c>
      <c r="E1449" s="101">
        <v>156.08578867</v>
      </c>
      <c r="F1449" s="53"/>
      <c r="G1449" s="102">
        <v>109.93</v>
      </c>
      <c r="H1449" s="103">
        <v>2432545.96</v>
      </c>
    </row>
    <row r="1450" spans="2:8" ht="15.9" customHeight="1" x14ac:dyDescent="0.25">
      <c r="B1450" s="100">
        <v>45541</v>
      </c>
      <c r="C1450" s="101">
        <v>183.94584270999999</v>
      </c>
      <c r="D1450" s="101">
        <v>148.68789047999999</v>
      </c>
      <c r="E1450" s="101">
        <v>156.14708296000001</v>
      </c>
      <c r="F1450" s="53"/>
      <c r="G1450" s="102">
        <v>110.17</v>
      </c>
      <c r="H1450" s="103">
        <v>4420566.55</v>
      </c>
    </row>
    <row r="1451" spans="2:8" ht="15.9" customHeight="1" x14ac:dyDescent="0.25">
      <c r="B1451" s="100">
        <v>45544</v>
      </c>
      <c r="C1451" s="101">
        <v>183.09431888</v>
      </c>
      <c r="D1451" s="101">
        <v>148.49778058999999</v>
      </c>
      <c r="E1451" s="101">
        <v>156.20840132999999</v>
      </c>
      <c r="F1451" s="53"/>
      <c r="G1451" s="102">
        <v>109.66</v>
      </c>
      <c r="H1451" s="103">
        <v>3475878.61</v>
      </c>
    </row>
    <row r="1452" spans="2:8" ht="15.9" customHeight="1" x14ac:dyDescent="0.25">
      <c r="B1452" s="100">
        <v>45545</v>
      </c>
      <c r="C1452" s="101">
        <v>185.84924889999999</v>
      </c>
      <c r="D1452" s="101">
        <v>148.04423897000001</v>
      </c>
      <c r="E1452" s="101">
        <v>156.26974378</v>
      </c>
      <c r="F1452" s="53"/>
      <c r="G1452" s="102">
        <v>111.31</v>
      </c>
      <c r="H1452" s="103">
        <v>11279689.41</v>
      </c>
    </row>
    <row r="1453" spans="2:8" ht="15.9" customHeight="1" x14ac:dyDescent="0.25">
      <c r="B1453" s="100">
        <v>45546</v>
      </c>
      <c r="C1453" s="101">
        <v>185.08120781</v>
      </c>
      <c r="D1453" s="101">
        <v>147.84139654000001</v>
      </c>
      <c r="E1453" s="101">
        <v>156.33111031000001</v>
      </c>
      <c r="F1453" s="53"/>
      <c r="G1453" s="102">
        <v>110.85</v>
      </c>
      <c r="H1453" s="103">
        <v>3517521.9</v>
      </c>
    </row>
    <row r="1454" spans="2:8" ht="15.9" customHeight="1" x14ac:dyDescent="0.25">
      <c r="B1454" s="100">
        <v>45547</v>
      </c>
      <c r="C1454" s="101">
        <v>183.86235998000001</v>
      </c>
      <c r="D1454" s="101">
        <v>147.45546906000001</v>
      </c>
      <c r="E1454" s="101">
        <v>156.39250093000001</v>
      </c>
      <c r="F1454" s="53"/>
      <c r="G1454" s="102">
        <v>110.12</v>
      </c>
      <c r="H1454" s="103">
        <v>2677543.0699999998</v>
      </c>
    </row>
    <row r="1455" spans="2:8" ht="15.9" customHeight="1" x14ac:dyDescent="0.25">
      <c r="B1455" s="100">
        <v>45548</v>
      </c>
      <c r="C1455" s="101">
        <v>185.04781471999999</v>
      </c>
      <c r="D1455" s="101">
        <v>147.71055878000001</v>
      </c>
      <c r="E1455" s="101">
        <v>156.45391563000001</v>
      </c>
      <c r="F1455" s="53"/>
      <c r="G1455" s="102">
        <v>110.83</v>
      </c>
      <c r="H1455" s="103">
        <v>4579188.67</v>
      </c>
    </row>
    <row r="1456" spans="2:8" ht="15.9" customHeight="1" x14ac:dyDescent="0.25">
      <c r="B1456" s="100">
        <v>45551</v>
      </c>
      <c r="C1456" s="101">
        <v>183.84566343</v>
      </c>
      <c r="D1456" s="101">
        <v>147.55337785</v>
      </c>
      <c r="E1456" s="101">
        <v>156.51535440999999</v>
      </c>
      <c r="F1456" s="53"/>
      <c r="G1456" s="102">
        <v>110.11</v>
      </c>
      <c r="H1456" s="103">
        <v>3933197.06</v>
      </c>
    </row>
    <row r="1457" spans="2:8" ht="15.9" customHeight="1" x14ac:dyDescent="0.25">
      <c r="B1457" s="100">
        <v>45552</v>
      </c>
      <c r="C1457" s="101">
        <v>183.99593234</v>
      </c>
      <c r="D1457" s="101">
        <v>147.24340652000001</v>
      </c>
      <c r="E1457" s="101">
        <v>156.57681726999999</v>
      </c>
      <c r="F1457" s="53"/>
      <c r="G1457" s="102">
        <v>110.2</v>
      </c>
      <c r="H1457" s="103">
        <v>4696472.55</v>
      </c>
    </row>
    <row r="1458" spans="2:8" ht="15.9" customHeight="1" x14ac:dyDescent="0.25">
      <c r="B1458" s="100">
        <v>45553</v>
      </c>
      <c r="C1458" s="101">
        <v>182.76038797000001</v>
      </c>
      <c r="D1458" s="101">
        <v>147.08929896000001</v>
      </c>
      <c r="E1458" s="101">
        <v>156.63830440000001</v>
      </c>
      <c r="F1458" s="53"/>
      <c r="G1458" s="102">
        <v>109.46</v>
      </c>
      <c r="H1458" s="103">
        <v>4855304.63</v>
      </c>
    </row>
    <row r="1459" spans="2:8" ht="15.9" customHeight="1" x14ac:dyDescent="0.25">
      <c r="B1459" s="100">
        <v>45554</v>
      </c>
      <c r="C1459" s="101">
        <v>182.79378105999999</v>
      </c>
      <c r="D1459" s="101">
        <v>146.67088157000001</v>
      </c>
      <c r="E1459" s="101">
        <v>156.70122207</v>
      </c>
      <c r="F1459" s="53"/>
      <c r="G1459" s="102">
        <v>109.48</v>
      </c>
      <c r="H1459" s="103">
        <v>3326867.97</v>
      </c>
    </row>
    <row r="1460" spans="2:8" ht="15.9" customHeight="1" x14ac:dyDescent="0.25">
      <c r="B1460" s="100">
        <v>45555</v>
      </c>
      <c r="C1460" s="101">
        <v>182.15931233000001</v>
      </c>
      <c r="D1460" s="101">
        <v>146.3613493</v>
      </c>
      <c r="E1460" s="101">
        <v>156.76416508</v>
      </c>
      <c r="F1460" s="53"/>
      <c r="G1460" s="102">
        <v>109.1</v>
      </c>
      <c r="H1460" s="103">
        <v>2896425.63</v>
      </c>
    </row>
    <row r="1461" spans="2:8" ht="15.9" customHeight="1" x14ac:dyDescent="0.25">
      <c r="B1461" s="100">
        <v>45558</v>
      </c>
      <c r="C1461" s="101">
        <v>180.13903031000001</v>
      </c>
      <c r="D1461" s="101">
        <v>145.41299509000001</v>
      </c>
      <c r="E1461" s="101">
        <v>156.82713343</v>
      </c>
      <c r="F1461" s="53"/>
      <c r="G1461" s="102">
        <v>107.89</v>
      </c>
      <c r="H1461" s="103">
        <v>4307524.3899999997</v>
      </c>
    </row>
    <row r="1462" spans="2:8" ht="15.9" customHeight="1" x14ac:dyDescent="0.25">
      <c r="B1462" s="100">
        <v>45559</v>
      </c>
      <c r="C1462" s="101">
        <v>180.30599577000001</v>
      </c>
      <c r="D1462" s="101">
        <v>145.04243446000001</v>
      </c>
      <c r="E1462" s="101">
        <v>156.89012713</v>
      </c>
      <c r="F1462" s="53"/>
      <c r="G1462" s="102">
        <v>107.99</v>
      </c>
      <c r="H1462" s="103">
        <v>3152131.13</v>
      </c>
    </row>
    <row r="1463" spans="2:8" ht="15.9" customHeight="1" x14ac:dyDescent="0.25">
      <c r="B1463" s="100">
        <v>45560</v>
      </c>
      <c r="C1463" s="101">
        <v>179.33759613000001</v>
      </c>
      <c r="D1463" s="101">
        <v>144.61216264000001</v>
      </c>
      <c r="E1463" s="101">
        <v>156.95314597999999</v>
      </c>
      <c r="F1463" s="53"/>
      <c r="G1463" s="102">
        <v>107.41</v>
      </c>
      <c r="H1463" s="103">
        <v>2359515.1800000002</v>
      </c>
    </row>
    <row r="1464" spans="2:8" ht="15.9" customHeight="1" x14ac:dyDescent="0.25">
      <c r="B1464" s="100">
        <v>45561</v>
      </c>
      <c r="C1464" s="101">
        <v>180.99055414</v>
      </c>
      <c r="D1464" s="101">
        <v>144.63016381</v>
      </c>
      <c r="E1464" s="101">
        <v>157.01619016999999</v>
      </c>
      <c r="F1464" s="53"/>
      <c r="G1464" s="102">
        <v>108.4</v>
      </c>
      <c r="H1464" s="103">
        <v>2881063.36</v>
      </c>
    </row>
    <row r="1465" spans="2:8" ht="15.9" customHeight="1" x14ac:dyDescent="0.25">
      <c r="B1465" s="100">
        <v>45562</v>
      </c>
      <c r="C1465" s="101">
        <v>180.77349905</v>
      </c>
      <c r="D1465" s="101">
        <v>145.28830407000001</v>
      </c>
      <c r="E1465" s="101">
        <v>157.07925969999999</v>
      </c>
      <c r="F1465" s="53"/>
      <c r="G1465" s="102">
        <v>108.27</v>
      </c>
      <c r="H1465" s="103">
        <v>4278297.09</v>
      </c>
    </row>
    <row r="1466" spans="2:8" ht="15.9" customHeight="1" x14ac:dyDescent="0.25">
      <c r="B1466" s="100">
        <v>45565</v>
      </c>
      <c r="C1466" s="101">
        <v>180.65662323000001</v>
      </c>
      <c r="D1466" s="101">
        <v>145.14956336</v>
      </c>
      <c r="E1466" s="101">
        <v>157.14235457999999</v>
      </c>
      <c r="F1466" s="53"/>
      <c r="G1466" s="102">
        <v>108.2</v>
      </c>
      <c r="H1466" s="103">
        <v>3135497.08</v>
      </c>
    </row>
    <row r="1467" spans="2:8" ht="15.9" customHeight="1" x14ac:dyDescent="0.25">
      <c r="B1467" s="100">
        <v>45566</v>
      </c>
      <c r="C1467" s="101">
        <v>178.67120070999999</v>
      </c>
      <c r="D1467" s="101">
        <v>143.93470406</v>
      </c>
      <c r="E1467" s="101">
        <v>157.20547479000001</v>
      </c>
      <c r="F1467" s="53"/>
      <c r="G1467" s="102">
        <v>106.19</v>
      </c>
      <c r="H1467" s="103">
        <v>3553608.7</v>
      </c>
    </row>
    <row r="1468" spans="2:8" ht="15.9" customHeight="1" x14ac:dyDescent="0.25">
      <c r="B1468" s="100">
        <v>45567</v>
      </c>
      <c r="C1468" s="101">
        <v>180.38741340000001</v>
      </c>
      <c r="D1468" s="101">
        <v>143.95929101999999</v>
      </c>
      <c r="E1468" s="101">
        <v>157.26862034000001</v>
      </c>
      <c r="F1468" s="53"/>
      <c r="G1468" s="102">
        <v>107.21</v>
      </c>
      <c r="H1468" s="103">
        <v>11127782.43</v>
      </c>
    </row>
    <row r="1469" spans="2:8" ht="15.9" customHeight="1" x14ac:dyDescent="0.25">
      <c r="B1469" s="100">
        <v>45568</v>
      </c>
      <c r="C1469" s="101">
        <v>180.00042425999999</v>
      </c>
      <c r="D1469" s="101">
        <v>143.64053863000001</v>
      </c>
      <c r="E1469" s="101">
        <v>157.33179124</v>
      </c>
      <c r="F1469" s="53"/>
      <c r="G1469" s="102">
        <v>106.98</v>
      </c>
      <c r="H1469" s="103">
        <v>5117709.2300000004</v>
      </c>
    </row>
    <row r="1470" spans="2:8" ht="15.9" customHeight="1" x14ac:dyDescent="0.25">
      <c r="B1470" s="100">
        <v>45569</v>
      </c>
      <c r="C1470" s="101">
        <v>178.97406176999999</v>
      </c>
      <c r="D1470" s="101">
        <v>143.84689348000001</v>
      </c>
      <c r="E1470" s="101">
        <v>157.39498746999999</v>
      </c>
      <c r="F1470" s="53"/>
      <c r="G1470" s="102">
        <v>106.37</v>
      </c>
      <c r="H1470" s="103">
        <v>3208206.38</v>
      </c>
    </row>
    <row r="1471" spans="2:8" ht="15.9" customHeight="1" x14ac:dyDescent="0.25">
      <c r="B1471" s="100">
        <v>45572</v>
      </c>
      <c r="C1471" s="101">
        <v>179.94994742</v>
      </c>
      <c r="D1471" s="101">
        <v>143.82494084000001</v>
      </c>
      <c r="E1471" s="101">
        <v>157.45820921999999</v>
      </c>
      <c r="F1471" s="53"/>
      <c r="G1471" s="102">
        <v>106.95</v>
      </c>
      <c r="H1471" s="103">
        <v>4406731.13</v>
      </c>
    </row>
    <row r="1472" spans="2:8" ht="15.9" customHeight="1" x14ac:dyDescent="0.25">
      <c r="B1472" s="100">
        <v>45573</v>
      </c>
      <c r="C1472" s="101">
        <v>178.70485194</v>
      </c>
      <c r="D1472" s="101">
        <v>142.99908238</v>
      </c>
      <c r="E1472" s="101">
        <v>157.52145632</v>
      </c>
      <c r="F1472" s="53"/>
      <c r="G1472" s="102">
        <v>106.21</v>
      </c>
      <c r="H1472" s="103">
        <v>4334827.12</v>
      </c>
    </row>
    <row r="1473" spans="2:8" ht="15.9" customHeight="1" x14ac:dyDescent="0.25">
      <c r="B1473" s="100">
        <v>45574</v>
      </c>
      <c r="C1473" s="101">
        <v>175.82767186000001</v>
      </c>
      <c r="D1473" s="101">
        <v>141.90759693000001</v>
      </c>
      <c r="E1473" s="101">
        <v>157.58472875000001</v>
      </c>
      <c r="F1473" s="53"/>
      <c r="G1473" s="102">
        <v>104.5</v>
      </c>
      <c r="H1473" s="103">
        <v>4348001.6100000003</v>
      </c>
    </row>
    <row r="1474" spans="2:8" ht="15.9" customHeight="1" x14ac:dyDescent="0.25">
      <c r="B1474" s="100">
        <v>45575</v>
      </c>
      <c r="C1474" s="101">
        <v>174.09463356000001</v>
      </c>
      <c r="D1474" s="101">
        <v>140.93026523</v>
      </c>
      <c r="E1474" s="101">
        <v>157.6480267</v>
      </c>
      <c r="F1474" s="53"/>
      <c r="G1474" s="102">
        <v>103.47</v>
      </c>
      <c r="H1474" s="103">
        <v>6356059.9400000004</v>
      </c>
    </row>
    <row r="1475" spans="2:8" ht="15.9" customHeight="1" x14ac:dyDescent="0.25">
      <c r="B1475" s="100">
        <v>45576</v>
      </c>
      <c r="C1475" s="101">
        <v>175.59211325000001</v>
      </c>
      <c r="D1475" s="101">
        <v>141.23496793000001</v>
      </c>
      <c r="E1475" s="101">
        <v>157.71135000000001</v>
      </c>
      <c r="F1475" s="53"/>
      <c r="G1475" s="102">
        <v>104.36</v>
      </c>
      <c r="H1475" s="103">
        <v>3731528.07</v>
      </c>
    </row>
    <row r="1476" spans="2:8" ht="15.9" customHeight="1" x14ac:dyDescent="0.25">
      <c r="B1476" s="100">
        <v>45579</v>
      </c>
      <c r="C1476" s="101">
        <v>177.25784909000001</v>
      </c>
      <c r="D1476" s="101">
        <v>141.74339115999999</v>
      </c>
      <c r="E1476" s="101">
        <v>157.77469880999999</v>
      </c>
      <c r="F1476" s="53"/>
      <c r="G1476" s="102">
        <v>105.35</v>
      </c>
      <c r="H1476" s="103">
        <v>6816239.2699999996</v>
      </c>
    </row>
    <row r="1477" spans="2:8" ht="15.9" customHeight="1" x14ac:dyDescent="0.25">
      <c r="B1477" s="100">
        <v>45580</v>
      </c>
      <c r="C1477" s="101">
        <v>178.20008351000001</v>
      </c>
      <c r="D1477" s="101">
        <v>141.97740633999999</v>
      </c>
      <c r="E1477" s="101">
        <v>157.83807296000001</v>
      </c>
      <c r="F1477" s="53"/>
      <c r="G1477" s="102">
        <v>105.91</v>
      </c>
      <c r="H1477" s="103">
        <v>2749537.31</v>
      </c>
    </row>
    <row r="1478" spans="2:8" ht="15.9" customHeight="1" x14ac:dyDescent="0.25">
      <c r="B1478" s="100">
        <v>45581</v>
      </c>
      <c r="C1478" s="101">
        <v>177.44293085000001</v>
      </c>
      <c r="D1478" s="101">
        <v>141.97433297000001</v>
      </c>
      <c r="E1478" s="101">
        <v>157.90147264000001</v>
      </c>
      <c r="F1478" s="53"/>
      <c r="G1478" s="102">
        <v>105.46</v>
      </c>
      <c r="H1478" s="103">
        <v>3002133.61</v>
      </c>
    </row>
    <row r="1479" spans="2:8" ht="15.9" customHeight="1" x14ac:dyDescent="0.25">
      <c r="B1479" s="100">
        <v>45582</v>
      </c>
      <c r="C1479" s="101">
        <v>177.22419786</v>
      </c>
      <c r="D1479" s="101">
        <v>141.82900647</v>
      </c>
      <c r="E1479" s="101">
        <v>157.96489783000001</v>
      </c>
      <c r="F1479" s="53"/>
      <c r="G1479" s="102">
        <v>105.33</v>
      </c>
      <c r="H1479" s="103">
        <v>4373982.8</v>
      </c>
    </row>
    <row r="1480" spans="2:8" ht="15.9" customHeight="1" x14ac:dyDescent="0.25">
      <c r="B1480" s="100">
        <v>45583</v>
      </c>
      <c r="C1480" s="101">
        <v>177.42610524</v>
      </c>
      <c r="D1480" s="101">
        <v>142.07970566</v>
      </c>
      <c r="E1480" s="101">
        <v>158.02834836</v>
      </c>
      <c r="F1480" s="53"/>
      <c r="G1480" s="102">
        <v>105.45</v>
      </c>
      <c r="H1480" s="103">
        <v>2452442.83</v>
      </c>
    </row>
    <row r="1481" spans="2:8" ht="15.9" customHeight="1" x14ac:dyDescent="0.25">
      <c r="B1481" s="100">
        <v>45586</v>
      </c>
      <c r="C1481" s="101">
        <v>174.95273990000001</v>
      </c>
      <c r="D1481" s="101">
        <v>141.28326374</v>
      </c>
      <c r="E1481" s="101">
        <v>158.09182440999999</v>
      </c>
      <c r="F1481" s="53"/>
      <c r="G1481" s="102">
        <v>103.98</v>
      </c>
      <c r="H1481" s="103">
        <v>3161445.6</v>
      </c>
    </row>
    <row r="1482" spans="2:8" ht="15.9" customHeight="1" x14ac:dyDescent="0.25">
      <c r="B1482" s="100">
        <v>45587</v>
      </c>
      <c r="C1482" s="101">
        <v>171.62126821999999</v>
      </c>
      <c r="D1482" s="101">
        <v>140.83938129000001</v>
      </c>
      <c r="E1482" s="101">
        <v>158.15532598999999</v>
      </c>
      <c r="F1482" s="53"/>
      <c r="G1482" s="102">
        <v>102</v>
      </c>
      <c r="H1482" s="103">
        <v>3768119.47</v>
      </c>
    </row>
    <row r="1483" spans="2:8" ht="15.9" customHeight="1" x14ac:dyDescent="0.25">
      <c r="B1483" s="100">
        <v>45588</v>
      </c>
      <c r="C1483" s="101">
        <v>169.83775308</v>
      </c>
      <c r="D1483" s="101">
        <v>139.58456817000001</v>
      </c>
      <c r="E1483" s="101">
        <v>158.21885308</v>
      </c>
      <c r="F1483" s="53"/>
      <c r="G1483" s="102">
        <v>100.94</v>
      </c>
      <c r="H1483" s="103">
        <v>3596863.9</v>
      </c>
    </row>
    <row r="1484" spans="2:8" ht="15.9" customHeight="1" x14ac:dyDescent="0.25">
      <c r="B1484" s="100">
        <v>45589</v>
      </c>
      <c r="C1484" s="101">
        <v>169.93870677000001</v>
      </c>
      <c r="D1484" s="101">
        <v>139.13717328999999</v>
      </c>
      <c r="E1484" s="101">
        <v>158.28240568999999</v>
      </c>
      <c r="F1484" s="53"/>
      <c r="G1484" s="102">
        <v>101</v>
      </c>
      <c r="H1484" s="103">
        <v>3407707.59</v>
      </c>
    </row>
    <row r="1485" spans="2:8" ht="15.9" customHeight="1" x14ac:dyDescent="0.25">
      <c r="B1485" s="100">
        <v>45590</v>
      </c>
      <c r="C1485" s="101">
        <v>171.09967416999999</v>
      </c>
      <c r="D1485" s="101">
        <v>139.69125801999999</v>
      </c>
      <c r="E1485" s="101">
        <v>158.34598381999999</v>
      </c>
      <c r="F1485" s="53"/>
      <c r="G1485" s="102">
        <v>101.69</v>
      </c>
      <c r="H1485" s="103">
        <v>3042086.51</v>
      </c>
    </row>
    <row r="1486" spans="2:8" ht="15.9" customHeight="1" x14ac:dyDescent="0.25">
      <c r="B1486" s="100">
        <v>45593</v>
      </c>
      <c r="C1486" s="101">
        <v>171.46983768999999</v>
      </c>
      <c r="D1486" s="101">
        <v>140.05040327</v>
      </c>
      <c r="E1486" s="101">
        <v>158.40958748</v>
      </c>
      <c r="F1486" s="53"/>
      <c r="G1486" s="102">
        <v>101.91</v>
      </c>
      <c r="H1486" s="103">
        <v>5009426.12</v>
      </c>
    </row>
    <row r="1487" spans="2:8" ht="15.9" customHeight="1" x14ac:dyDescent="0.25">
      <c r="B1487" s="100">
        <v>45594</v>
      </c>
      <c r="C1487" s="101">
        <v>174.31336655000001</v>
      </c>
      <c r="D1487" s="101">
        <v>140.3687166</v>
      </c>
      <c r="E1487" s="101">
        <v>158.47321665000001</v>
      </c>
      <c r="F1487" s="53"/>
      <c r="G1487" s="102">
        <v>103.6</v>
      </c>
      <c r="H1487" s="103">
        <v>2538627.7599999998</v>
      </c>
    </row>
    <row r="1488" spans="2:8" ht="15.9" customHeight="1" x14ac:dyDescent="0.25">
      <c r="B1488" s="100">
        <v>45595</v>
      </c>
      <c r="C1488" s="101">
        <v>173.67399320000001</v>
      </c>
      <c r="D1488" s="101">
        <v>140.79811032000001</v>
      </c>
      <c r="E1488" s="101">
        <v>158.53687152000001</v>
      </c>
      <c r="F1488" s="53"/>
      <c r="G1488" s="102">
        <v>103.22</v>
      </c>
      <c r="H1488" s="103">
        <v>3313107.15</v>
      </c>
    </row>
    <row r="1489" spans="2:8" ht="15.9" customHeight="1" x14ac:dyDescent="0.25">
      <c r="B1489" s="100">
        <v>45596</v>
      </c>
      <c r="C1489" s="101">
        <v>173.30382968000001</v>
      </c>
      <c r="D1489" s="101">
        <v>140.70942163999999</v>
      </c>
      <c r="E1489" s="101">
        <v>158.60055191000001</v>
      </c>
      <c r="F1489" s="53"/>
      <c r="G1489" s="102">
        <v>103</v>
      </c>
      <c r="H1489" s="103">
        <v>2684913.96</v>
      </c>
    </row>
    <row r="1490" spans="2:8" ht="15.9" customHeight="1" x14ac:dyDescent="0.25">
      <c r="B1490" s="100">
        <v>45597</v>
      </c>
      <c r="C1490" s="101">
        <v>170.13187937999999</v>
      </c>
      <c r="D1490" s="101">
        <v>140.42579348000001</v>
      </c>
      <c r="E1490" s="101">
        <v>158.66425781999999</v>
      </c>
      <c r="F1490" s="53"/>
      <c r="G1490" s="102">
        <v>100.3</v>
      </c>
      <c r="H1490" s="103">
        <v>4529261.4800000004</v>
      </c>
    </row>
    <row r="1491" spans="2:8" ht="15.9" customHeight="1" x14ac:dyDescent="0.25">
      <c r="B1491" s="100">
        <v>45600</v>
      </c>
      <c r="C1491" s="101">
        <v>172.16735550999999</v>
      </c>
      <c r="D1491" s="101">
        <v>139.93185898999999</v>
      </c>
      <c r="E1491" s="101">
        <v>158.72798943000001</v>
      </c>
      <c r="F1491" s="53"/>
      <c r="G1491" s="102">
        <v>101.5</v>
      </c>
      <c r="H1491" s="103">
        <v>5574764.79</v>
      </c>
    </row>
    <row r="1492" spans="2:8" ht="15.9" customHeight="1" x14ac:dyDescent="0.25">
      <c r="B1492" s="100">
        <v>45601</v>
      </c>
      <c r="C1492" s="101">
        <v>169.99618097999999</v>
      </c>
      <c r="D1492" s="101">
        <v>139.95293353</v>
      </c>
      <c r="E1492" s="101">
        <v>158.79174656000001</v>
      </c>
      <c r="F1492" s="53"/>
      <c r="G1492" s="102">
        <v>100.22</v>
      </c>
      <c r="H1492" s="103">
        <v>3331791.1</v>
      </c>
    </row>
    <row r="1493" spans="2:8" ht="15.9" customHeight="1" x14ac:dyDescent="0.25">
      <c r="B1493" s="100">
        <v>45602</v>
      </c>
      <c r="C1493" s="101">
        <v>169.77567106000001</v>
      </c>
      <c r="D1493" s="101">
        <v>139.61442377</v>
      </c>
      <c r="E1493" s="101">
        <v>158.85552938999999</v>
      </c>
      <c r="F1493" s="53"/>
      <c r="G1493" s="102">
        <v>100.09</v>
      </c>
      <c r="H1493" s="103">
        <v>2681715.7200000002</v>
      </c>
    </row>
    <row r="1494" spans="2:8" ht="15.9" customHeight="1" x14ac:dyDescent="0.25">
      <c r="B1494" s="100">
        <v>45603</v>
      </c>
      <c r="C1494" s="101">
        <v>169.47034963999999</v>
      </c>
      <c r="D1494" s="101">
        <v>139.80365555</v>
      </c>
      <c r="E1494" s="101">
        <v>158.92218104</v>
      </c>
      <c r="F1494" s="53"/>
      <c r="G1494" s="102">
        <v>99.91</v>
      </c>
      <c r="H1494" s="103">
        <v>3363850.18</v>
      </c>
    </row>
    <row r="1495" spans="2:8" ht="15.9" customHeight="1" x14ac:dyDescent="0.25">
      <c r="B1495" s="100">
        <v>45604</v>
      </c>
      <c r="C1495" s="101">
        <v>169.87744487000001</v>
      </c>
      <c r="D1495" s="101">
        <v>140.31471310000001</v>
      </c>
      <c r="E1495" s="101">
        <v>158.98886073</v>
      </c>
      <c r="F1495" s="53"/>
      <c r="G1495" s="102">
        <v>100.15</v>
      </c>
      <c r="H1495" s="103">
        <v>4316485.33</v>
      </c>
    </row>
    <row r="1496" spans="2:8" ht="15.9" customHeight="1" x14ac:dyDescent="0.25">
      <c r="B1496" s="100">
        <v>45607</v>
      </c>
      <c r="C1496" s="101">
        <v>168.43564928000001</v>
      </c>
      <c r="D1496" s="101">
        <v>139.09634137</v>
      </c>
      <c r="E1496" s="101">
        <v>159.05556827999999</v>
      </c>
      <c r="F1496" s="53"/>
      <c r="G1496" s="102">
        <v>99.3</v>
      </c>
      <c r="H1496" s="103">
        <v>3514953.92</v>
      </c>
    </row>
    <row r="1497" spans="2:8" ht="15.9" customHeight="1" x14ac:dyDescent="0.25">
      <c r="B1497" s="100">
        <v>45608</v>
      </c>
      <c r="C1497" s="101">
        <v>168.36780007999999</v>
      </c>
      <c r="D1497" s="101">
        <v>138.50625431</v>
      </c>
      <c r="E1497" s="101">
        <v>159.12230388</v>
      </c>
      <c r="F1497" s="53"/>
      <c r="G1497" s="102">
        <v>99.26</v>
      </c>
      <c r="H1497" s="103">
        <v>3302959.66</v>
      </c>
    </row>
    <row r="1498" spans="2:8" ht="15.9" customHeight="1" x14ac:dyDescent="0.25">
      <c r="B1498" s="100">
        <v>45609</v>
      </c>
      <c r="C1498" s="101">
        <v>168.75793300000001</v>
      </c>
      <c r="D1498" s="101">
        <v>138.15149958999999</v>
      </c>
      <c r="E1498" s="101">
        <v>159.18906745999999</v>
      </c>
      <c r="F1498" s="53"/>
      <c r="G1498" s="102">
        <v>99.49</v>
      </c>
      <c r="H1498" s="103">
        <v>2302692.35</v>
      </c>
    </row>
    <row r="1499" spans="2:8" ht="15.9" customHeight="1" x14ac:dyDescent="0.25">
      <c r="B1499" s="100">
        <v>45610</v>
      </c>
      <c r="C1499" s="101">
        <v>169.19895283</v>
      </c>
      <c r="D1499" s="101">
        <v>138.36312307</v>
      </c>
      <c r="E1499" s="101">
        <v>159.25585903999999</v>
      </c>
      <c r="F1499" s="53"/>
      <c r="G1499" s="102">
        <v>99.75</v>
      </c>
      <c r="H1499" s="103">
        <v>4092265.77</v>
      </c>
    </row>
    <row r="1500" spans="2:8" ht="15.9" customHeight="1" x14ac:dyDescent="0.25">
      <c r="B1500" s="100">
        <v>45614</v>
      </c>
      <c r="C1500" s="101">
        <v>170.45416309999999</v>
      </c>
      <c r="D1500" s="101">
        <v>138.619969</v>
      </c>
      <c r="E1500" s="101">
        <v>159.32267863000001</v>
      </c>
      <c r="F1500" s="53"/>
      <c r="G1500" s="102">
        <v>100.49</v>
      </c>
      <c r="H1500" s="103">
        <v>4321510.37</v>
      </c>
    </row>
    <row r="1501" spans="2:8" ht="15.9" customHeight="1" x14ac:dyDescent="0.25">
      <c r="B1501" s="100">
        <v>45615</v>
      </c>
      <c r="C1501" s="101">
        <v>171.82810949</v>
      </c>
      <c r="D1501" s="101">
        <v>138.87198534999999</v>
      </c>
      <c r="E1501" s="101">
        <v>159.38952628999999</v>
      </c>
      <c r="F1501" s="53"/>
      <c r="G1501" s="102">
        <v>101.3</v>
      </c>
      <c r="H1501" s="103">
        <v>2454078.94</v>
      </c>
    </row>
    <row r="1502" spans="2:8" ht="15.9" customHeight="1" x14ac:dyDescent="0.25">
      <c r="B1502" s="100">
        <v>45617</v>
      </c>
      <c r="C1502" s="101">
        <v>171.14961744999999</v>
      </c>
      <c r="D1502" s="101">
        <v>138.82500669999999</v>
      </c>
      <c r="E1502" s="101">
        <v>159.45640197</v>
      </c>
      <c r="F1502" s="53"/>
      <c r="G1502" s="102">
        <v>100.9</v>
      </c>
      <c r="H1502" s="103">
        <v>2835241.24</v>
      </c>
    </row>
    <row r="1503" spans="2:8" ht="15.9" customHeight="1" x14ac:dyDescent="0.25">
      <c r="B1503" s="100">
        <v>45618</v>
      </c>
      <c r="C1503" s="101">
        <v>171.28531584999999</v>
      </c>
      <c r="D1503" s="101">
        <v>139.43704640000001</v>
      </c>
      <c r="E1503" s="101">
        <v>159.52330572</v>
      </c>
      <c r="F1503" s="53"/>
      <c r="G1503" s="102">
        <v>100.98</v>
      </c>
      <c r="H1503" s="103">
        <v>5072772.58</v>
      </c>
    </row>
    <row r="1504" spans="2:8" ht="15.9" customHeight="1" x14ac:dyDescent="0.25">
      <c r="B1504" s="100">
        <v>45621</v>
      </c>
      <c r="C1504" s="101">
        <v>172.84584755</v>
      </c>
      <c r="D1504" s="101">
        <v>139.68072075000001</v>
      </c>
      <c r="E1504" s="101">
        <v>159.59023755000001</v>
      </c>
      <c r="F1504" s="53"/>
      <c r="G1504" s="102">
        <v>101.9</v>
      </c>
      <c r="H1504" s="103">
        <v>3249131.91</v>
      </c>
    </row>
    <row r="1505" spans="2:8" ht="15.9" customHeight="1" x14ac:dyDescent="0.25">
      <c r="B1505" s="100">
        <v>45622</v>
      </c>
      <c r="C1505" s="101">
        <v>170.48808771</v>
      </c>
      <c r="D1505" s="101">
        <v>139.80102124000001</v>
      </c>
      <c r="E1505" s="101">
        <v>159.65719745000001</v>
      </c>
      <c r="F1505" s="53"/>
      <c r="G1505" s="102">
        <v>100.51</v>
      </c>
      <c r="H1505" s="103">
        <v>5004371.5</v>
      </c>
    </row>
    <row r="1506" spans="2:8" ht="15.9" customHeight="1" x14ac:dyDescent="0.25">
      <c r="B1506" s="100">
        <v>45623</v>
      </c>
      <c r="C1506" s="101">
        <v>169.55516115</v>
      </c>
      <c r="D1506" s="101">
        <v>139.23947261000001</v>
      </c>
      <c r="E1506" s="101">
        <v>159.72418544000001</v>
      </c>
      <c r="F1506" s="53"/>
      <c r="G1506" s="102">
        <v>99.96</v>
      </c>
      <c r="H1506" s="103">
        <v>3388533.34</v>
      </c>
    </row>
    <row r="1507" spans="2:8" ht="15.9" customHeight="1" x14ac:dyDescent="0.25">
      <c r="B1507" s="100">
        <v>45624</v>
      </c>
      <c r="C1507" s="101">
        <v>167.55360963000001</v>
      </c>
      <c r="D1507" s="101">
        <v>137.79894013000001</v>
      </c>
      <c r="E1507" s="101">
        <v>159.79120154</v>
      </c>
      <c r="F1507" s="53"/>
      <c r="G1507" s="102">
        <v>98.78</v>
      </c>
      <c r="H1507" s="103">
        <v>3205367.67</v>
      </c>
    </row>
    <row r="1508" spans="2:8" ht="15.9" customHeight="1" x14ac:dyDescent="0.25">
      <c r="B1508" s="100">
        <v>45625</v>
      </c>
      <c r="C1508" s="101">
        <v>165.433322</v>
      </c>
      <c r="D1508" s="101">
        <v>137.74537568</v>
      </c>
      <c r="E1508" s="101">
        <v>159.85824577</v>
      </c>
      <c r="F1508" s="53"/>
      <c r="G1508" s="102">
        <v>97.53</v>
      </c>
      <c r="H1508" s="103">
        <v>4718558.7699999996</v>
      </c>
    </row>
    <row r="1509" spans="2:8" ht="15.9" customHeight="1" x14ac:dyDescent="0.25">
      <c r="B1509" s="100">
        <v>45628</v>
      </c>
      <c r="C1509" s="101">
        <v>161.17345673</v>
      </c>
      <c r="D1509" s="101">
        <v>136.25654738</v>
      </c>
      <c r="E1509" s="101">
        <v>159.92531811999999</v>
      </c>
      <c r="F1509" s="53"/>
      <c r="G1509" s="102">
        <v>94.21</v>
      </c>
      <c r="H1509" s="103">
        <v>4335334.18</v>
      </c>
    </row>
    <row r="1510" spans="2:8" ht="15.9" customHeight="1" x14ac:dyDescent="0.25">
      <c r="B1510" s="100">
        <v>45629</v>
      </c>
      <c r="C1510" s="101">
        <v>159.34291221000001</v>
      </c>
      <c r="D1510" s="101">
        <v>134.88231188</v>
      </c>
      <c r="E1510" s="101">
        <v>159.99241862</v>
      </c>
      <c r="F1510" s="53"/>
      <c r="G1510" s="102">
        <v>93.14</v>
      </c>
      <c r="H1510" s="103">
        <v>7162869.6900000004</v>
      </c>
    </row>
    <row r="1511" spans="2:8" ht="15.9" customHeight="1" x14ac:dyDescent="0.25">
      <c r="B1511" s="100">
        <v>45630</v>
      </c>
      <c r="C1511" s="101">
        <v>156.87937567</v>
      </c>
      <c r="D1511" s="101">
        <v>132.74544152999999</v>
      </c>
      <c r="E1511" s="101">
        <v>160.05954725999999</v>
      </c>
      <c r="F1511" s="53"/>
      <c r="G1511" s="102">
        <v>91.7</v>
      </c>
      <c r="H1511" s="103">
        <v>3532977.1</v>
      </c>
    </row>
    <row r="1512" spans="2:8" ht="15.9" customHeight="1" x14ac:dyDescent="0.25">
      <c r="B1512" s="100">
        <v>45631</v>
      </c>
      <c r="C1512" s="101">
        <v>152.82480511</v>
      </c>
      <c r="D1512" s="101">
        <v>130.20069107</v>
      </c>
      <c r="E1512" s="101">
        <v>160.12670408</v>
      </c>
      <c r="F1512" s="53"/>
      <c r="G1512" s="102">
        <v>89.33</v>
      </c>
      <c r="H1512" s="103">
        <v>5155554.46</v>
      </c>
    </row>
    <row r="1513" spans="2:8" ht="15.9" customHeight="1" x14ac:dyDescent="0.25">
      <c r="B1513" s="100">
        <v>45632</v>
      </c>
      <c r="C1513" s="101">
        <v>154.77510487000001</v>
      </c>
      <c r="D1513" s="101">
        <v>132.50440151000001</v>
      </c>
      <c r="E1513" s="101">
        <v>160.19388906</v>
      </c>
      <c r="F1513" s="53"/>
      <c r="G1513" s="102">
        <v>90.47</v>
      </c>
      <c r="H1513" s="103">
        <v>5367280.8099999996</v>
      </c>
    </row>
    <row r="1514" spans="2:8" ht="15.9" customHeight="1" x14ac:dyDescent="0.25">
      <c r="B1514" s="100">
        <v>45635</v>
      </c>
      <c r="C1514" s="101">
        <v>156.52010992000001</v>
      </c>
      <c r="D1514" s="101">
        <v>131.67064010000001</v>
      </c>
      <c r="E1514" s="101">
        <v>160.26110234999999</v>
      </c>
      <c r="F1514" s="53"/>
      <c r="G1514" s="102">
        <v>91.49</v>
      </c>
      <c r="H1514" s="103">
        <v>3371961.85</v>
      </c>
    </row>
    <row r="1515" spans="2:8" ht="15.9" customHeight="1" x14ac:dyDescent="0.25">
      <c r="B1515" s="100">
        <v>45636</v>
      </c>
      <c r="C1515" s="101">
        <v>155.76736265</v>
      </c>
      <c r="D1515" s="101">
        <v>130.18620232000001</v>
      </c>
      <c r="E1515" s="101">
        <v>160.32834364999999</v>
      </c>
      <c r="F1515" s="53"/>
      <c r="G1515" s="102">
        <v>91.05</v>
      </c>
      <c r="H1515" s="103">
        <v>3302117.02</v>
      </c>
    </row>
    <row r="1516" spans="2:8" ht="15.9" customHeight="1" x14ac:dyDescent="0.25">
      <c r="B1516" s="100">
        <v>45637</v>
      </c>
      <c r="C1516" s="101">
        <v>156.28059943</v>
      </c>
      <c r="D1516" s="101">
        <v>129.38932136</v>
      </c>
      <c r="E1516" s="101">
        <v>160.39561316999999</v>
      </c>
      <c r="F1516" s="53"/>
      <c r="G1516" s="102">
        <v>91.35</v>
      </c>
      <c r="H1516" s="103">
        <v>2729054.75</v>
      </c>
    </row>
    <row r="1517" spans="2:8" ht="15.9" customHeight="1" x14ac:dyDescent="0.25">
      <c r="B1517" s="100">
        <v>45638</v>
      </c>
      <c r="C1517" s="101">
        <v>157.9742808</v>
      </c>
      <c r="D1517" s="101">
        <v>129.39195566999999</v>
      </c>
      <c r="E1517" s="101">
        <v>160.46861422000001</v>
      </c>
      <c r="F1517" s="53"/>
      <c r="G1517" s="102">
        <v>92.34</v>
      </c>
      <c r="H1517" s="103">
        <v>2971475.41</v>
      </c>
    </row>
    <row r="1518" spans="2:8" ht="15.9" customHeight="1" x14ac:dyDescent="0.25">
      <c r="B1518" s="100">
        <v>45639</v>
      </c>
      <c r="C1518" s="101">
        <v>156.43457046</v>
      </c>
      <c r="D1518" s="101">
        <v>130.60242445</v>
      </c>
      <c r="E1518" s="101">
        <v>160.54164853</v>
      </c>
      <c r="F1518" s="53"/>
      <c r="G1518" s="102">
        <v>91.44</v>
      </c>
      <c r="H1518" s="103">
        <v>4596886.8499999996</v>
      </c>
    </row>
    <row r="1519" spans="2:8" ht="15.9" customHeight="1" x14ac:dyDescent="0.25">
      <c r="B1519" s="100">
        <v>45642</v>
      </c>
      <c r="C1519" s="101">
        <v>155.68182318000001</v>
      </c>
      <c r="D1519" s="101">
        <v>129.84022866000001</v>
      </c>
      <c r="E1519" s="101">
        <v>160.61471607999999</v>
      </c>
      <c r="F1519" s="53"/>
      <c r="G1519" s="102">
        <v>91</v>
      </c>
      <c r="H1519" s="103">
        <v>4564459.8</v>
      </c>
    </row>
    <row r="1520" spans="2:8" ht="15.9" customHeight="1" x14ac:dyDescent="0.25">
      <c r="B1520" s="100">
        <v>45643</v>
      </c>
      <c r="C1520" s="101">
        <v>152.96166825</v>
      </c>
      <c r="D1520" s="101">
        <v>128.37203584</v>
      </c>
      <c r="E1520" s="101">
        <v>160.68781688000001</v>
      </c>
      <c r="F1520" s="53"/>
      <c r="G1520" s="102">
        <v>89.41</v>
      </c>
      <c r="H1520" s="103">
        <v>4893196.3</v>
      </c>
    </row>
    <row r="1521" spans="2:8" ht="15.9" customHeight="1" x14ac:dyDescent="0.25">
      <c r="B1521" s="100">
        <v>45644</v>
      </c>
      <c r="C1521" s="101">
        <v>151.57592894000001</v>
      </c>
      <c r="D1521" s="101">
        <v>126.78310347999999</v>
      </c>
      <c r="E1521" s="101">
        <v>160.76095092</v>
      </c>
      <c r="F1521" s="53"/>
      <c r="G1521" s="102">
        <v>88.6</v>
      </c>
      <c r="H1521" s="103">
        <v>4997376.3899999997</v>
      </c>
    </row>
    <row r="1522" spans="2:8" ht="15.9" customHeight="1" x14ac:dyDescent="0.25">
      <c r="B1522" s="100">
        <v>45645</v>
      </c>
      <c r="C1522" s="101">
        <v>151.6785763</v>
      </c>
      <c r="D1522" s="101">
        <v>126.37654052000001</v>
      </c>
      <c r="E1522" s="101">
        <v>160.83411838999999</v>
      </c>
      <c r="F1522" s="53"/>
      <c r="G1522" s="102">
        <v>88.66</v>
      </c>
      <c r="H1522" s="103">
        <v>4106419.87</v>
      </c>
    </row>
    <row r="1523" spans="2:8" ht="15.9" customHeight="1" x14ac:dyDescent="0.25">
      <c r="B1523" s="100">
        <v>45646</v>
      </c>
      <c r="C1523" s="101">
        <v>159.95879635</v>
      </c>
      <c r="D1523" s="101">
        <v>129.37395451</v>
      </c>
      <c r="E1523" s="101">
        <v>160.90731912000001</v>
      </c>
      <c r="F1523" s="53"/>
      <c r="G1523" s="102">
        <v>93.5</v>
      </c>
      <c r="H1523" s="103">
        <v>4024076.36</v>
      </c>
    </row>
    <row r="1524" spans="2:8" ht="15.9" customHeight="1" x14ac:dyDescent="0.25">
      <c r="B1524" s="100">
        <v>45649</v>
      </c>
      <c r="C1524" s="101">
        <v>163.97915112000001</v>
      </c>
      <c r="D1524" s="101">
        <v>132.61899431000001</v>
      </c>
      <c r="E1524" s="101">
        <v>160.98055307999999</v>
      </c>
      <c r="F1524" s="53"/>
      <c r="G1524" s="102">
        <v>95.85</v>
      </c>
      <c r="H1524" s="103">
        <v>3838917.4</v>
      </c>
    </row>
    <row r="1525" spans="2:8" ht="15.9" customHeight="1" x14ac:dyDescent="0.25">
      <c r="B1525" s="100">
        <v>45652</v>
      </c>
      <c r="C1525" s="101">
        <v>163.89361166</v>
      </c>
      <c r="D1525" s="101">
        <v>134.74181496</v>
      </c>
      <c r="E1525" s="101">
        <v>161.12712112</v>
      </c>
      <c r="F1525" s="53"/>
      <c r="G1525" s="102">
        <v>95.8</v>
      </c>
      <c r="H1525" s="103">
        <v>3313774.64</v>
      </c>
    </row>
    <row r="1526" spans="2:8" ht="15.9" customHeight="1" x14ac:dyDescent="0.25">
      <c r="B1526" s="100">
        <v>45653</v>
      </c>
      <c r="C1526" s="101">
        <v>166.28871663000001</v>
      </c>
      <c r="D1526" s="101">
        <v>136.66486655</v>
      </c>
      <c r="E1526" s="101">
        <v>161.20045519000001</v>
      </c>
      <c r="F1526" s="53"/>
      <c r="G1526" s="102">
        <v>97.2</v>
      </c>
      <c r="H1526" s="103">
        <v>2139424.41</v>
      </c>
    </row>
    <row r="1527" spans="2:8" ht="15.9" customHeight="1" x14ac:dyDescent="0.25">
      <c r="B1527" s="100">
        <v>45656</v>
      </c>
      <c r="C1527" s="101">
        <v>166.1347456</v>
      </c>
      <c r="D1527" s="101">
        <v>136.82116937000001</v>
      </c>
      <c r="E1527" s="101">
        <v>161.27382269</v>
      </c>
      <c r="F1527" s="53"/>
      <c r="G1527" s="102">
        <v>97.11</v>
      </c>
      <c r="H1527" s="103">
        <v>3690742.99</v>
      </c>
    </row>
    <row r="1528" spans="2:8" ht="15.9" customHeight="1" x14ac:dyDescent="0.25">
      <c r="B1528" s="100">
        <v>45659</v>
      </c>
      <c r="C1528" s="101">
        <v>168.06734753999999</v>
      </c>
      <c r="D1528" s="101">
        <v>136.86770898</v>
      </c>
      <c r="E1528" s="101">
        <v>161.42065761000001</v>
      </c>
      <c r="F1528" s="53"/>
      <c r="G1528" s="102">
        <v>97.4</v>
      </c>
      <c r="H1528" s="103">
        <v>3860215.58</v>
      </c>
    </row>
    <row r="1529" spans="2:8" ht="15.9" customHeight="1" x14ac:dyDescent="0.25">
      <c r="B1529" s="100">
        <v>45660</v>
      </c>
      <c r="C1529" s="101">
        <v>166.9457482</v>
      </c>
      <c r="D1529" s="101">
        <v>136.83960959000001</v>
      </c>
      <c r="E1529" s="101">
        <v>161.49412520999999</v>
      </c>
      <c r="F1529" s="53"/>
      <c r="G1529" s="102">
        <v>96.75</v>
      </c>
      <c r="H1529" s="103">
        <v>3465650.68</v>
      </c>
    </row>
    <row r="1530" spans="2:8" ht="15.9" customHeight="1" x14ac:dyDescent="0.25">
      <c r="B1530" s="100">
        <v>45663</v>
      </c>
      <c r="C1530" s="101">
        <v>165.87591498</v>
      </c>
      <c r="D1530" s="101">
        <v>136.93751839000001</v>
      </c>
      <c r="E1530" s="101">
        <v>161.56762624000001</v>
      </c>
      <c r="F1530" s="53"/>
      <c r="G1530" s="102">
        <v>96.13</v>
      </c>
      <c r="H1530" s="103">
        <v>2685101.99</v>
      </c>
    </row>
    <row r="1531" spans="2:8" ht="15.9" customHeight="1" x14ac:dyDescent="0.25">
      <c r="B1531" s="100">
        <v>45664</v>
      </c>
      <c r="C1531" s="101">
        <v>168.68854102</v>
      </c>
      <c r="D1531" s="101">
        <v>136.75794576000001</v>
      </c>
      <c r="E1531" s="101">
        <v>161.64116068999999</v>
      </c>
      <c r="F1531" s="53"/>
      <c r="G1531" s="102">
        <v>97.76</v>
      </c>
      <c r="H1531" s="103">
        <v>3100102.77</v>
      </c>
    </row>
    <row r="1532" spans="2:8" ht="15.9" customHeight="1" x14ac:dyDescent="0.25">
      <c r="B1532" s="100">
        <v>45665</v>
      </c>
      <c r="C1532" s="101">
        <v>167.77400617000001</v>
      </c>
      <c r="D1532" s="101">
        <v>135.47064273000001</v>
      </c>
      <c r="E1532" s="101">
        <v>161.71472876000001</v>
      </c>
      <c r="F1532" s="53"/>
      <c r="G1532" s="102">
        <v>97.23</v>
      </c>
      <c r="H1532" s="103">
        <v>2696337.82</v>
      </c>
    </row>
    <row r="1533" spans="2:8" ht="15.9" customHeight="1" x14ac:dyDescent="0.25">
      <c r="B1533" s="100">
        <v>45666</v>
      </c>
      <c r="C1533" s="101">
        <v>164.28842053</v>
      </c>
      <c r="D1533" s="101">
        <v>134.78791551</v>
      </c>
      <c r="E1533" s="101">
        <v>161.78833025</v>
      </c>
      <c r="F1533" s="53"/>
      <c r="G1533" s="102">
        <v>95.21</v>
      </c>
      <c r="H1533" s="103">
        <v>2794589.05</v>
      </c>
    </row>
    <row r="1534" spans="2:8" ht="15.9" customHeight="1" x14ac:dyDescent="0.25">
      <c r="B1534" s="100">
        <v>45667</v>
      </c>
      <c r="C1534" s="101">
        <v>165.65159510999999</v>
      </c>
      <c r="D1534" s="101">
        <v>135.07856851</v>
      </c>
      <c r="E1534" s="101">
        <v>161.86196516000001</v>
      </c>
      <c r="F1534" s="53"/>
      <c r="G1534" s="102">
        <v>96</v>
      </c>
      <c r="H1534" s="103">
        <v>3176996.64</v>
      </c>
    </row>
    <row r="1535" spans="2:8" ht="15.9" customHeight="1" x14ac:dyDescent="0.25">
      <c r="B1535" s="100">
        <v>45670</v>
      </c>
      <c r="C1535" s="101">
        <v>167.10104656999999</v>
      </c>
      <c r="D1535" s="101">
        <v>134.69220197999999</v>
      </c>
      <c r="E1535" s="101">
        <v>161.93563369</v>
      </c>
      <c r="F1535" s="53"/>
      <c r="G1535" s="102">
        <v>96.84</v>
      </c>
      <c r="H1535" s="103">
        <v>5199581.8600000003</v>
      </c>
    </row>
    <row r="1536" spans="2:8" ht="15.9" customHeight="1" x14ac:dyDescent="0.25">
      <c r="B1536" s="100">
        <v>45671</v>
      </c>
      <c r="C1536" s="101">
        <v>165.75512735999999</v>
      </c>
      <c r="D1536" s="101">
        <v>134.58375591999999</v>
      </c>
      <c r="E1536" s="101">
        <v>162.00933563999999</v>
      </c>
      <c r="F1536" s="53"/>
      <c r="G1536" s="102">
        <v>96.06</v>
      </c>
      <c r="H1536" s="103">
        <v>1759252.56</v>
      </c>
    </row>
    <row r="1537" spans="2:8" ht="15.9" customHeight="1" x14ac:dyDescent="0.25">
      <c r="B1537" s="100">
        <v>45672</v>
      </c>
      <c r="C1537" s="101">
        <v>166.98025895000001</v>
      </c>
      <c r="D1537" s="101">
        <v>135.70158454</v>
      </c>
      <c r="E1537" s="101">
        <v>162.08307120000001</v>
      </c>
      <c r="F1537" s="53"/>
      <c r="G1537" s="102">
        <v>96.77</v>
      </c>
      <c r="H1537" s="103">
        <v>3159329.77</v>
      </c>
    </row>
    <row r="1538" spans="2:8" ht="15.9" customHeight="1" x14ac:dyDescent="0.25">
      <c r="B1538" s="100">
        <v>45673</v>
      </c>
      <c r="C1538" s="101">
        <v>162.54562770000001</v>
      </c>
      <c r="D1538" s="101">
        <v>135.40829722000001</v>
      </c>
      <c r="E1538" s="101">
        <v>162.15684035999999</v>
      </c>
      <c r="F1538" s="53"/>
      <c r="G1538" s="102">
        <v>94.2</v>
      </c>
      <c r="H1538" s="103">
        <v>3597665.69</v>
      </c>
    </row>
    <row r="1539" spans="2:8" ht="15.9" customHeight="1" x14ac:dyDescent="0.25">
      <c r="B1539" s="100">
        <v>45674</v>
      </c>
      <c r="C1539" s="101">
        <v>162.70092607000001</v>
      </c>
      <c r="D1539" s="101">
        <v>133.54539586999999</v>
      </c>
      <c r="E1539" s="101">
        <v>162.23064314000001</v>
      </c>
      <c r="F1539" s="53"/>
      <c r="G1539" s="102">
        <v>94.29</v>
      </c>
      <c r="H1539" s="103">
        <v>4552330.74</v>
      </c>
    </row>
    <row r="1540" spans="2:8" ht="15.9" customHeight="1" x14ac:dyDescent="0.25">
      <c r="B1540" s="100">
        <v>45677</v>
      </c>
      <c r="C1540" s="101">
        <v>160.73381337999999</v>
      </c>
      <c r="D1540" s="101">
        <v>133.42290012000001</v>
      </c>
      <c r="E1540" s="101">
        <v>162.30447950999999</v>
      </c>
      <c r="F1540" s="53"/>
      <c r="G1540" s="102">
        <v>93.15</v>
      </c>
      <c r="H1540" s="103">
        <v>2319765.31</v>
      </c>
    </row>
    <row r="1541" spans="2:8" ht="15.9" customHeight="1" x14ac:dyDescent="0.25">
      <c r="B1541" s="100">
        <v>45678</v>
      </c>
      <c r="C1541" s="101">
        <v>154.33206944</v>
      </c>
      <c r="D1541" s="101">
        <v>132.53689141999999</v>
      </c>
      <c r="E1541" s="101">
        <v>162.37834950000001</v>
      </c>
      <c r="F1541" s="53"/>
      <c r="G1541" s="102">
        <v>89.44</v>
      </c>
      <c r="H1541" s="103">
        <v>6660121.2999999998</v>
      </c>
    </row>
    <row r="1542" spans="2:8" ht="15.9" customHeight="1" x14ac:dyDescent="0.25">
      <c r="B1542" s="100">
        <v>45679</v>
      </c>
      <c r="C1542" s="101">
        <v>157.52431372999999</v>
      </c>
      <c r="D1542" s="101">
        <v>132.18257575000001</v>
      </c>
      <c r="E1542" s="101">
        <v>162.45225310000001</v>
      </c>
      <c r="F1542" s="53"/>
      <c r="G1542" s="102">
        <v>91.29</v>
      </c>
      <c r="H1542" s="103">
        <v>3542744.83</v>
      </c>
    </row>
    <row r="1543" spans="2:8" ht="15.9" customHeight="1" x14ac:dyDescent="0.25">
      <c r="B1543" s="100">
        <v>45680</v>
      </c>
      <c r="C1543" s="101">
        <v>156.16113913999999</v>
      </c>
      <c r="D1543" s="101">
        <v>131.60083069000001</v>
      </c>
      <c r="E1543" s="101">
        <v>162.5261903</v>
      </c>
      <c r="F1543" s="53"/>
      <c r="G1543" s="102">
        <v>90.5</v>
      </c>
      <c r="H1543" s="103">
        <v>3004354.17</v>
      </c>
    </row>
    <row r="1544" spans="2:8" ht="15.9" customHeight="1" x14ac:dyDescent="0.25">
      <c r="B1544" s="100">
        <v>45681</v>
      </c>
      <c r="C1544" s="101">
        <v>154.60815543999999</v>
      </c>
      <c r="D1544" s="101">
        <v>131.75537729999999</v>
      </c>
      <c r="E1544" s="101">
        <v>162.60016110000001</v>
      </c>
      <c r="F1544" s="53"/>
      <c r="G1544" s="102">
        <v>89.6</v>
      </c>
      <c r="H1544" s="103">
        <v>2644037.33</v>
      </c>
    </row>
    <row r="1545" spans="2:8" ht="15.9" customHeight="1" x14ac:dyDescent="0.25">
      <c r="B1545" s="100">
        <v>45684</v>
      </c>
      <c r="C1545" s="101">
        <v>154.95326292999999</v>
      </c>
      <c r="D1545" s="101">
        <v>131.23729491</v>
      </c>
      <c r="E1545" s="101">
        <v>162.67416552</v>
      </c>
      <c r="F1545" s="53"/>
      <c r="G1545" s="102">
        <v>89.8</v>
      </c>
      <c r="H1545" s="103">
        <v>3505242.08</v>
      </c>
    </row>
    <row r="1546" spans="2:8" ht="15.9" customHeight="1" x14ac:dyDescent="0.25">
      <c r="B1546" s="100">
        <v>45685</v>
      </c>
      <c r="C1546" s="101">
        <v>154.43560169</v>
      </c>
      <c r="D1546" s="101">
        <v>130.59847296999999</v>
      </c>
      <c r="E1546" s="101">
        <v>162.74820371999999</v>
      </c>
      <c r="F1546" s="53"/>
      <c r="G1546" s="102">
        <v>89.5</v>
      </c>
      <c r="H1546" s="103">
        <v>3126716.29</v>
      </c>
    </row>
    <row r="1547" spans="2:8" ht="15.9" customHeight="1" x14ac:dyDescent="0.25">
      <c r="B1547" s="100">
        <v>45686</v>
      </c>
      <c r="C1547" s="101">
        <v>152.98615022999999</v>
      </c>
      <c r="D1547" s="101">
        <v>130.60286350000001</v>
      </c>
      <c r="E1547" s="101">
        <v>162.82227553000001</v>
      </c>
      <c r="F1547" s="53"/>
      <c r="G1547" s="102">
        <v>88.66</v>
      </c>
      <c r="H1547" s="103">
        <v>2632396.4500000002</v>
      </c>
    </row>
    <row r="1548" spans="2:8" ht="15.9" customHeight="1" x14ac:dyDescent="0.25">
      <c r="B1548" s="100">
        <v>45687</v>
      </c>
      <c r="C1548" s="101">
        <v>153.29674697999999</v>
      </c>
      <c r="D1548" s="101">
        <v>131.56921887999999</v>
      </c>
      <c r="E1548" s="101">
        <v>162.90211948999999</v>
      </c>
      <c r="F1548" s="53"/>
      <c r="G1548" s="102">
        <v>88.84</v>
      </c>
      <c r="H1548" s="103">
        <v>2507129.7799999998</v>
      </c>
    </row>
    <row r="1549" spans="2:8" ht="15.9" customHeight="1" x14ac:dyDescent="0.25">
      <c r="B1549" s="100">
        <v>45688</v>
      </c>
      <c r="C1549" s="101">
        <v>158.3525717</v>
      </c>
      <c r="D1549" s="101">
        <v>132.62162862</v>
      </c>
      <c r="E1549" s="101">
        <v>162.98200263000001</v>
      </c>
      <c r="F1549" s="53"/>
      <c r="G1549" s="102">
        <v>91.77</v>
      </c>
      <c r="H1549" s="103">
        <v>3694706.09</v>
      </c>
    </row>
    <row r="1550" spans="2:8" ht="15.9" customHeight="1" x14ac:dyDescent="0.25">
      <c r="B1550" s="100">
        <v>45691</v>
      </c>
      <c r="C1550" s="101">
        <v>156.71576261999999</v>
      </c>
      <c r="D1550" s="101">
        <v>131.78172047000001</v>
      </c>
      <c r="E1550" s="101">
        <v>163.06192494999999</v>
      </c>
      <c r="F1550" s="53"/>
      <c r="G1550" s="102">
        <v>90</v>
      </c>
      <c r="H1550" s="103">
        <v>3256088.97</v>
      </c>
    </row>
    <row r="1551" spans="2:8" ht="15.9" customHeight="1" x14ac:dyDescent="0.25">
      <c r="B1551" s="100">
        <v>45692</v>
      </c>
      <c r="C1551" s="101">
        <v>154.27796187000001</v>
      </c>
      <c r="D1551" s="101">
        <v>131.71586253999999</v>
      </c>
      <c r="E1551" s="101">
        <v>163.14188644000001</v>
      </c>
      <c r="F1551" s="53"/>
      <c r="G1551" s="102">
        <v>88.6</v>
      </c>
      <c r="H1551" s="103">
        <v>15802820.130000001</v>
      </c>
    </row>
    <row r="1552" spans="2:8" ht="15.9" customHeight="1" x14ac:dyDescent="0.25">
      <c r="B1552" s="100">
        <v>45693</v>
      </c>
      <c r="C1552" s="101">
        <v>153.23319011999999</v>
      </c>
      <c r="D1552" s="101">
        <v>131.45594324000001</v>
      </c>
      <c r="E1552" s="101">
        <v>163.22188711999999</v>
      </c>
      <c r="F1552" s="53"/>
      <c r="G1552" s="102">
        <v>88</v>
      </c>
      <c r="H1552" s="103">
        <v>3404718.77</v>
      </c>
    </row>
    <row r="1553" spans="2:8" ht="15.9" customHeight="1" x14ac:dyDescent="0.25">
      <c r="B1553" s="100">
        <v>45694</v>
      </c>
      <c r="C1553" s="101">
        <v>154.90482492000001</v>
      </c>
      <c r="D1553" s="101">
        <v>131.5261917</v>
      </c>
      <c r="E1553" s="101">
        <v>163.30192697000001</v>
      </c>
      <c r="F1553" s="53"/>
      <c r="G1553" s="102">
        <v>88.96</v>
      </c>
      <c r="H1553" s="103">
        <v>2401550.2799999998</v>
      </c>
    </row>
    <row r="1554" spans="2:8" ht="15.9" customHeight="1" x14ac:dyDescent="0.25">
      <c r="B1554" s="100">
        <v>45695</v>
      </c>
      <c r="C1554" s="101">
        <v>157.53416716000001</v>
      </c>
      <c r="D1554" s="101">
        <v>132.04471314</v>
      </c>
      <c r="E1554" s="101">
        <v>163.38200617999999</v>
      </c>
      <c r="F1554" s="53"/>
      <c r="G1554" s="102">
        <v>90.47</v>
      </c>
      <c r="H1554" s="103">
        <v>3133076.36</v>
      </c>
    </row>
    <row r="1555" spans="2:8" ht="15.9" customHeight="1" x14ac:dyDescent="0.25">
      <c r="B1555" s="100">
        <v>45698</v>
      </c>
      <c r="C1555" s="101">
        <v>154.74810916000001</v>
      </c>
      <c r="D1555" s="101">
        <v>131.91694876</v>
      </c>
      <c r="E1555" s="101">
        <v>163.46212456999999</v>
      </c>
      <c r="F1555" s="53"/>
      <c r="G1555" s="102">
        <v>88.87</v>
      </c>
      <c r="H1555" s="103">
        <v>3746487.06</v>
      </c>
    </row>
    <row r="1556" spans="2:8" ht="15.9" customHeight="1" x14ac:dyDescent="0.25">
      <c r="B1556" s="100">
        <v>45699</v>
      </c>
      <c r="C1556" s="101">
        <v>156.8202398</v>
      </c>
      <c r="D1556" s="101">
        <v>131.90465527999999</v>
      </c>
      <c r="E1556" s="101">
        <v>163.54228230999999</v>
      </c>
      <c r="F1556" s="53"/>
      <c r="G1556" s="102">
        <v>90.06</v>
      </c>
      <c r="H1556" s="103">
        <v>1729041.24</v>
      </c>
    </row>
    <row r="1557" spans="2:8" ht="15.9" customHeight="1" x14ac:dyDescent="0.25">
      <c r="B1557" s="100">
        <v>45700</v>
      </c>
      <c r="C1557" s="101">
        <v>157.0988456</v>
      </c>
      <c r="D1557" s="101">
        <v>131.94856057000001</v>
      </c>
      <c r="E1557" s="101">
        <v>163.62247941999999</v>
      </c>
      <c r="F1557" s="53"/>
      <c r="G1557" s="102">
        <v>90.22</v>
      </c>
      <c r="H1557" s="103">
        <v>1939931.3</v>
      </c>
    </row>
    <row r="1558" spans="2:8" ht="15.9" customHeight="1" x14ac:dyDescent="0.25">
      <c r="B1558" s="100">
        <v>45701</v>
      </c>
      <c r="C1558" s="101">
        <v>158.71824180999999</v>
      </c>
      <c r="D1558" s="101">
        <v>131.62761291000001</v>
      </c>
      <c r="E1558" s="101">
        <v>163.7027157</v>
      </c>
      <c r="F1558" s="53"/>
      <c r="G1558" s="102">
        <v>91.15</v>
      </c>
      <c r="H1558" s="103">
        <v>2151363.37</v>
      </c>
    </row>
    <row r="1559" spans="2:8" ht="15.9" customHeight="1" x14ac:dyDescent="0.25">
      <c r="B1559" s="100">
        <v>45702</v>
      </c>
      <c r="C1559" s="101">
        <v>160.73813387000001</v>
      </c>
      <c r="D1559" s="101">
        <v>132.52152457</v>
      </c>
      <c r="E1559" s="101">
        <v>163.78299134</v>
      </c>
      <c r="F1559" s="53"/>
      <c r="G1559" s="102">
        <v>92.31</v>
      </c>
      <c r="H1559" s="103">
        <v>2650302.2599999998</v>
      </c>
    </row>
    <row r="1560" spans="2:8" ht="15.9" customHeight="1" x14ac:dyDescent="0.25">
      <c r="B1560" s="100">
        <v>45705</v>
      </c>
      <c r="C1560" s="101">
        <v>163.00180599000001</v>
      </c>
      <c r="D1560" s="101">
        <v>133.67711173000001</v>
      </c>
      <c r="E1560" s="101">
        <v>163.86330634000001</v>
      </c>
      <c r="F1560" s="53"/>
      <c r="G1560" s="102">
        <v>93.61</v>
      </c>
      <c r="H1560" s="103">
        <v>2844783.31</v>
      </c>
    </row>
    <row r="1561" spans="2:8" ht="15.9" customHeight="1" x14ac:dyDescent="0.25">
      <c r="B1561" s="100">
        <v>45706</v>
      </c>
      <c r="C1561" s="101">
        <v>161.93962138000001</v>
      </c>
      <c r="D1561" s="101">
        <v>134.37257149000001</v>
      </c>
      <c r="E1561" s="101">
        <v>163.94366088000001</v>
      </c>
      <c r="F1561" s="53"/>
      <c r="G1561" s="102">
        <v>93</v>
      </c>
      <c r="H1561" s="103">
        <v>3099452.41</v>
      </c>
    </row>
    <row r="1562" spans="2:8" ht="15.9" customHeight="1" x14ac:dyDescent="0.25">
      <c r="B1562" s="100">
        <v>45707</v>
      </c>
      <c r="C1562" s="101">
        <v>162.37494294000001</v>
      </c>
      <c r="D1562" s="101">
        <v>134.36159516999999</v>
      </c>
      <c r="E1562" s="101">
        <v>164.02405476999999</v>
      </c>
      <c r="F1562" s="53"/>
      <c r="G1562" s="102">
        <v>93.25</v>
      </c>
      <c r="H1562" s="103">
        <v>2157527.2599999998</v>
      </c>
    </row>
    <row r="1563" spans="2:8" ht="15.9" customHeight="1" x14ac:dyDescent="0.25">
      <c r="B1563" s="100">
        <v>45708</v>
      </c>
      <c r="C1563" s="101">
        <v>161.99185997000001</v>
      </c>
      <c r="D1563" s="101">
        <v>135.02676027000001</v>
      </c>
      <c r="E1563" s="101">
        <v>164.10448801999999</v>
      </c>
      <c r="F1563" s="53"/>
      <c r="G1563" s="102">
        <v>93.03</v>
      </c>
      <c r="H1563" s="103">
        <v>3298481.43</v>
      </c>
    </row>
    <row r="1564" spans="2:8" ht="15.9" customHeight="1" x14ac:dyDescent="0.25">
      <c r="B1564" s="100">
        <v>45709</v>
      </c>
      <c r="C1564" s="101">
        <v>170.00177672000001</v>
      </c>
      <c r="D1564" s="101">
        <v>136.41987505</v>
      </c>
      <c r="E1564" s="101">
        <v>164.18496081000001</v>
      </c>
      <c r="F1564" s="53"/>
      <c r="G1564" s="102">
        <v>97.63</v>
      </c>
      <c r="H1564" s="103">
        <v>4002220.73</v>
      </c>
    </row>
    <row r="1565" spans="2:8" ht="15.9" customHeight="1" x14ac:dyDescent="0.25">
      <c r="B1565" s="100">
        <v>45712</v>
      </c>
      <c r="C1565" s="101">
        <v>171.42963144999999</v>
      </c>
      <c r="D1565" s="101">
        <v>136.70086889000001</v>
      </c>
      <c r="E1565" s="101">
        <v>164.26547296000001</v>
      </c>
      <c r="F1565" s="53"/>
      <c r="G1565" s="102">
        <v>98.45</v>
      </c>
      <c r="H1565" s="103">
        <v>3122471.12</v>
      </c>
    </row>
    <row r="1566" spans="2:8" ht="15.9" customHeight="1" x14ac:dyDescent="0.25">
      <c r="B1566" s="100">
        <v>45713</v>
      </c>
      <c r="C1566" s="101">
        <v>172.38733889</v>
      </c>
      <c r="D1566" s="101">
        <v>136.90415037</v>
      </c>
      <c r="E1566" s="101">
        <v>164.34602465</v>
      </c>
      <c r="F1566" s="53"/>
      <c r="G1566" s="102">
        <v>99</v>
      </c>
      <c r="H1566" s="103">
        <v>2083896.35</v>
      </c>
    </row>
    <row r="1567" spans="2:8" ht="15.9" customHeight="1" x14ac:dyDescent="0.25">
      <c r="B1567" s="100">
        <v>45714</v>
      </c>
      <c r="C1567" s="101">
        <v>172.09132022</v>
      </c>
      <c r="D1567" s="101">
        <v>136.38123838999999</v>
      </c>
      <c r="E1567" s="101">
        <v>164.42661587000001</v>
      </c>
      <c r="F1567" s="53"/>
      <c r="G1567" s="102">
        <v>98.83</v>
      </c>
      <c r="H1567" s="103">
        <v>2836704.94</v>
      </c>
    </row>
    <row r="1568" spans="2:8" ht="15.9" customHeight="1" x14ac:dyDescent="0.25">
      <c r="B1568" s="100">
        <v>45715</v>
      </c>
      <c r="C1568" s="101">
        <v>170.99430989000001</v>
      </c>
      <c r="D1568" s="101">
        <v>136.78736230000001</v>
      </c>
      <c r="E1568" s="101">
        <v>164.50724663</v>
      </c>
      <c r="F1568" s="53"/>
      <c r="G1568" s="102">
        <v>98.2</v>
      </c>
      <c r="H1568" s="103">
        <v>2650010.46</v>
      </c>
    </row>
    <row r="1569" spans="2:8" ht="15.9" customHeight="1" x14ac:dyDescent="0.25">
      <c r="B1569" s="100">
        <v>45716</v>
      </c>
      <c r="C1569" s="101">
        <v>169.70575805999999</v>
      </c>
      <c r="D1569" s="101">
        <v>137.04947687000001</v>
      </c>
      <c r="E1569" s="101">
        <v>164.58791693000001</v>
      </c>
      <c r="F1569" s="53"/>
      <c r="G1569" s="102">
        <v>97.46</v>
      </c>
      <c r="H1569" s="103">
        <v>4117528.4</v>
      </c>
    </row>
    <row r="1570" spans="2:8" ht="15.9" customHeight="1" x14ac:dyDescent="0.25">
      <c r="B1570" s="100">
        <v>45721</v>
      </c>
      <c r="C1570" s="101">
        <v>170.46094253999999</v>
      </c>
      <c r="D1570" s="101">
        <v>137.07713720000001</v>
      </c>
      <c r="E1570" s="101">
        <v>164.66862677</v>
      </c>
      <c r="F1570" s="53"/>
      <c r="G1570" s="102">
        <v>97.06</v>
      </c>
      <c r="H1570" s="103">
        <v>1249182.46</v>
      </c>
    </row>
    <row r="1571" spans="2:8" ht="15.9" customHeight="1" x14ac:dyDescent="0.25">
      <c r="B1571" s="100">
        <v>45722</v>
      </c>
      <c r="C1571" s="101">
        <v>171.67275018999999</v>
      </c>
      <c r="D1571" s="101">
        <v>137.89640986000001</v>
      </c>
      <c r="E1571" s="101">
        <v>164.74937614999999</v>
      </c>
      <c r="F1571" s="53"/>
      <c r="G1571" s="102">
        <v>97.75</v>
      </c>
      <c r="H1571" s="103">
        <v>3550808.51</v>
      </c>
    </row>
    <row r="1572" spans="2:8" ht="15.9" customHeight="1" x14ac:dyDescent="0.25">
      <c r="B1572" s="100">
        <v>45723</v>
      </c>
      <c r="C1572" s="101">
        <v>172.23474793</v>
      </c>
      <c r="D1572" s="101">
        <v>138.78944340999999</v>
      </c>
      <c r="E1572" s="101">
        <v>164.83016506000001</v>
      </c>
      <c r="F1572" s="53"/>
      <c r="G1572" s="102">
        <v>98.07</v>
      </c>
      <c r="H1572" s="103">
        <v>2982316.01</v>
      </c>
    </row>
    <row r="1573" spans="2:8" ht="15.9" customHeight="1" x14ac:dyDescent="0.25">
      <c r="B1573" s="100">
        <v>45726</v>
      </c>
      <c r="C1573" s="101">
        <v>173.34118101000001</v>
      </c>
      <c r="D1573" s="101">
        <v>138.94574624000001</v>
      </c>
      <c r="E1573" s="101">
        <v>164.91099369</v>
      </c>
      <c r="F1573" s="53"/>
      <c r="G1573" s="102">
        <v>98.7</v>
      </c>
      <c r="H1573" s="103">
        <v>2091397.03</v>
      </c>
    </row>
    <row r="1574" spans="2:8" ht="15.9" customHeight="1" x14ac:dyDescent="0.25">
      <c r="B1574" s="100">
        <v>45727</v>
      </c>
      <c r="C1574" s="101">
        <v>170.30288067000001</v>
      </c>
      <c r="D1574" s="101">
        <v>139.36196835999999</v>
      </c>
      <c r="E1574" s="101">
        <v>164.99186186</v>
      </c>
      <c r="F1574" s="53"/>
      <c r="G1574" s="102">
        <v>96.97</v>
      </c>
      <c r="H1574" s="103">
        <v>5125630.9000000004</v>
      </c>
    </row>
    <row r="1575" spans="2:8" ht="15.9" customHeight="1" x14ac:dyDescent="0.25">
      <c r="B1575" s="100">
        <v>45728</v>
      </c>
      <c r="C1575" s="101">
        <v>170.82975356</v>
      </c>
      <c r="D1575" s="101">
        <v>139.85765906</v>
      </c>
      <c r="E1575" s="101">
        <v>165.07276974000001</v>
      </c>
      <c r="F1575" s="53"/>
      <c r="G1575" s="102">
        <v>97.27</v>
      </c>
      <c r="H1575" s="103">
        <v>1553122.5</v>
      </c>
    </row>
    <row r="1576" spans="2:8" ht="15.9" customHeight="1" x14ac:dyDescent="0.25">
      <c r="B1576" s="100">
        <v>45729</v>
      </c>
      <c r="C1576" s="101">
        <v>171.60250047</v>
      </c>
      <c r="D1576" s="101">
        <v>139.98805776</v>
      </c>
      <c r="E1576" s="101">
        <v>165.15371733999999</v>
      </c>
      <c r="F1576" s="53"/>
      <c r="G1576" s="102">
        <v>97.71</v>
      </c>
      <c r="H1576" s="103">
        <v>1376599.34</v>
      </c>
    </row>
    <row r="1577" spans="2:8" ht="15.9" customHeight="1" x14ac:dyDescent="0.25">
      <c r="B1577" s="100">
        <v>45730</v>
      </c>
      <c r="C1577" s="101">
        <v>172.62112139000001</v>
      </c>
      <c r="D1577" s="101">
        <v>141.05320004000001</v>
      </c>
      <c r="E1577" s="101">
        <v>165.23470466000001</v>
      </c>
      <c r="F1577" s="53"/>
      <c r="G1577" s="102">
        <v>98.29</v>
      </c>
      <c r="H1577" s="103">
        <v>1992956.35</v>
      </c>
    </row>
    <row r="1578" spans="2:8" ht="15.9" customHeight="1" x14ac:dyDescent="0.25">
      <c r="B1578" s="100">
        <v>45733</v>
      </c>
      <c r="C1578" s="101">
        <v>175.16767368999999</v>
      </c>
      <c r="D1578" s="101">
        <v>141.37897727000001</v>
      </c>
      <c r="E1578" s="101">
        <v>165.31573169999999</v>
      </c>
      <c r="F1578" s="53"/>
      <c r="G1578" s="102">
        <v>99.74</v>
      </c>
      <c r="H1578" s="103">
        <v>1635499.59</v>
      </c>
    </row>
    <row r="1579" spans="2:8" ht="15.9" customHeight="1" x14ac:dyDescent="0.25">
      <c r="B1579" s="100">
        <v>45734</v>
      </c>
      <c r="C1579" s="101">
        <v>176.2389819</v>
      </c>
      <c r="D1579" s="101">
        <v>142.11878136000001</v>
      </c>
      <c r="E1579" s="101">
        <v>165.39679846000001</v>
      </c>
      <c r="F1579" s="53"/>
      <c r="G1579" s="102">
        <v>100.35</v>
      </c>
      <c r="H1579" s="103">
        <v>1897485.06</v>
      </c>
    </row>
    <row r="1580" spans="2:8" ht="15.9" customHeight="1" x14ac:dyDescent="0.25">
      <c r="B1580" s="100">
        <v>45735</v>
      </c>
      <c r="C1580" s="101">
        <v>177.87228786</v>
      </c>
      <c r="D1580" s="101">
        <v>142.93761498000001</v>
      </c>
      <c r="E1580" s="101">
        <v>165.47790492999999</v>
      </c>
      <c r="F1580" s="53"/>
      <c r="G1580" s="102">
        <v>101.28</v>
      </c>
      <c r="H1580" s="103">
        <v>2179141.23</v>
      </c>
    </row>
    <row r="1581" spans="2:8" ht="15.9" customHeight="1" x14ac:dyDescent="0.25">
      <c r="B1581" s="100">
        <v>45736</v>
      </c>
      <c r="C1581" s="101">
        <v>177.36297740000001</v>
      </c>
      <c r="D1581" s="101">
        <v>143.08864917</v>
      </c>
      <c r="E1581" s="101">
        <v>165.56483208</v>
      </c>
      <c r="F1581" s="53"/>
      <c r="G1581" s="102">
        <v>100.99</v>
      </c>
      <c r="H1581" s="103">
        <v>2634683.88</v>
      </c>
    </row>
    <row r="1582" spans="2:8" ht="15.9" customHeight="1" x14ac:dyDescent="0.25">
      <c r="B1582" s="100">
        <v>45737</v>
      </c>
      <c r="C1582" s="101">
        <v>178.66259719999999</v>
      </c>
      <c r="D1582" s="101">
        <v>143.0715261</v>
      </c>
      <c r="E1582" s="101">
        <v>165.65180487000001</v>
      </c>
      <c r="F1582" s="53"/>
      <c r="G1582" s="102">
        <v>101.73</v>
      </c>
      <c r="H1582" s="103">
        <v>2519484.2200000002</v>
      </c>
    </row>
    <row r="1583" spans="2:8" ht="15.9" customHeight="1" x14ac:dyDescent="0.25">
      <c r="B1583" s="100">
        <v>45740</v>
      </c>
      <c r="C1583" s="101">
        <v>178.60990991</v>
      </c>
      <c r="D1583" s="101">
        <v>143.18480174999999</v>
      </c>
      <c r="E1583" s="101">
        <v>165.73882331999999</v>
      </c>
      <c r="F1583" s="53"/>
      <c r="G1583" s="102">
        <v>101.7</v>
      </c>
      <c r="H1583" s="103">
        <v>2025282.2</v>
      </c>
    </row>
    <row r="1584" spans="2:8" ht="15.9" customHeight="1" x14ac:dyDescent="0.25">
      <c r="B1584" s="100">
        <v>45741</v>
      </c>
      <c r="C1584" s="101">
        <v>178.94359607999999</v>
      </c>
      <c r="D1584" s="101">
        <v>143.38720512</v>
      </c>
      <c r="E1584" s="101">
        <v>165.82588741000001</v>
      </c>
      <c r="F1584" s="53"/>
      <c r="G1584" s="102">
        <v>101.89</v>
      </c>
      <c r="H1584" s="103">
        <v>2379013.75</v>
      </c>
    </row>
    <row r="1585" spans="2:8" ht="15.9" customHeight="1" x14ac:dyDescent="0.25">
      <c r="B1585" s="100">
        <v>45742</v>
      </c>
      <c r="C1585" s="101">
        <v>178.29378618000001</v>
      </c>
      <c r="D1585" s="101">
        <v>143.68005339000001</v>
      </c>
      <c r="E1585" s="101">
        <v>165.91299733</v>
      </c>
      <c r="F1585" s="53"/>
      <c r="G1585" s="102">
        <v>101.52</v>
      </c>
      <c r="H1585" s="103">
        <v>2770655.2</v>
      </c>
    </row>
    <row r="1586" spans="2:8" ht="15.9" customHeight="1" x14ac:dyDescent="0.25">
      <c r="B1586" s="100">
        <v>45743</v>
      </c>
      <c r="C1586" s="101">
        <v>181.47258595</v>
      </c>
      <c r="D1586" s="101">
        <v>144.27277477000001</v>
      </c>
      <c r="E1586" s="101">
        <v>166.00015289999999</v>
      </c>
      <c r="F1586" s="53"/>
      <c r="G1586" s="102">
        <v>103.33</v>
      </c>
      <c r="H1586" s="103">
        <v>2627013.71</v>
      </c>
    </row>
    <row r="1587" spans="2:8" ht="15.9" customHeight="1" x14ac:dyDescent="0.25">
      <c r="B1587" s="100">
        <v>45744</v>
      </c>
      <c r="C1587" s="101">
        <v>184.49332386</v>
      </c>
      <c r="D1587" s="101">
        <v>144.96691737</v>
      </c>
      <c r="E1587" s="101">
        <v>166.08735429000001</v>
      </c>
      <c r="F1587" s="53"/>
      <c r="G1587" s="102">
        <v>105.05</v>
      </c>
      <c r="H1587" s="103">
        <v>2711800.91</v>
      </c>
    </row>
    <row r="1588" spans="2:8" ht="15.9" customHeight="1" x14ac:dyDescent="0.25">
      <c r="B1588" s="100">
        <v>45747</v>
      </c>
      <c r="C1588" s="101">
        <v>183.35176593</v>
      </c>
      <c r="D1588" s="101">
        <v>145.46216901</v>
      </c>
      <c r="E1588" s="101">
        <v>166.17460152000001</v>
      </c>
      <c r="F1588" s="53"/>
      <c r="G1588" s="102">
        <v>104.4</v>
      </c>
      <c r="H1588" s="103">
        <v>2164196.5699999998</v>
      </c>
    </row>
    <row r="1589" spans="2:8" ht="15.9" customHeight="1" x14ac:dyDescent="0.25">
      <c r="B1589" s="100">
        <v>45748</v>
      </c>
      <c r="C1589" s="101">
        <v>179.72541648000001</v>
      </c>
      <c r="D1589" s="101">
        <v>145.3914815</v>
      </c>
      <c r="E1589" s="101">
        <v>166.26189457000001</v>
      </c>
      <c r="F1589" s="53"/>
      <c r="G1589" s="102">
        <v>101.6</v>
      </c>
      <c r="H1589" s="103">
        <v>2746687.15</v>
      </c>
    </row>
    <row r="1590" spans="2:8" ht="15.9" customHeight="1" x14ac:dyDescent="0.25">
      <c r="B1590" s="100">
        <v>45749</v>
      </c>
      <c r="C1590" s="101">
        <v>177.76188092999999</v>
      </c>
      <c r="D1590" s="101">
        <v>145.30235375999999</v>
      </c>
      <c r="E1590" s="101">
        <v>166.34923345000001</v>
      </c>
      <c r="F1590" s="53"/>
      <c r="G1590" s="102">
        <v>100.49</v>
      </c>
      <c r="H1590" s="103">
        <v>2394746.87</v>
      </c>
    </row>
    <row r="1591" spans="2:8" ht="15.9" customHeight="1" x14ac:dyDescent="0.25">
      <c r="B1591" s="100">
        <v>45750</v>
      </c>
      <c r="C1591" s="101">
        <v>178.06260259000001</v>
      </c>
      <c r="D1591" s="101">
        <v>145.1100486</v>
      </c>
      <c r="E1591" s="101">
        <v>166.43661832999999</v>
      </c>
      <c r="F1591" s="53"/>
      <c r="G1591" s="102">
        <v>100.66</v>
      </c>
      <c r="H1591" s="103">
        <v>2344476.33</v>
      </c>
    </row>
    <row r="1592" spans="2:8" ht="15.9" customHeight="1" x14ac:dyDescent="0.25">
      <c r="B1592" s="100">
        <v>45751</v>
      </c>
      <c r="C1592" s="101">
        <v>175.63913979</v>
      </c>
      <c r="D1592" s="101">
        <v>144.00539157</v>
      </c>
      <c r="E1592" s="101">
        <v>166.52404905</v>
      </c>
      <c r="F1592" s="53"/>
      <c r="G1592" s="102">
        <v>99.29</v>
      </c>
      <c r="H1592" s="103">
        <v>2733122.18</v>
      </c>
    </row>
    <row r="1593" spans="2:8" ht="15.9" customHeight="1" x14ac:dyDescent="0.25">
      <c r="B1593" s="100">
        <v>45754</v>
      </c>
      <c r="C1593" s="101">
        <v>173.53408816000001</v>
      </c>
      <c r="D1593" s="101">
        <v>142.85419493000001</v>
      </c>
      <c r="E1593" s="101">
        <v>166.61152559000001</v>
      </c>
      <c r="F1593" s="53"/>
      <c r="G1593" s="102">
        <v>98.1</v>
      </c>
      <c r="H1593" s="103">
        <v>3201420.75</v>
      </c>
    </row>
    <row r="1594" spans="2:8" ht="15.9" customHeight="1" x14ac:dyDescent="0.25">
      <c r="B1594" s="100">
        <v>45755</v>
      </c>
      <c r="C1594" s="101">
        <v>173.53408816000001</v>
      </c>
      <c r="D1594" s="101">
        <v>142.40065331</v>
      </c>
      <c r="E1594" s="101">
        <v>166.69904814</v>
      </c>
      <c r="F1594" s="53"/>
      <c r="G1594" s="102">
        <v>98.1</v>
      </c>
      <c r="H1594" s="103">
        <v>1861018.7</v>
      </c>
    </row>
    <row r="1595" spans="2:8" ht="15.9" customHeight="1" x14ac:dyDescent="0.25">
      <c r="B1595" s="100">
        <v>45756</v>
      </c>
      <c r="C1595" s="101">
        <v>172.59654415</v>
      </c>
      <c r="D1595" s="101">
        <v>142.53983306999999</v>
      </c>
      <c r="E1595" s="101">
        <v>166.7866167</v>
      </c>
      <c r="F1595" s="53"/>
      <c r="G1595" s="102">
        <v>97.57</v>
      </c>
      <c r="H1595" s="103">
        <v>3037445.15</v>
      </c>
    </row>
    <row r="1596" spans="2:8" ht="15.9" customHeight="1" x14ac:dyDescent="0.25">
      <c r="B1596" s="100">
        <v>45757</v>
      </c>
      <c r="C1596" s="101">
        <v>171.41134701999999</v>
      </c>
      <c r="D1596" s="101">
        <v>142.54466264999999</v>
      </c>
      <c r="E1596" s="101">
        <v>166.87423125999999</v>
      </c>
      <c r="F1596" s="53"/>
      <c r="G1596" s="102">
        <v>96.9</v>
      </c>
      <c r="H1596" s="103">
        <v>2171899.9700000002</v>
      </c>
    </row>
    <row r="1597" spans="2:8" ht="15.9" customHeight="1" x14ac:dyDescent="0.25">
      <c r="B1597" s="100">
        <v>45758</v>
      </c>
      <c r="C1597" s="101">
        <v>171.30520996000001</v>
      </c>
      <c r="D1597" s="101">
        <v>143.02893797999999</v>
      </c>
      <c r="E1597" s="101">
        <v>166.96189183999999</v>
      </c>
      <c r="F1597" s="53"/>
      <c r="G1597" s="102">
        <v>96.84</v>
      </c>
      <c r="H1597" s="103">
        <v>2308420.04</v>
      </c>
    </row>
    <row r="1598" spans="2:8" ht="15.9" customHeight="1" x14ac:dyDescent="0.25">
      <c r="B1598" s="100">
        <v>45761</v>
      </c>
      <c r="C1598" s="101">
        <v>172.52578611999999</v>
      </c>
      <c r="D1598" s="101">
        <v>144.03349094999999</v>
      </c>
      <c r="E1598" s="101">
        <v>167.04959842</v>
      </c>
      <c r="F1598" s="53"/>
      <c r="G1598" s="102">
        <v>97.53</v>
      </c>
      <c r="H1598" s="103">
        <v>2380350.08</v>
      </c>
    </row>
    <row r="1599" spans="2:8" ht="15.9" customHeight="1" x14ac:dyDescent="0.25">
      <c r="B1599" s="100">
        <v>45762</v>
      </c>
      <c r="C1599" s="101">
        <v>173.79943080000001</v>
      </c>
      <c r="D1599" s="101">
        <v>144.55684198</v>
      </c>
      <c r="E1599" s="101">
        <v>167.13735118</v>
      </c>
      <c r="F1599" s="53"/>
      <c r="G1599" s="102">
        <v>98.25</v>
      </c>
      <c r="H1599" s="103">
        <v>2061269.32</v>
      </c>
    </row>
    <row r="1600" spans="2:8" ht="15.9" customHeight="1" x14ac:dyDescent="0.25">
      <c r="B1600" s="100">
        <v>45763</v>
      </c>
      <c r="C1600" s="101">
        <v>174.63083775000001</v>
      </c>
      <c r="D1600" s="101">
        <v>145.27908396000001</v>
      </c>
      <c r="E1600" s="101">
        <v>167.22514996000001</v>
      </c>
      <c r="F1600" s="53"/>
      <c r="G1600" s="102">
        <v>98.72</v>
      </c>
      <c r="H1600" s="103">
        <v>1567154.22</v>
      </c>
    </row>
    <row r="1601" spans="2:14" ht="15.9" customHeight="1" x14ac:dyDescent="0.25">
      <c r="B1601" s="100">
        <v>45764</v>
      </c>
      <c r="C1601" s="101">
        <v>178.08029210000001</v>
      </c>
      <c r="D1601" s="101">
        <v>146.35125108</v>
      </c>
      <c r="E1601" s="101">
        <v>167.31299491999999</v>
      </c>
      <c r="F1601" s="53"/>
      <c r="G1601" s="102">
        <v>100.67</v>
      </c>
      <c r="H1601" s="103">
        <v>1732943.59</v>
      </c>
    </row>
    <row r="1602" spans="2:14" ht="15.9" customHeight="1" x14ac:dyDescent="0.25">
      <c r="B1602" s="100">
        <v>45769</v>
      </c>
      <c r="C1602" s="101">
        <v>179.19473119</v>
      </c>
      <c r="D1602" s="101">
        <v>147.10905634</v>
      </c>
      <c r="E1602" s="101">
        <v>167.40088607000001</v>
      </c>
      <c r="F1602" s="53"/>
      <c r="G1602" s="102">
        <v>101.3</v>
      </c>
      <c r="H1602" s="103">
        <v>2103411.25</v>
      </c>
    </row>
    <row r="1603" spans="2:14" ht="15.9" customHeight="1" x14ac:dyDescent="0.25">
      <c r="B1603" s="100">
        <v>45770</v>
      </c>
      <c r="C1603" s="101">
        <v>179.10628364999999</v>
      </c>
      <c r="D1603" s="101">
        <v>147.53142521000001</v>
      </c>
      <c r="E1603" s="101">
        <v>167.48882323000001</v>
      </c>
      <c r="F1603" s="53"/>
      <c r="G1603" s="102">
        <v>101.25</v>
      </c>
      <c r="H1603" s="103">
        <v>1921433.63</v>
      </c>
    </row>
    <row r="1604" spans="2:14" ht="15.9" customHeight="1" x14ac:dyDescent="0.25">
      <c r="B1604" s="100">
        <v>45771</v>
      </c>
      <c r="C1604" s="101">
        <v>179.86693256000001</v>
      </c>
      <c r="D1604" s="101">
        <v>147.76500134</v>
      </c>
      <c r="E1604" s="101">
        <v>167.57680675</v>
      </c>
      <c r="F1604" s="53"/>
      <c r="G1604" s="102">
        <v>101.68</v>
      </c>
      <c r="H1604" s="103">
        <v>1435240.05</v>
      </c>
    </row>
    <row r="1605" spans="2:14" ht="15.9" customHeight="1" x14ac:dyDescent="0.25">
      <c r="B1605" s="100">
        <v>45772</v>
      </c>
      <c r="C1605" s="101">
        <v>181.54743596</v>
      </c>
      <c r="D1605" s="101">
        <v>148.8889767</v>
      </c>
      <c r="E1605" s="101">
        <v>167.66483646</v>
      </c>
      <c r="F1605" s="53"/>
      <c r="G1605" s="102">
        <v>102.63</v>
      </c>
      <c r="H1605" s="103">
        <v>1820261.56</v>
      </c>
      <c r="M1605" s="17"/>
      <c r="N1605" s="17"/>
    </row>
    <row r="1606" spans="2:14" ht="15.9" customHeight="1" x14ac:dyDescent="0.25">
      <c r="B1606" s="100">
        <v>45775</v>
      </c>
      <c r="C1606" s="101">
        <v>179.61927942</v>
      </c>
      <c r="D1606" s="101">
        <v>149.05186531999999</v>
      </c>
      <c r="E1606" s="101">
        <v>167.75291236000001</v>
      </c>
      <c r="F1606" s="53"/>
      <c r="G1606" s="102">
        <v>101.54</v>
      </c>
      <c r="H1606" s="103">
        <v>4080623.64</v>
      </c>
      <c r="M1606" s="17"/>
      <c r="N1606" s="17"/>
    </row>
    <row r="1607" spans="2:14" ht="15.9" customHeight="1" x14ac:dyDescent="0.25">
      <c r="B1607" s="100">
        <v>45776</v>
      </c>
      <c r="C1607" s="101">
        <v>180.75140802999999</v>
      </c>
      <c r="D1607" s="101">
        <v>149.33856684</v>
      </c>
      <c r="E1607" s="101">
        <v>167.84103445</v>
      </c>
      <c r="F1607" s="53"/>
      <c r="G1607" s="102">
        <v>102.18</v>
      </c>
      <c r="H1607" s="103">
        <v>2312962.0699999998</v>
      </c>
      <c r="M1607" s="17"/>
      <c r="N1607" s="17"/>
    </row>
    <row r="1608" spans="2:14" ht="15.9" customHeight="1" x14ac:dyDescent="0.25">
      <c r="B1608" s="100">
        <v>45777</v>
      </c>
      <c r="C1608" s="101">
        <v>181.91891566000001</v>
      </c>
      <c r="D1608" s="101">
        <v>149.83601375000001</v>
      </c>
      <c r="E1608" s="101">
        <v>167.92920290000001</v>
      </c>
      <c r="F1608" s="53"/>
      <c r="G1608" s="102">
        <v>102.84</v>
      </c>
      <c r="H1608" s="103">
        <v>1635315.34</v>
      </c>
      <c r="M1608" s="17"/>
      <c r="N1608" s="17"/>
    </row>
    <row r="1609" spans="2:14" ht="15.9" customHeight="1" x14ac:dyDescent="0.25">
      <c r="B1609" s="100">
        <v>45779</v>
      </c>
      <c r="C1609" s="101">
        <v>182.63169425000001</v>
      </c>
      <c r="D1609" s="101">
        <v>150.13237444000001</v>
      </c>
      <c r="E1609" s="101">
        <v>168.01741772</v>
      </c>
      <c r="F1609" s="53"/>
      <c r="G1609" s="102">
        <v>102.49</v>
      </c>
      <c r="H1609" s="103">
        <v>2189501.61</v>
      </c>
      <c r="M1609" s="17"/>
      <c r="N1609" s="17"/>
    </row>
    <row r="1610" spans="2:14" ht="15.9" customHeight="1" x14ac:dyDescent="0.25">
      <c r="B1610" s="100">
        <v>45782</v>
      </c>
      <c r="C1610" s="101">
        <v>181.77635993999999</v>
      </c>
      <c r="D1610" s="101">
        <v>148.91575892</v>
      </c>
      <c r="E1610" s="101">
        <v>168.10567890999999</v>
      </c>
      <c r="F1610" s="53"/>
      <c r="G1610" s="102">
        <v>102.01</v>
      </c>
      <c r="H1610" s="103">
        <v>2524392.04</v>
      </c>
      <c r="M1610" s="17"/>
      <c r="N1610" s="17"/>
    </row>
    <row r="1611" spans="2:14" ht="15.9" customHeight="1" x14ac:dyDescent="0.25">
      <c r="B1611" s="100">
        <v>45783</v>
      </c>
      <c r="C1611" s="101">
        <v>181.04576187999999</v>
      </c>
      <c r="D1611" s="101">
        <v>148.6448633</v>
      </c>
      <c r="E1611" s="101">
        <v>168.19398645999999</v>
      </c>
      <c r="F1611" s="53"/>
      <c r="G1611" s="102">
        <v>101.6</v>
      </c>
      <c r="H1611" s="103">
        <v>2282807.2799999998</v>
      </c>
      <c r="M1611" s="17"/>
      <c r="N1611" s="17"/>
    </row>
    <row r="1612" spans="2:14" ht="15.9" customHeight="1" x14ac:dyDescent="0.25">
      <c r="B1612" s="100">
        <v>45784</v>
      </c>
      <c r="C1612" s="101">
        <v>179.74494096000001</v>
      </c>
      <c r="D1612" s="101">
        <v>148.75989515000001</v>
      </c>
      <c r="E1612" s="101">
        <v>168.28234037999999</v>
      </c>
      <c r="F1612" s="53"/>
      <c r="G1612" s="102">
        <v>100.87</v>
      </c>
      <c r="H1612" s="103">
        <v>2668543.4500000002</v>
      </c>
      <c r="M1612" s="17"/>
      <c r="N1612" s="17"/>
    </row>
    <row r="1613" spans="2:14" ht="15.9" customHeight="1" x14ac:dyDescent="0.25">
      <c r="B1613" s="100">
        <v>45785</v>
      </c>
      <c r="C1613" s="101">
        <v>179.92313559999999</v>
      </c>
      <c r="D1613" s="101">
        <v>148.83014360999999</v>
      </c>
      <c r="E1613" s="101">
        <v>168.37366089</v>
      </c>
      <c r="F1613" s="53"/>
      <c r="G1613" s="102">
        <v>100.97</v>
      </c>
      <c r="H1613" s="103">
        <v>1410548.1</v>
      </c>
      <c r="M1613" s="17"/>
      <c r="N1613" s="17"/>
    </row>
    <row r="1614" spans="2:14" ht="15.9" customHeight="1" x14ac:dyDescent="0.25">
      <c r="B1614" s="100">
        <v>45786</v>
      </c>
      <c r="C1614" s="101">
        <v>179.76276042000001</v>
      </c>
      <c r="D1614" s="101">
        <v>149.62526836999999</v>
      </c>
      <c r="E1614" s="101">
        <v>168.46503100000001</v>
      </c>
      <c r="F1614" s="53"/>
      <c r="G1614" s="102">
        <v>100.88</v>
      </c>
      <c r="H1614" s="103">
        <v>3207143.55</v>
      </c>
      <c r="M1614" s="17"/>
      <c r="N1614" s="17"/>
    </row>
    <row r="1615" spans="2:14" ht="15.9" customHeight="1" x14ac:dyDescent="0.25">
      <c r="B1615" s="100">
        <v>45789</v>
      </c>
      <c r="C1615" s="101">
        <v>178.76487040000001</v>
      </c>
      <c r="D1615" s="101">
        <v>149.57697254999999</v>
      </c>
      <c r="E1615" s="101">
        <v>168.55645071999999</v>
      </c>
      <c r="F1615" s="53"/>
      <c r="G1615" s="102">
        <v>100.32</v>
      </c>
      <c r="H1615" s="103">
        <v>3026824.05</v>
      </c>
      <c r="M1615" s="17"/>
      <c r="N1615" s="17"/>
    </row>
    <row r="1616" spans="2:14" ht="15.9" customHeight="1" x14ac:dyDescent="0.25">
      <c r="B1616" s="100">
        <v>45790</v>
      </c>
      <c r="C1616" s="101">
        <v>181.75854047000001</v>
      </c>
      <c r="D1616" s="101">
        <v>149.79386468000001</v>
      </c>
      <c r="E1616" s="101">
        <v>168.64792002999999</v>
      </c>
      <c r="F1616" s="53"/>
      <c r="G1616" s="102">
        <v>102</v>
      </c>
      <c r="H1616" s="103">
        <v>3009585.44</v>
      </c>
      <c r="M1616" s="17"/>
      <c r="N1616" s="17"/>
    </row>
    <row r="1617" spans="2:14" ht="15.9" customHeight="1" x14ac:dyDescent="0.25">
      <c r="B1617" s="100">
        <v>45791</v>
      </c>
      <c r="C1617" s="101">
        <v>180.08351078999999</v>
      </c>
      <c r="D1617" s="101">
        <v>149.54140927</v>
      </c>
      <c r="E1617" s="101">
        <v>168.73943894999999</v>
      </c>
      <c r="F1617" s="53"/>
      <c r="G1617" s="102">
        <v>101.06</v>
      </c>
      <c r="H1617" s="103">
        <v>1525480.73</v>
      </c>
      <c r="M1617" s="17"/>
      <c r="N1617" s="17"/>
    </row>
    <row r="1618" spans="2:14" ht="15.9" customHeight="1" x14ac:dyDescent="0.25">
      <c r="B1618" s="100">
        <v>45792</v>
      </c>
      <c r="C1618" s="101">
        <v>180.68937259</v>
      </c>
      <c r="D1618" s="101">
        <v>150.28340863</v>
      </c>
      <c r="E1618" s="101">
        <v>168.83100747</v>
      </c>
      <c r="F1618" s="53"/>
      <c r="G1618" s="102">
        <v>101.4</v>
      </c>
      <c r="H1618" s="103">
        <v>1948588.68</v>
      </c>
      <c r="M1618" s="17"/>
      <c r="N1618" s="17"/>
    </row>
    <row r="1619" spans="2:14" ht="15.9" customHeight="1" x14ac:dyDescent="0.25">
      <c r="B1619" s="100">
        <v>45793</v>
      </c>
      <c r="C1619" s="101">
        <v>183.45138962999999</v>
      </c>
      <c r="D1619" s="101">
        <v>150.99335712999999</v>
      </c>
      <c r="E1619" s="101">
        <v>168.92262577</v>
      </c>
      <c r="F1619" s="53"/>
      <c r="G1619" s="102">
        <v>102.95</v>
      </c>
      <c r="H1619" s="103">
        <v>2826913.51</v>
      </c>
      <c r="M1619" s="17"/>
      <c r="N1619" s="17"/>
    </row>
    <row r="1620" spans="2:14" ht="15.9" customHeight="1" x14ac:dyDescent="0.25">
      <c r="B1620" s="100">
        <v>45796</v>
      </c>
      <c r="C1620" s="101">
        <v>183.7186816</v>
      </c>
      <c r="D1620" s="101">
        <v>150.82476083</v>
      </c>
      <c r="E1620" s="101">
        <v>169.01429367</v>
      </c>
      <c r="F1620" s="53"/>
      <c r="G1620" s="102">
        <v>103.1</v>
      </c>
      <c r="H1620" s="103">
        <v>1896275.95</v>
      </c>
      <c r="M1620" s="17"/>
      <c r="N1620" s="17"/>
    </row>
    <row r="1621" spans="2:14" ht="15.9" customHeight="1" x14ac:dyDescent="0.25">
      <c r="B1621" s="100">
        <v>45797</v>
      </c>
      <c r="C1621" s="101">
        <v>183.30883391</v>
      </c>
      <c r="D1621" s="101">
        <v>150.90949803000001</v>
      </c>
      <c r="E1621" s="101">
        <v>169.10601136</v>
      </c>
      <c r="F1621" s="53"/>
      <c r="G1621" s="102">
        <v>102.87</v>
      </c>
      <c r="H1621" s="103">
        <v>1570773</v>
      </c>
    </row>
    <row r="1622" spans="2:14" ht="15.9" customHeight="1" x14ac:dyDescent="0.25">
      <c r="B1622" s="100">
        <v>45798</v>
      </c>
      <c r="C1622" s="101">
        <v>182.88116675000001</v>
      </c>
      <c r="D1622" s="101">
        <v>150.86910517000001</v>
      </c>
      <c r="E1622" s="101">
        <v>169.19777883</v>
      </c>
      <c r="F1622" s="53"/>
      <c r="G1622" s="102">
        <v>102.63</v>
      </c>
      <c r="H1622" s="103">
        <v>927734.67</v>
      </c>
    </row>
    <row r="1623" spans="2:14" ht="15.9" customHeight="1" x14ac:dyDescent="0.25">
      <c r="B1623" s="100">
        <v>45799</v>
      </c>
      <c r="C1623" s="101">
        <v>182.27530494999999</v>
      </c>
      <c r="D1623" s="101">
        <v>150.90159507999999</v>
      </c>
      <c r="E1623" s="101">
        <v>169.28959606999999</v>
      </c>
      <c r="F1623" s="53"/>
      <c r="G1623" s="102">
        <v>102.29</v>
      </c>
      <c r="H1623" s="103">
        <v>1494511.37</v>
      </c>
    </row>
    <row r="1624" spans="2:14" ht="15.9" customHeight="1" x14ac:dyDescent="0.25">
      <c r="B1624" s="100">
        <v>45800</v>
      </c>
      <c r="C1624" s="101">
        <v>182.95244460999999</v>
      </c>
      <c r="D1624" s="101">
        <v>151.04779969000001</v>
      </c>
      <c r="E1624" s="101">
        <v>169.38146309999999</v>
      </c>
      <c r="F1624" s="53"/>
      <c r="G1624" s="102">
        <v>102.67</v>
      </c>
      <c r="H1624" s="103">
        <v>1780307.14</v>
      </c>
    </row>
    <row r="1625" spans="2:14" ht="15.9" customHeight="1" x14ac:dyDescent="0.25">
      <c r="B1625" s="100">
        <v>45803</v>
      </c>
      <c r="C1625" s="101">
        <v>182.29312442</v>
      </c>
      <c r="D1625" s="101">
        <v>150.86559274000001</v>
      </c>
      <c r="E1625" s="101">
        <v>169.47338009000001</v>
      </c>
      <c r="F1625" s="53"/>
      <c r="G1625" s="102">
        <v>102.3</v>
      </c>
      <c r="H1625" s="103">
        <v>2406520.31</v>
      </c>
    </row>
    <row r="1626" spans="2:14" ht="15.9" customHeight="1" x14ac:dyDescent="0.25">
      <c r="B1626" s="100">
        <v>45804</v>
      </c>
      <c r="C1626" s="101">
        <v>180.54681686999999</v>
      </c>
      <c r="D1626" s="101">
        <v>150.95779385</v>
      </c>
      <c r="E1626" s="101">
        <v>169.56534687000001</v>
      </c>
      <c r="F1626" s="53"/>
      <c r="G1626" s="102">
        <v>101.32</v>
      </c>
      <c r="H1626" s="103">
        <v>2952091.65</v>
      </c>
    </row>
    <row r="1627" spans="2:14" ht="15.9" customHeight="1" x14ac:dyDescent="0.25">
      <c r="B1627" s="100">
        <v>45805</v>
      </c>
      <c r="C1627" s="101">
        <v>181.20613707000001</v>
      </c>
      <c r="D1627" s="101">
        <v>151.16019721999999</v>
      </c>
      <c r="E1627" s="101">
        <v>169.6573636</v>
      </c>
      <c r="F1627" s="53"/>
      <c r="G1627" s="102">
        <v>101.69</v>
      </c>
      <c r="H1627" s="103">
        <v>3185723.65</v>
      </c>
    </row>
    <row r="1628" spans="2:14" ht="15.9" customHeight="1" x14ac:dyDescent="0.25">
      <c r="B1628" s="100">
        <v>45806</v>
      </c>
      <c r="C1628" s="101">
        <v>181.01012295000001</v>
      </c>
      <c r="D1628" s="101">
        <v>151.29849888000001</v>
      </c>
      <c r="E1628" s="101">
        <v>169.74943028999999</v>
      </c>
      <c r="F1628" s="53"/>
      <c r="G1628" s="102">
        <v>101.58</v>
      </c>
      <c r="H1628" s="103">
        <v>2944440.4</v>
      </c>
    </row>
    <row r="1629" spans="2:14" ht="15.9" customHeight="1" x14ac:dyDescent="0.25">
      <c r="B1629" s="100">
        <v>45807</v>
      </c>
      <c r="C1629" s="101">
        <v>181.01012295000001</v>
      </c>
      <c r="D1629" s="101">
        <v>151.99703199999999</v>
      </c>
      <c r="E1629" s="101">
        <v>169.84154695000001</v>
      </c>
      <c r="F1629" s="53"/>
      <c r="G1629" s="102">
        <v>101.58</v>
      </c>
      <c r="H1629" s="103">
        <v>3443403.04</v>
      </c>
    </row>
    <row r="1630" spans="2:14" ht="15.9" customHeight="1" x14ac:dyDescent="0.25">
      <c r="B1630" s="100">
        <v>45810</v>
      </c>
      <c r="C1630" s="101">
        <v>182.87713206000001</v>
      </c>
      <c r="D1630" s="101">
        <v>151.25108116999999</v>
      </c>
      <c r="E1630" s="101">
        <v>169.93371357000001</v>
      </c>
      <c r="F1630" s="53"/>
      <c r="G1630" s="102">
        <v>101.87</v>
      </c>
      <c r="H1630" s="103">
        <v>3521496.98</v>
      </c>
    </row>
    <row r="1631" spans="2:14" ht="15.9" customHeight="1" x14ac:dyDescent="0.25">
      <c r="B1631" s="100">
        <v>45811</v>
      </c>
      <c r="C1631" s="101">
        <v>181.74615539000001</v>
      </c>
      <c r="D1631" s="101">
        <v>151.65676601999999</v>
      </c>
      <c r="E1631" s="101">
        <v>170.02593014999999</v>
      </c>
      <c r="F1631" s="53"/>
      <c r="G1631" s="102">
        <v>101.24</v>
      </c>
      <c r="H1631" s="103">
        <v>6220323.9500000002</v>
      </c>
    </row>
    <row r="1632" spans="2:14" ht="15.9" customHeight="1" x14ac:dyDescent="0.25">
      <c r="B1632" s="100">
        <v>45812</v>
      </c>
      <c r="C1632" s="101">
        <v>180.7408428</v>
      </c>
      <c r="D1632" s="101">
        <v>151.38191892</v>
      </c>
      <c r="E1632" s="101">
        <v>170.11819686999999</v>
      </c>
      <c r="F1632" s="53"/>
      <c r="G1632" s="102">
        <v>100.68</v>
      </c>
      <c r="H1632" s="103">
        <v>2026332.2</v>
      </c>
    </row>
    <row r="1633" spans="2:8" ht="15.9" customHeight="1" x14ac:dyDescent="0.25">
      <c r="B1633" s="100">
        <v>45813</v>
      </c>
      <c r="C1633" s="101">
        <v>180.41770661000001</v>
      </c>
      <c r="D1633" s="101">
        <v>151.39026093000001</v>
      </c>
      <c r="E1633" s="101">
        <v>170.21051355</v>
      </c>
      <c r="F1633" s="53"/>
      <c r="G1633" s="102">
        <v>100.5</v>
      </c>
      <c r="H1633" s="103">
        <v>1795484.49</v>
      </c>
    </row>
    <row r="1634" spans="2:8" ht="15.9" customHeight="1" x14ac:dyDescent="0.25">
      <c r="B1634" s="100">
        <v>45814</v>
      </c>
      <c r="C1634" s="101">
        <v>181.31530713999999</v>
      </c>
      <c r="D1634" s="101">
        <v>151.44602064</v>
      </c>
      <c r="E1634" s="101">
        <v>170.30288037</v>
      </c>
      <c r="F1634" s="53"/>
      <c r="G1634" s="102">
        <v>101</v>
      </c>
      <c r="H1634" s="103">
        <v>3382384.61</v>
      </c>
    </row>
    <row r="1635" spans="2:8" ht="15.9" customHeight="1" x14ac:dyDescent="0.25">
      <c r="B1635" s="100">
        <v>45817</v>
      </c>
      <c r="C1635" s="101">
        <v>181.67434735000001</v>
      </c>
      <c r="D1635" s="101">
        <v>149.99143846999999</v>
      </c>
      <c r="E1635" s="101">
        <v>170.39529733000001</v>
      </c>
      <c r="F1635" s="53"/>
      <c r="G1635" s="102">
        <v>101.2</v>
      </c>
      <c r="H1635" s="103">
        <v>3144142.78</v>
      </c>
    </row>
    <row r="1636" spans="2:8" ht="15.9" customHeight="1" x14ac:dyDescent="0.25">
      <c r="B1636" s="100">
        <v>45818</v>
      </c>
      <c r="C1636" s="101">
        <v>179.91505031</v>
      </c>
      <c r="D1636" s="101">
        <v>149.61999974</v>
      </c>
      <c r="E1636" s="101">
        <v>170.48776444000001</v>
      </c>
      <c r="F1636" s="53"/>
      <c r="G1636" s="102">
        <v>100.22</v>
      </c>
      <c r="H1636" s="103">
        <v>2701205.79</v>
      </c>
    </row>
    <row r="1637" spans="2:8" ht="15.9" customHeight="1" x14ac:dyDescent="0.25">
      <c r="B1637" s="100">
        <v>45819</v>
      </c>
      <c r="C1637" s="101">
        <v>179.53805808999999</v>
      </c>
      <c r="D1637" s="101">
        <v>149.64370858999999</v>
      </c>
      <c r="E1637" s="101">
        <v>170.58028168000001</v>
      </c>
      <c r="F1637" s="53"/>
      <c r="G1637" s="102">
        <v>100.01</v>
      </c>
      <c r="H1637" s="103">
        <v>1409791.99</v>
      </c>
    </row>
    <row r="1638" spans="2:8" ht="15.9" customHeight="1" x14ac:dyDescent="0.25">
      <c r="B1638" s="100">
        <v>45820</v>
      </c>
      <c r="C1638" s="101">
        <v>179.07130581000001</v>
      </c>
      <c r="D1638" s="101">
        <v>148.90346543999999</v>
      </c>
      <c r="E1638" s="101">
        <v>170.67284925000001</v>
      </c>
      <c r="F1638" s="53"/>
      <c r="G1638" s="102">
        <v>99.75</v>
      </c>
      <c r="H1638" s="103">
        <v>1530603.63</v>
      </c>
    </row>
    <row r="1639" spans="2:8" ht="15.9" customHeight="1" x14ac:dyDescent="0.25">
      <c r="B1639" s="100">
        <v>45821</v>
      </c>
      <c r="C1639" s="101">
        <v>180.00481035999999</v>
      </c>
      <c r="D1639" s="101">
        <v>150.10954369000001</v>
      </c>
      <c r="E1639" s="101">
        <v>170.76546696</v>
      </c>
      <c r="F1639" s="53"/>
      <c r="G1639" s="102">
        <v>100.27</v>
      </c>
      <c r="H1639" s="103">
        <v>1996746.41</v>
      </c>
    </row>
    <row r="1640" spans="2:8" ht="15.9" customHeight="1" x14ac:dyDescent="0.25">
      <c r="B1640" s="100">
        <v>45824</v>
      </c>
      <c r="C1640" s="101">
        <v>180.41770661000001</v>
      </c>
      <c r="D1640" s="101">
        <v>150.67592189999999</v>
      </c>
      <c r="E1640" s="101">
        <v>170.85813499</v>
      </c>
      <c r="F1640" s="53"/>
      <c r="G1640" s="102">
        <v>100.5</v>
      </c>
      <c r="H1640" s="103">
        <v>1958898.48</v>
      </c>
    </row>
    <row r="1641" spans="2:8" ht="15.9" customHeight="1" x14ac:dyDescent="0.25">
      <c r="B1641" s="100">
        <v>45825</v>
      </c>
      <c r="C1641" s="101">
        <v>181.72820338</v>
      </c>
      <c r="D1641" s="101">
        <v>150.68558106</v>
      </c>
      <c r="E1641" s="101">
        <v>170.95085334000001</v>
      </c>
      <c r="F1641" s="53"/>
      <c r="G1641" s="102">
        <v>101.23</v>
      </c>
      <c r="H1641" s="103">
        <v>1590719.66</v>
      </c>
    </row>
    <row r="1642" spans="2:8" ht="15.9" customHeight="1" x14ac:dyDescent="0.25">
      <c r="B1642" s="100">
        <v>45826</v>
      </c>
      <c r="C1642" s="101">
        <v>182.62580391</v>
      </c>
      <c r="D1642" s="101">
        <v>151.08160676</v>
      </c>
      <c r="E1642" s="101">
        <v>171.04362201000001</v>
      </c>
      <c r="F1642" s="53"/>
      <c r="G1642" s="102">
        <v>101.73</v>
      </c>
      <c r="H1642" s="103">
        <v>1213329.3400000001</v>
      </c>
    </row>
    <row r="1643" spans="2:8" ht="15.9" customHeight="1" x14ac:dyDescent="0.25">
      <c r="B1643" s="100">
        <v>45828</v>
      </c>
      <c r="C1643" s="101">
        <v>182.14109962000001</v>
      </c>
      <c r="D1643" s="101">
        <v>150.88930160000001</v>
      </c>
      <c r="E1643" s="101">
        <v>171.13792025000001</v>
      </c>
      <c r="F1643" s="53"/>
      <c r="G1643" s="102">
        <v>101.46</v>
      </c>
      <c r="H1643" s="103">
        <v>1431932.37</v>
      </c>
    </row>
    <row r="1644" spans="2:8" ht="15.9" customHeight="1" x14ac:dyDescent="0.25">
      <c r="B1644" s="100">
        <v>45831</v>
      </c>
      <c r="C1644" s="101">
        <v>179.69962618</v>
      </c>
      <c r="D1644" s="101">
        <v>150.58723322</v>
      </c>
      <c r="E1644" s="101">
        <v>171.23227043</v>
      </c>
      <c r="F1644" s="53"/>
      <c r="G1644" s="102">
        <v>100.1</v>
      </c>
      <c r="H1644" s="103">
        <v>2486449.7599999998</v>
      </c>
    </row>
    <row r="1645" spans="2:8" ht="15.9" customHeight="1" x14ac:dyDescent="0.25">
      <c r="B1645" s="100">
        <v>45832</v>
      </c>
      <c r="C1645" s="101">
        <v>180.95626691999999</v>
      </c>
      <c r="D1645" s="101">
        <v>150.77778216999999</v>
      </c>
      <c r="E1645" s="101">
        <v>171.32667254</v>
      </c>
      <c r="F1645" s="53"/>
      <c r="G1645" s="102">
        <v>100.8</v>
      </c>
      <c r="H1645" s="103">
        <v>2133647.13</v>
      </c>
    </row>
    <row r="1646" spans="2:8" ht="15.9" customHeight="1" x14ac:dyDescent="0.25">
      <c r="B1646" s="100">
        <v>45833</v>
      </c>
      <c r="C1646" s="101">
        <v>181.40506719000001</v>
      </c>
      <c r="D1646" s="101">
        <v>151.13912268000001</v>
      </c>
      <c r="E1646" s="101">
        <v>171.42112678000001</v>
      </c>
      <c r="F1646" s="53"/>
      <c r="G1646" s="102">
        <v>101.05</v>
      </c>
      <c r="H1646" s="103">
        <v>1856127.04</v>
      </c>
    </row>
    <row r="1647" spans="2:8" ht="15.9" customHeight="1" x14ac:dyDescent="0.25">
      <c r="B1647" s="100">
        <v>45834</v>
      </c>
      <c r="C1647" s="101">
        <v>181.29735511999999</v>
      </c>
      <c r="D1647" s="101">
        <v>151.45348454000001</v>
      </c>
      <c r="E1647" s="101">
        <v>171.51563313</v>
      </c>
      <c r="F1647" s="53"/>
      <c r="G1647" s="102">
        <v>100.99</v>
      </c>
      <c r="H1647" s="103">
        <v>3227990.05</v>
      </c>
    </row>
    <row r="1648" spans="2:8" ht="15.9" customHeight="1" x14ac:dyDescent="0.25">
      <c r="B1648" s="100">
        <v>45835</v>
      </c>
      <c r="C1648" s="101">
        <v>182.21290766999999</v>
      </c>
      <c r="D1648" s="101">
        <v>152.04005917999999</v>
      </c>
      <c r="E1648" s="101">
        <v>171.61019160000001</v>
      </c>
      <c r="F1648" s="53"/>
      <c r="G1648" s="102">
        <v>101.5</v>
      </c>
      <c r="H1648" s="103">
        <v>3456279.75</v>
      </c>
    </row>
    <row r="1649" spans="2:8" ht="15.9" customHeight="1" x14ac:dyDescent="0.25">
      <c r="B1649" s="100">
        <v>45838</v>
      </c>
      <c r="C1649" s="101">
        <v>184.63642909999999</v>
      </c>
      <c r="D1649" s="101">
        <v>152.95592348</v>
      </c>
      <c r="E1649" s="101">
        <v>171.70480219000001</v>
      </c>
      <c r="F1649" s="53"/>
      <c r="G1649" s="102">
        <v>102.85</v>
      </c>
      <c r="H1649" s="103">
        <v>3884357.58</v>
      </c>
    </row>
    <row r="1650" spans="2:8" ht="15.9" customHeight="1" x14ac:dyDescent="0.25">
      <c r="B1650" s="100">
        <v>45839</v>
      </c>
      <c r="C1650" s="101">
        <v>182.05043405999999</v>
      </c>
      <c r="D1650" s="101">
        <v>152.56560547999999</v>
      </c>
      <c r="E1650" s="101">
        <v>171.7994649</v>
      </c>
      <c r="F1650" s="53"/>
      <c r="G1650" s="102">
        <v>100.67</v>
      </c>
      <c r="H1650" s="103">
        <v>3373759.79</v>
      </c>
    </row>
    <row r="1651" spans="2:8" ht="15.9" customHeight="1" x14ac:dyDescent="0.25">
      <c r="B1651" s="100">
        <v>45840</v>
      </c>
      <c r="C1651" s="101">
        <v>180.35054921</v>
      </c>
      <c r="D1651" s="101">
        <v>152.58009422000001</v>
      </c>
      <c r="E1651" s="101">
        <v>171.89417972999999</v>
      </c>
      <c r="F1651" s="53"/>
      <c r="G1651" s="102">
        <v>99.73</v>
      </c>
      <c r="H1651" s="103">
        <v>5812336.4000000004</v>
      </c>
    </row>
    <row r="1652" spans="2:8" ht="15.9" customHeight="1" x14ac:dyDescent="0.25">
      <c r="B1652" s="100">
        <v>45841</v>
      </c>
      <c r="C1652" s="101">
        <v>182.50253108999999</v>
      </c>
      <c r="D1652" s="101">
        <v>152.87118627999999</v>
      </c>
      <c r="E1652" s="101">
        <v>171.98894684999999</v>
      </c>
      <c r="F1652" s="53"/>
      <c r="G1652" s="102">
        <v>100.92</v>
      </c>
      <c r="H1652" s="103">
        <v>1586934.24</v>
      </c>
    </row>
    <row r="1653" spans="2:8" ht="15.9" customHeight="1" x14ac:dyDescent="0.25">
      <c r="B1653" s="100">
        <v>45842</v>
      </c>
      <c r="C1653" s="101">
        <v>184.45559028</v>
      </c>
      <c r="D1653" s="101">
        <v>153.46742008000001</v>
      </c>
      <c r="E1653" s="101">
        <v>172.08376627000001</v>
      </c>
      <c r="F1653" s="53"/>
      <c r="G1653" s="102">
        <v>102</v>
      </c>
      <c r="H1653" s="103">
        <v>1668090.73</v>
      </c>
    </row>
    <row r="1654" spans="2:8" ht="15.9" customHeight="1" x14ac:dyDescent="0.25">
      <c r="B1654" s="100">
        <v>45845</v>
      </c>
      <c r="C1654" s="101">
        <v>186.35439783000001</v>
      </c>
      <c r="D1654" s="101">
        <v>153.30365336</v>
      </c>
      <c r="E1654" s="101">
        <v>172.17863781</v>
      </c>
      <c r="F1654" s="53"/>
      <c r="G1654" s="102">
        <v>103.05</v>
      </c>
      <c r="H1654" s="103">
        <v>2940428.12</v>
      </c>
    </row>
    <row r="1655" spans="2:8" ht="15.9" customHeight="1" x14ac:dyDescent="0.25">
      <c r="B1655" s="100">
        <v>45846</v>
      </c>
      <c r="C1655" s="101">
        <v>187.71068894000001</v>
      </c>
      <c r="D1655" s="101">
        <v>153.07271155000001</v>
      </c>
      <c r="E1655" s="101">
        <v>172.27356165</v>
      </c>
      <c r="F1655" s="53"/>
      <c r="G1655" s="102">
        <v>103.8</v>
      </c>
      <c r="H1655" s="103">
        <v>2110361.42</v>
      </c>
    </row>
    <row r="1656" spans="2:8" ht="15.9" customHeight="1" x14ac:dyDescent="0.25">
      <c r="B1656" s="100">
        <v>45847</v>
      </c>
      <c r="C1656" s="101">
        <v>197.83766252000001</v>
      </c>
      <c r="D1656" s="101">
        <v>152.90411524000001</v>
      </c>
      <c r="E1656" s="101">
        <v>172.36853796</v>
      </c>
      <c r="F1656" s="53"/>
      <c r="G1656" s="102">
        <v>109.4</v>
      </c>
      <c r="H1656" s="103">
        <v>7837517.7999999998</v>
      </c>
    </row>
    <row r="1657" spans="2:8" ht="15.9" customHeight="1" x14ac:dyDescent="0.25">
      <c r="B1657" s="100">
        <v>45848</v>
      </c>
      <c r="C1657" s="101">
        <v>193.49753097999999</v>
      </c>
      <c r="D1657" s="101">
        <v>152.57043505999999</v>
      </c>
      <c r="E1657" s="101">
        <v>172.46356657000001</v>
      </c>
      <c r="F1657" s="53"/>
      <c r="G1657" s="102">
        <v>107</v>
      </c>
      <c r="H1657" s="103">
        <v>4348535.49</v>
      </c>
    </row>
    <row r="1658" spans="2:8" ht="15.9" customHeight="1" x14ac:dyDescent="0.25">
      <c r="B1658" s="100">
        <v>45849</v>
      </c>
      <c r="C1658" s="101">
        <v>188.79572182000001</v>
      </c>
      <c r="D1658" s="101">
        <v>152.93177557000001</v>
      </c>
      <c r="E1658" s="101">
        <v>172.55864765999999</v>
      </c>
      <c r="F1658" s="53"/>
      <c r="G1658" s="102">
        <v>104.4</v>
      </c>
      <c r="H1658" s="103">
        <v>3471123.69</v>
      </c>
    </row>
    <row r="1659" spans="2:8" ht="15.9" customHeight="1" x14ac:dyDescent="0.25">
      <c r="B1659" s="100">
        <v>45852</v>
      </c>
      <c r="C1659" s="101">
        <v>189.48290931</v>
      </c>
      <c r="D1659" s="101">
        <v>152.95943589999999</v>
      </c>
      <c r="E1659" s="101">
        <v>172.65378104000001</v>
      </c>
      <c r="F1659" s="53"/>
      <c r="G1659" s="102">
        <v>104.78</v>
      </c>
      <c r="H1659" s="103">
        <v>2194137.65</v>
      </c>
    </row>
    <row r="1660" spans="2:8" ht="15.9" customHeight="1" x14ac:dyDescent="0.25">
      <c r="B1660" s="100">
        <v>45853</v>
      </c>
      <c r="C1660" s="101">
        <v>188.27128926</v>
      </c>
      <c r="D1660" s="101">
        <v>152.76405738</v>
      </c>
      <c r="E1660" s="101">
        <v>172.74896691000001</v>
      </c>
      <c r="F1660" s="53"/>
      <c r="G1660" s="102">
        <v>104.11</v>
      </c>
      <c r="H1660" s="103">
        <v>2403935.58</v>
      </c>
    </row>
    <row r="1661" spans="2:8" ht="15.9" customHeight="1" x14ac:dyDescent="0.25">
      <c r="B1661" s="100">
        <v>45854</v>
      </c>
      <c r="C1661" s="101">
        <v>188.79572182000001</v>
      </c>
      <c r="D1661" s="101">
        <v>152.58536286</v>
      </c>
      <c r="E1661" s="101">
        <v>172.84420524999999</v>
      </c>
      <c r="F1661" s="53"/>
      <c r="G1661" s="102">
        <v>104.4</v>
      </c>
      <c r="H1661" s="103">
        <v>2193289.2799999998</v>
      </c>
    </row>
    <row r="1662" spans="2:8" ht="15.9" customHeight="1" x14ac:dyDescent="0.25">
      <c r="B1662" s="100">
        <v>45855</v>
      </c>
      <c r="C1662" s="101">
        <v>188.30745701999999</v>
      </c>
      <c r="D1662" s="101">
        <v>152.57263032</v>
      </c>
      <c r="E1662" s="101">
        <v>172.93949606999999</v>
      </c>
      <c r="F1662" s="53"/>
      <c r="G1662" s="102">
        <v>104.13</v>
      </c>
      <c r="H1662" s="103">
        <v>1891244.86</v>
      </c>
    </row>
    <row r="1663" spans="2:8" ht="15.9" customHeight="1" x14ac:dyDescent="0.25">
      <c r="B1663" s="100">
        <v>45856</v>
      </c>
      <c r="C1663" s="101">
        <v>188.18086984999999</v>
      </c>
      <c r="D1663" s="101">
        <v>152.13226029</v>
      </c>
      <c r="E1663" s="101">
        <v>173.03483936000001</v>
      </c>
      <c r="F1663" s="53"/>
      <c r="G1663" s="102">
        <v>104.06</v>
      </c>
      <c r="H1663" s="103">
        <v>1990663.76</v>
      </c>
    </row>
    <row r="1664" spans="2:8" ht="15.9" customHeight="1" x14ac:dyDescent="0.25">
      <c r="B1664" s="100">
        <v>45859</v>
      </c>
      <c r="C1664" s="101">
        <v>187.56601788</v>
      </c>
      <c r="D1664" s="101">
        <v>151.20717587999999</v>
      </c>
      <c r="E1664" s="101">
        <v>173.13023532</v>
      </c>
      <c r="F1664" s="53"/>
      <c r="G1664" s="102">
        <v>103.72</v>
      </c>
      <c r="H1664" s="103">
        <v>3770967.54</v>
      </c>
    </row>
    <row r="1665" spans="2:8" ht="15.9" customHeight="1" x14ac:dyDescent="0.25">
      <c r="B1665" s="100">
        <v>45860</v>
      </c>
      <c r="C1665" s="101">
        <v>189.32015437999999</v>
      </c>
      <c r="D1665" s="101">
        <v>151.07589906999999</v>
      </c>
      <c r="E1665" s="101">
        <v>173.22568393</v>
      </c>
      <c r="F1665" s="53"/>
      <c r="G1665" s="102">
        <v>104.69</v>
      </c>
      <c r="H1665" s="103">
        <v>3116673.33</v>
      </c>
    </row>
    <row r="1666" spans="2:8" ht="15.9" customHeight="1" x14ac:dyDescent="0.25">
      <c r="B1666" s="100">
        <v>45861</v>
      </c>
      <c r="C1666" s="101">
        <v>188.95847674999999</v>
      </c>
      <c r="D1666" s="101">
        <v>150.71411950000001</v>
      </c>
      <c r="E1666" s="101">
        <v>173.32118500999999</v>
      </c>
      <c r="F1666" s="53"/>
      <c r="G1666" s="102">
        <v>104.49</v>
      </c>
      <c r="H1666" s="103">
        <v>2524060</v>
      </c>
    </row>
    <row r="1667" spans="2:8" ht="15.9" customHeight="1" x14ac:dyDescent="0.25">
      <c r="B1667" s="100">
        <v>45862</v>
      </c>
      <c r="C1667" s="101">
        <v>188.48829584000001</v>
      </c>
      <c r="D1667" s="101">
        <v>150.92793825000001</v>
      </c>
      <c r="E1667" s="101">
        <v>173.41673875999999</v>
      </c>
      <c r="F1667" s="53"/>
      <c r="G1667" s="102">
        <v>104.23</v>
      </c>
      <c r="H1667" s="103">
        <v>1937834</v>
      </c>
    </row>
    <row r="1668" spans="2:8" ht="15.9" customHeight="1" x14ac:dyDescent="0.25">
      <c r="B1668" s="100">
        <v>45863</v>
      </c>
      <c r="C1668" s="101">
        <v>188.92230899</v>
      </c>
      <c r="D1668" s="101">
        <v>151.25854507</v>
      </c>
      <c r="E1668" s="101">
        <v>173.51234534</v>
      </c>
      <c r="F1668" s="53"/>
      <c r="G1668" s="102">
        <v>104.47</v>
      </c>
      <c r="H1668" s="103">
        <v>2133859.4900000002</v>
      </c>
    </row>
    <row r="1669" spans="2:8" ht="15.9" customHeight="1" x14ac:dyDescent="0.25">
      <c r="B1669" s="100">
        <v>45866</v>
      </c>
      <c r="C1669" s="101">
        <v>187.98194716</v>
      </c>
      <c r="D1669" s="101">
        <v>150.63904145999999</v>
      </c>
      <c r="E1669" s="101">
        <v>173.60800458</v>
      </c>
      <c r="F1669" s="53"/>
      <c r="G1669" s="102">
        <v>103.95</v>
      </c>
      <c r="H1669" s="103">
        <v>2290064.46</v>
      </c>
    </row>
    <row r="1670" spans="2:8" ht="15.9" customHeight="1" x14ac:dyDescent="0.25">
      <c r="B1670" s="100">
        <v>45867</v>
      </c>
      <c r="C1670" s="101">
        <v>183.73223503</v>
      </c>
      <c r="D1670" s="101">
        <v>150.16618151</v>
      </c>
      <c r="E1670" s="101">
        <v>173.70371646999999</v>
      </c>
      <c r="F1670" s="53"/>
      <c r="G1670" s="102">
        <v>101.6</v>
      </c>
      <c r="H1670" s="103">
        <v>3545960.75</v>
      </c>
    </row>
    <row r="1671" spans="2:8" ht="15.9" customHeight="1" x14ac:dyDescent="0.25">
      <c r="B1671" s="100">
        <v>45868</v>
      </c>
      <c r="C1671" s="101">
        <v>184.78110014999999</v>
      </c>
      <c r="D1671" s="101">
        <v>149.87596755999999</v>
      </c>
      <c r="E1671" s="101">
        <v>173.79948121000001</v>
      </c>
      <c r="F1671" s="53"/>
      <c r="G1671" s="102">
        <v>102.18</v>
      </c>
      <c r="H1671" s="103">
        <v>1714311.12</v>
      </c>
    </row>
    <row r="1672" spans="2:8" ht="15.9" customHeight="1" x14ac:dyDescent="0.25">
      <c r="B1672" s="100">
        <v>45869</v>
      </c>
      <c r="C1672" s="101">
        <v>184.85343567000001</v>
      </c>
      <c r="D1672" s="101">
        <v>150.87525191</v>
      </c>
      <c r="E1672" s="101">
        <v>173.89529877000001</v>
      </c>
      <c r="F1672" s="53"/>
      <c r="G1672" s="102">
        <v>102.22</v>
      </c>
      <c r="H1672" s="103">
        <v>1801447.15</v>
      </c>
    </row>
    <row r="1673" spans="2:8" ht="15.9" customHeight="1" x14ac:dyDescent="0.25">
      <c r="B1673" s="100">
        <v>45870</v>
      </c>
      <c r="C1673" s="101">
        <v>186.8573657</v>
      </c>
      <c r="D1673" s="101">
        <v>150.59689238000001</v>
      </c>
      <c r="E1673" s="101">
        <v>173.99116917999999</v>
      </c>
      <c r="F1673" s="53"/>
      <c r="G1673" s="102">
        <v>102.57</v>
      </c>
      <c r="H1673" s="103">
        <v>3683875.51</v>
      </c>
    </row>
    <row r="1674" spans="2:8" ht="15.9" customHeight="1" x14ac:dyDescent="0.25">
      <c r="B1674" s="100">
        <v>45873</v>
      </c>
      <c r="C1674" s="101">
        <v>183.90612329999999</v>
      </c>
      <c r="D1674" s="101">
        <v>150.12622769999999</v>
      </c>
      <c r="E1674" s="101">
        <v>174.08709242</v>
      </c>
      <c r="F1674" s="53"/>
      <c r="G1674" s="102">
        <v>100.95</v>
      </c>
      <c r="H1674" s="103">
        <v>5394612.0899999999</v>
      </c>
    </row>
    <row r="1675" spans="2:8" ht="15.9" customHeight="1" x14ac:dyDescent="0.25">
      <c r="B1675" s="100">
        <v>45874</v>
      </c>
      <c r="C1675" s="101">
        <v>183.59642502</v>
      </c>
      <c r="D1675" s="101">
        <v>149.66258787000001</v>
      </c>
      <c r="E1675" s="101">
        <v>174.18306849999999</v>
      </c>
      <c r="F1675" s="53"/>
      <c r="G1675" s="102">
        <v>100.78</v>
      </c>
      <c r="H1675" s="103">
        <v>1638307.78</v>
      </c>
    </row>
    <row r="1676" spans="2:8" ht="15.9" customHeight="1" x14ac:dyDescent="0.25">
      <c r="B1676" s="100">
        <v>45875</v>
      </c>
      <c r="C1676" s="101">
        <v>182.61267756000001</v>
      </c>
      <c r="D1676" s="101">
        <v>149.46194070000001</v>
      </c>
      <c r="E1676" s="101">
        <v>174.27909742</v>
      </c>
      <c r="F1676" s="53"/>
      <c r="G1676" s="102">
        <v>100.24</v>
      </c>
      <c r="H1676" s="103">
        <v>1902844.38</v>
      </c>
    </row>
    <row r="1677" spans="2:8" ht="15.9" customHeight="1" x14ac:dyDescent="0.25">
      <c r="B1677" s="100">
        <v>45876</v>
      </c>
      <c r="C1677" s="101">
        <v>184.41621458</v>
      </c>
      <c r="D1677" s="101">
        <v>149.7284458</v>
      </c>
      <c r="E1677" s="101">
        <v>174.37517935</v>
      </c>
      <c r="F1677" s="53"/>
      <c r="G1677" s="102">
        <v>101.23</v>
      </c>
      <c r="H1677" s="103">
        <v>1316496.8799999999</v>
      </c>
    </row>
    <row r="1678" spans="2:8" ht="15.9" customHeight="1" x14ac:dyDescent="0.25">
      <c r="B1678" s="100">
        <v>45877</v>
      </c>
      <c r="C1678" s="101">
        <v>188.47872726</v>
      </c>
      <c r="D1678" s="101">
        <v>150.14642413000001</v>
      </c>
      <c r="E1678" s="101">
        <v>174.47131429999999</v>
      </c>
      <c r="F1678" s="53"/>
      <c r="G1678" s="102">
        <v>103.46</v>
      </c>
      <c r="H1678" s="103">
        <v>4070738.49</v>
      </c>
    </row>
    <row r="1679" spans="2:8" ht="15.9" customHeight="1" x14ac:dyDescent="0.25">
      <c r="B1679" s="100">
        <v>45880</v>
      </c>
      <c r="C1679" s="101">
        <v>188.89773081000001</v>
      </c>
      <c r="D1679" s="101">
        <v>150.06256503</v>
      </c>
      <c r="E1679" s="101">
        <v>174.56750227000001</v>
      </c>
      <c r="F1679" s="53"/>
      <c r="G1679" s="102">
        <v>103.69</v>
      </c>
      <c r="H1679" s="103">
        <v>3602033.78</v>
      </c>
    </row>
    <row r="1680" spans="2:8" ht="15.9" customHeight="1" x14ac:dyDescent="0.25">
      <c r="B1680" s="100">
        <v>45881</v>
      </c>
      <c r="C1680" s="101">
        <v>185.41817958999999</v>
      </c>
      <c r="D1680" s="101">
        <v>149.78376646000001</v>
      </c>
      <c r="E1680" s="101">
        <v>174.66374325000001</v>
      </c>
      <c r="F1680" s="53"/>
      <c r="G1680" s="102">
        <v>101.78</v>
      </c>
      <c r="H1680" s="103">
        <v>2525143.46</v>
      </c>
    </row>
    <row r="1681" spans="2:8" ht="15.9" customHeight="1" x14ac:dyDescent="0.25">
      <c r="B1681" s="100">
        <v>45882</v>
      </c>
      <c r="C1681" s="101">
        <v>183.34137938999999</v>
      </c>
      <c r="D1681" s="101">
        <v>149.74425170000001</v>
      </c>
      <c r="E1681" s="101">
        <v>174.76003725000001</v>
      </c>
      <c r="F1681" s="53"/>
      <c r="G1681" s="102">
        <v>100.64</v>
      </c>
      <c r="H1681" s="103">
        <v>4263933.71</v>
      </c>
    </row>
    <row r="1682" spans="2:8" ht="15.9" customHeight="1" x14ac:dyDescent="0.25">
      <c r="B1682" s="100">
        <v>45883</v>
      </c>
      <c r="C1682" s="101">
        <v>184.98095849000001</v>
      </c>
      <c r="D1682" s="101">
        <v>150.15037561</v>
      </c>
      <c r="E1682" s="101">
        <v>174.85638426</v>
      </c>
      <c r="F1682" s="53"/>
      <c r="G1682" s="102">
        <v>101.54</v>
      </c>
      <c r="H1682" s="103">
        <v>1969840.16</v>
      </c>
    </row>
    <row r="1683" spans="2:8" ht="15.9" customHeight="1" x14ac:dyDescent="0.25">
      <c r="B1683" s="100">
        <v>45884</v>
      </c>
      <c r="C1683" s="101">
        <v>186.80271306</v>
      </c>
      <c r="D1683" s="101">
        <v>150.65660356999999</v>
      </c>
      <c r="E1683" s="101">
        <v>174.95278447000001</v>
      </c>
      <c r="F1683" s="53"/>
      <c r="G1683" s="102">
        <v>102.54</v>
      </c>
      <c r="H1683" s="103">
        <v>1915904.58</v>
      </c>
    </row>
    <row r="1684" spans="2:8" ht="15.9" customHeight="1" x14ac:dyDescent="0.25">
      <c r="B1684" s="100">
        <v>45887</v>
      </c>
      <c r="C1684" s="101">
        <v>185.81896559</v>
      </c>
      <c r="D1684" s="101">
        <v>150.80368629</v>
      </c>
      <c r="E1684" s="101">
        <v>175.04923787999999</v>
      </c>
      <c r="F1684" s="53"/>
      <c r="G1684" s="102">
        <v>102</v>
      </c>
      <c r="H1684" s="103">
        <v>1837956.76</v>
      </c>
    </row>
    <row r="1685" spans="2:8" ht="15.9" customHeight="1" x14ac:dyDescent="0.25">
      <c r="B1685" s="100">
        <v>45888</v>
      </c>
      <c r="C1685" s="101">
        <v>187.20349906000001</v>
      </c>
      <c r="D1685" s="101">
        <v>150.53937646</v>
      </c>
      <c r="E1685" s="101">
        <v>175.14574431</v>
      </c>
      <c r="F1685" s="53"/>
      <c r="G1685" s="102">
        <v>102.76</v>
      </c>
      <c r="H1685" s="103">
        <v>3597265.81</v>
      </c>
    </row>
    <row r="1686" spans="2:8" ht="15.9" customHeight="1" x14ac:dyDescent="0.25">
      <c r="B1686" s="100">
        <v>45889</v>
      </c>
      <c r="C1686" s="101">
        <v>186.23796913999999</v>
      </c>
      <c r="D1686" s="101">
        <v>150.27462757000001</v>
      </c>
      <c r="E1686" s="101">
        <v>175.24230410999999</v>
      </c>
      <c r="F1686" s="53"/>
      <c r="G1686" s="102">
        <v>102.23</v>
      </c>
      <c r="H1686" s="103">
        <v>1791605.53</v>
      </c>
    </row>
    <row r="1687" spans="2:8" ht="15.9" customHeight="1" x14ac:dyDescent="0.25">
      <c r="B1687" s="100">
        <v>45890</v>
      </c>
      <c r="C1687" s="101">
        <v>186.23796913999999</v>
      </c>
      <c r="D1687" s="101">
        <v>150.40283101</v>
      </c>
      <c r="E1687" s="101">
        <v>175.3389171</v>
      </c>
      <c r="F1687" s="53"/>
      <c r="G1687" s="102">
        <v>102.23</v>
      </c>
      <c r="H1687" s="103">
        <v>1372788.75</v>
      </c>
    </row>
    <row r="1688" spans="2:8" ht="15.9" customHeight="1" x14ac:dyDescent="0.25">
      <c r="B1688" s="100">
        <v>45891</v>
      </c>
      <c r="C1688" s="101">
        <v>186.14688142</v>
      </c>
      <c r="D1688" s="101">
        <v>150.59908765</v>
      </c>
      <c r="E1688" s="101">
        <v>175.43558329999999</v>
      </c>
      <c r="F1688" s="53"/>
      <c r="G1688" s="102">
        <v>102.18</v>
      </c>
      <c r="H1688" s="103">
        <v>1657562.55</v>
      </c>
    </row>
    <row r="1689" spans="2:8" ht="15.9" customHeight="1" x14ac:dyDescent="0.25">
      <c r="B1689" s="100">
        <v>45894</v>
      </c>
      <c r="C1689" s="101">
        <v>184.5437374</v>
      </c>
      <c r="D1689" s="101">
        <v>150.69743549</v>
      </c>
      <c r="E1689" s="101">
        <v>175.53230285999999</v>
      </c>
      <c r="F1689" s="53"/>
      <c r="G1689" s="102">
        <v>101.3</v>
      </c>
      <c r="H1689" s="103">
        <v>3774851.46</v>
      </c>
    </row>
    <row r="1690" spans="2:8" ht="15.9" customHeight="1" x14ac:dyDescent="0.25">
      <c r="B1690" s="100">
        <v>45895</v>
      </c>
      <c r="C1690" s="101">
        <v>185.30887432</v>
      </c>
      <c r="D1690" s="101">
        <v>151.04779969000001</v>
      </c>
      <c r="E1690" s="101">
        <v>175.62907562999999</v>
      </c>
      <c r="F1690" s="53"/>
      <c r="G1690" s="102">
        <v>101.72</v>
      </c>
      <c r="H1690" s="103">
        <v>3041721.56</v>
      </c>
    </row>
    <row r="1691" spans="2:8" ht="15.9" customHeight="1" x14ac:dyDescent="0.25">
      <c r="B1691" s="100">
        <v>45896</v>
      </c>
      <c r="C1691" s="101">
        <v>184.88987076999999</v>
      </c>
      <c r="D1691" s="101">
        <v>151.10092508</v>
      </c>
      <c r="E1691" s="101">
        <v>175.72590177000001</v>
      </c>
      <c r="F1691" s="53"/>
      <c r="G1691" s="102">
        <v>101.49</v>
      </c>
      <c r="H1691" s="103">
        <v>3332657.44</v>
      </c>
    </row>
    <row r="1692" spans="2:8" ht="15.9" customHeight="1" x14ac:dyDescent="0.25">
      <c r="B1692" s="100">
        <v>45897</v>
      </c>
      <c r="C1692" s="101">
        <v>185.45461467999999</v>
      </c>
      <c r="D1692" s="101">
        <v>151.57071166</v>
      </c>
      <c r="E1692" s="101">
        <v>175.82278128999999</v>
      </c>
      <c r="F1692" s="53"/>
      <c r="G1692" s="102">
        <v>101.8</v>
      </c>
      <c r="H1692" s="103">
        <v>2741794.84</v>
      </c>
    </row>
    <row r="1693" spans="2:8" ht="15.9" customHeight="1" x14ac:dyDescent="0.25">
      <c r="B1693" s="100">
        <v>45898</v>
      </c>
      <c r="C1693" s="101">
        <v>187.05775869999999</v>
      </c>
      <c r="D1693" s="101">
        <v>152.63058530000001</v>
      </c>
      <c r="E1693" s="101">
        <v>175.91971418</v>
      </c>
      <c r="F1693" s="53"/>
      <c r="G1693" s="102">
        <v>102.68</v>
      </c>
      <c r="H1693" s="103">
        <v>2473438.87</v>
      </c>
    </row>
    <row r="1694" spans="2:8" ht="15.9" customHeight="1" x14ac:dyDescent="0.25">
      <c r="B1694" s="100"/>
      <c r="C1694" s="101"/>
      <c r="D1694" s="101"/>
      <c r="E1694" s="101"/>
      <c r="F1694" s="53"/>
      <c r="G1694" s="102"/>
      <c r="H1694" s="103"/>
    </row>
    <row r="1695" spans="2:8" ht="15.9" customHeight="1" x14ac:dyDescent="0.25">
      <c r="B1695" s="100"/>
      <c r="C1695" s="101"/>
      <c r="D1695" s="101"/>
      <c r="E1695" s="101"/>
      <c r="F1695" s="53"/>
      <c r="G1695" s="102"/>
      <c r="H1695" s="103"/>
    </row>
    <row r="1696" spans="2:8" ht="15.9" customHeight="1" x14ac:dyDescent="0.25">
      <c r="B1696" s="100"/>
      <c r="C1696" s="101"/>
      <c r="D1696" s="101"/>
      <c r="E1696" s="101"/>
      <c r="F1696" s="53"/>
      <c r="G1696" s="102"/>
      <c r="H1696" s="103"/>
    </row>
    <row r="1697" spans="2:8" ht="15.9" customHeight="1" x14ac:dyDescent="0.25">
      <c r="B1697" s="100"/>
      <c r="C1697" s="101"/>
      <c r="D1697" s="101"/>
      <c r="E1697" s="101"/>
      <c r="F1697" s="53"/>
      <c r="G1697" s="102"/>
      <c r="H1697" s="103"/>
    </row>
    <row r="1698" spans="2:8" ht="15.9" customHeight="1" x14ac:dyDescent="0.25">
      <c r="B1698" s="100"/>
      <c r="C1698" s="101"/>
      <c r="D1698" s="101"/>
      <c r="E1698" s="101"/>
      <c r="F1698" s="53"/>
      <c r="G1698" s="102"/>
      <c r="H1698" s="103"/>
    </row>
    <row r="1699" spans="2:8" ht="15.9" hidden="1" customHeight="1" x14ac:dyDescent="0.25">
      <c r="B1699" s="100"/>
      <c r="C1699" s="101"/>
      <c r="D1699" s="101"/>
      <c r="E1699" s="101"/>
      <c r="F1699" s="53"/>
      <c r="G1699" s="102"/>
      <c r="H1699" s="103"/>
    </row>
    <row r="1700" spans="2:8" ht="15.9" hidden="1" customHeight="1" x14ac:dyDescent="0.25">
      <c r="B1700" s="100"/>
      <c r="C1700" s="101"/>
      <c r="D1700" s="101"/>
      <c r="E1700" s="101"/>
      <c r="F1700" s="53"/>
      <c r="G1700" s="102"/>
      <c r="H1700" s="103"/>
    </row>
    <row r="1701" spans="2:8" ht="15.9" hidden="1" customHeight="1" x14ac:dyDescent="0.25">
      <c r="B1701" s="100"/>
      <c r="C1701" s="101"/>
      <c r="D1701" s="101"/>
      <c r="E1701" s="101"/>
      <c r="F1701" s="53"/>
      <c r="G1701" s="102"/>
      <c r="H1701" s="103"/>
    </row>
    <row r="1702" spans="2:8" ht="15.9" hidden="1" customHeight="1" x14ac:dyDescent="0.25">
      <c r="B1702" s="100"/>
      <c r="C1702" s="101"/>
      <c r="D1702" s="101"/>
      <c r="E1702" s="101"/>
      <c r="F1702" s="53"/>
      <c r="G1702" s="102"/>
      <c r="H1702" s="103"/>
    </row>
    <row r="1703" spans="2:8" ht="15.9" hidden="1" customHeight="1" x14ac:dyDescent="0.25">
      <c r="B1703" s="100"/>
      <c r="C1703" s="101"/>
      <c r="D1703" s="101"/>
      <c r="E1703" s="101"/>
      <c r="F1703" s="53"/>
      <c r="G1703" s="102"/>
      <c r="H1703" s="103"/>
    </row>
    <row r="1704" spans="2:8" ht="15.9" hidden="1" customHeight="1" x14ac:dyDescent="0.25">
      <c r="B1704" s="100"/>
      <c r="C1704" s="101"/>
      <c r="D1704" s="101"/>
      <c r="E1704" s="101"/>
      <c r="F1704" s="53"/>
      <c r="G1704" s="102"/>
      <c r="H1704" s="103"/>
    </row>
    <row r="1705" spans="2:8" ht="15.9" hidden="1" customHeight="1" x14ac:dyDescent="0.25">
      <c r="B1705" s="100"/>
      <c r="C1705" s="101"/>
      <c r="D1705" s="101"/>
      <c r="E1705" s="101"/>
      <c r="F1705" s="53"/>
      <c r="G1705" s="102"/>
      <c r="H1705" s="103"/>
    </row>
    <row r="1706" spans="2:8" ht="15.9" hidden="1" customHeight="1" x14ac:dyDescent="0.25">
      <c r="B1706" s="100"/>
      <c r="C1706" s="101"/>
      <c r="D1706" s="101"/>
      <c r="E1706" s="101"/>
      <c r="F1706" s="53"/>
      <c r="G1706" s="102"/>
      <c r="H1706" s="103"/>
    </row>
    <row r="1707" spans="2:8" ht="15.9" hidden="1" customHeight="1" x14ac:dyDescent="0.25">
      <c r="B1707" s="100"/>
      <c r="C1707" s="101"/>
      <c r="D1707" s="101"/>
      <c r="E1707" s="101"/>
      <c r="F1707" s="53"/>
      <c r="G1707" s="102"/>
      <c r="H1707" s="103"/>
    </row>
    <row r="1708" spans="2:8" ht="15.9" hidden="1" customHeight="1" x14ac:dyDescent="0.25">
      <c r="B1708" s="100"/>
      <c r="C1708" s="101"/>
      <c r="D1708" s="101"/>
      <c r="E1708" s="101"/>
      <c r="F1708" s="53"/>
      <c r="G1708" s="102"/>
      <c r="H1708" s="103"/>
    </row>
    <row r="1709" spans="2:8" ht="15.9" hidden="1" customHeight="1" x14ac:dyDescent="0.25">
      <c r="B1709" s="100"/>
      <c r="C1709" s="101"/>
      <c r="D1709" s="101"/>
      <c r="E1709" s="101"/>
      <c r="F1709" s="53"/>
      <c r="G1709" s="102"/>
      <c r="H1709" s="103"/>
    </row>
    <row r="1710" spans="2:8" ht="15.9" hidden="1" customHeight="1" x14ac:dyDescent="0.25">
      <c r="B1710" s="100"/>
      <c r="C1710" s="101"/>
      <c r="D1710" s="101"/>
      <c r="E1710" s="101"/>
      <c r="F1710" s="53"/>
      <c r="G1710" s="102"/>
      <c r="H1710" s="103"/>
    </row>
    <row r="1711" spans="2:8" ht="15.9" hidden="1" customHeight="1" x14ac:dyDescent="0.25">
      <c r="B1711" s="100"/>
      <c r="C1711" s="101"/>
      <c r="D1711" s="101"/>
      <c r="E1711" s="101"/>
      <c r="F1711" s="53"/>
      <c r="G1711" s="102"/>
      <c r="H1711" s="103"/>
    </row>
    <row r="1712" spans="2:8" ht="15.9" hidden="1" customHeight="1" x14ac:dyDescent="0.25">
      <c r="B1712" s="100"/>
      <c r="C1712" s="101"/>
      <c r="D1712" s="101"/>
      <c r="E1712" s="101"/>
      <c r="F1712" s="53"/>
      <c r="G1712" s="102"/>
      <c r="H1712" s="103"/>
    </row>
    <row r="1713" spans="1:8" ht="15.9" hidden="1" customHeight="1" x14ac:dyDescent="0.25">
      <c r="B1713" s="100"/>
      <c r="C1713" s="101"/>
      <c r="D1713" s="101"/>
      <c r="E1713" s="101"/>
      <c r="F1713" s="53"/>
      <c r="G1713" s="102"/>
      <c r="H1713" s="103"/>
    </row>
    <row r="1714" spans="1:8" ht="15.9" hidden="1" customHeight="1" x14ac:dyDescent="0.25">
      <c r="B1714" s="100"/>
      <c r="C1714" s="101"/>
      <c r="D1714" s="101"/>
      <c r="E1714" s="101"/>
      <c r="F1714" s="53"/>
      <c r="G1714" s="102"/>
      <c r="H1714" s="103"/>
    </row>
    <row r="1715" spans="1:8" ht="15.9" hidden="1" customHeight="1" x14ac:dyDescent="0.25">
      <c r="A1715" s="1" t="s">
        <v>25</v>
      </c>
      <c r="B1715" s="100"/>
      <c r="C1715" s="101"/>
      <c r="D1715" s="101"/>
      <c r="E1715" s="101"/>
      <c r="F1715" s="53"/>
      <c r="G1715" s="102"/>
      <c r="H1715" s="103"/>
    </row>
    <row r="1716" spans="1:8" ht="15.9" hidden="1" customHeight="1" x14ac:dyDescent="0.25">
      <c r="B1716" s="100"/>
      <c r="C1716" s="101"/>
      <c r="D1716" s="101"/>
      <c r="E1716" s="101"/>
      <c r="F1716" s="53"/>
      <c r="G1716" s="102"/>
      <c r="H1716" s="103"/>
    </row>
    <row r="1717" spans="1:8" ht="15.9" hidden="1" customHeight="1" x14ac:dyDescent="0.25">
      <c r="B1717" s="100"/>
      <c r="C1717" s="101"/>
      <c r="D1717" s="101"/>
      <c r="E1717" s="101"/>
      <c r="F1717" s="53"/>
      <c r="G1717" s="102"/>
      <c r="H1717" s="103"/>
    </row>
    <row r="1718" spans="1:8" ht="15.9" hidden="1" customHeight="1" x14ac:dyDescent="0.25">
      <c r="B1718" s="100"/>
      <c r="C1718" s="101"/>
      <c r="D1718" s="101"/>
      <c r="E1718" s="101"/>
      <c r="F1718" s="53"/>
      <c r="G1718" s="102"/>
      <c r="H1718" s="103"/>
    </row>
    <row r="1719" spans="1:8" ht="15.9" hidden="1" customHeight="1" x14ac:dyDescent="0.25">
      <c r="B1719" s="100"/>
      <c r="C1719" s="101"/>
      <c r="D1719" s="101"/>
      <c r="E1719" s="101"/>
      <c r="F1719" s="53"/>
      <c r="G1719" s="102"/>
      <c r="H1719" s="103"/>
    </row>
    <row r="1720" spans="1:8" ht="15.9" hidden="1" customHeight="1" x14ac:dyDescent="0.25">
      <c r="B1720" s="100"/>
      <c r="C1720" s="101"/>
      <c r="D1720" s="101"/>
      <c r="E1720" s="101"/>
      <c r="F1720" s="53"/>
      <c r="G1720" s="102"/>
      <c r="H1720" s="103"/>
    </row>
    <row r="1721" spans="1:8" ht="15.9" hidden="1" customHeight="1" x14ac:dyDescent="0.25">
      <c r="B1721" s="100"/>
      <c r="C1721" s="101"/>
      <c r="D1721" s="101"/>
      <c r="E1721" s="101"/>
      <c r="F1721" s="53"/>
      <c r="G1721" s="102"/>
      <c r="H1721" s="103"/>
    </row>
    <row r="1722" spans="1:8" ht="15.9" hidden="1" customHeight="1" x14ac:dyDescent="0.25"/>
    <row r="1723" spans="1:8" ht="15.9" hidden="1" customHeight="1" x14ac:dyDescent="0.25"/>
    <row r="1724" spans="1:8" ht="15.9" hidden="1" customHeight="1" x14ac:dyDescent="0.25"/>
    <row r="1725" spans="1:8" ht="15.9" hidden="1" customHeight="1" x14ac:dyDescent="0.25"/>
    <row r="1726" spans="1:8" ht="15.9" hidden="1" customHeight="1" x14ac:dyDescent="0.25"/>
    <row r="1727" spans="1:8" ht="15.9" hidden="1" customHeight="1" x14ac:dyDescent="0.25"/>
    <row r="1728" spans="1:8" ht="15.9" hidden="1" customHeight="1" x14ac:dyDescent="0.25"/>
    <row r="1729" ht="15.9" hidden="1" customHeight="1" x14ac:dyDescent="0.25"/>
    <row r="1730" ht="15.9" hidden="1" customHeight="1" x14ac:dyDescent="0.25"/>
    <row r="1731" ht="15.9" hidden="1" customHeight="1" x14ac:dyDescent="0.25"/>
    <row r="1732" ht="15.9" hidden="1" customHeight="1" x14ac:dyDescent="0.25"/>
    <row r="1733" ht="15.9" hidden="1" customHeight="1" x14ac:dyDescent="0.25"/>
    <row r="1734" ht="15.9" hidden="1" customHeight="1" x14ac:dyDescent="0.25"/>
    <row r="1735" ht="15.9" hidden="1" customHeight="1" x14ac:dyDescent="0.25"/>
    <row r="1736" ht="15.9" hidden="1" customHeight="1" x14ac:dyDescent="0.25"/>
    <row r="1737" ht="15.9" hidden="1" customHeight="1" x14ac:dyDescent="0.25"/>
    <row r="1738" ht="15.9" hidden="1" customHeight="1" x14ac:dyDescent="0.25"/>
    <row r="1739" ht="15.9" hidden="1" customHeight="1" x14ac:dyDescent="0.25"/>
    <row r="1740" ht="15.9" hidden="1" customHeight="1" x14ac:dyDescent="0.25"/>
    <row r="1741" ht="15.9" hidden="1" customHeight="1" x14ac:dyDescent="0.25"/>
    <row r="1742" ht="15.9" hidden="1" customHeight="1" x14ac:dyDescent="0.25"/>
    <row r="1743" ht="15.9" hidden="1" customHeight="1" x14ac:dyDescent="0.25"/>
    <row r="1744" ht="15.9" hidden="1" customHeight="1" x14ac:dyDescent="0.25"/>
    <row r="1745" ht="15.9" hidden="1" customHeight="1" x14ac:dyDescent="0.25"/>
    <row r="1746" ht="15.9" hidden="1" customHeight="1" x14ac:dyDescent="0.25"/>
    <row r="1747" ht="15.9" hidden="1" customHeight="1" x14ac:dyDescent="0.25"/>
    <row r="1748" ht="15.9" hidden="1" customHeight="1" x14ac:dyDescent="0.25"/>
    <row r="1749" ht="15.9" hidden="1" customHeight="1" x14ac:dyDescent="0.25"/>
    <row r="1750" ht="15.9" hidden="1" customHeight="1" x14ac:dyDescent="0.25"/>
    <row r="1751" ht="15.9" hidden="1" customHeight="1" x14ac:dyDescent="0.25"/>
    <row r="1752" ht="15.9" hidden="1" customHeight="1" x14ac:dyDescent="0.25"/>
    <row r="1753" ht="15.9" hidden="1" customHeight="1" x14ac:dyDescent="0.25"/>
    <row r="1754" ht="15.9" hidden="1" customHeight="1" x14ac:dyDescent="0.25"/>
    <row r="1755" ht="15.9" hidden="1" customHeight="1" x14ac:dyDescent="0.25"/>
    <row r="1756" ht="15.9" hidden="1" customHeight="1" x14ac:dyDescent="0.25"/>
    <row r="1757" ht="15.9" hidden="1" customHeight="1" x14ac:dyDescent="0.25"/>
    <row r="1758" ht="15.9" hidden="1" customHeight="1" x14ac:dyDescent="0.25"/>
    <row r="1759" ht="15.9" hidden="1" customHeight="1" x14ac:dyDescent="0.25"/>
    <row r="1760" ht="15.9" hidden="1" customHeight="1" x14ac:dyDescent="0.25"/>
    <row r="1761" ht="15.9" hidden="1" customHeight="1" x14ac:dyDescent="0.25"/>
    <row r="1762" ht="15.9" hidden="1" customHeight="1" x14ac:dyDescent="0.25"/>
    <row r="1763" ht="15.9" hidden="1" customHeight="1" x14ac:dyDescent="0.25"/>
    <row r="1764" ht="15.9" hidden="1" customHeight="1" x14ac:dyDescent="0.25"/>
    <row r="1765" ht="15.9" hidden="1" customHeight="1" x14ac:dyDescent="0.25"/>
    <row r="1766" ht="15.9" hidden="1" customHeight="1" x14ac:dyDescent="0.25"/>
    <row r="1767" ht="15.9" hidden="1" customHeight="1" x14ac:dyDescent="0.25"/>
    <row r="1768" ht="15.9" hidden="1" customHeight="1" x14ac:dyDescent="0.25"/>
    <row r="1769" ht="15.9" hidden="1" customHeight="1" x14ac:dyDescent="0.25"/>
    <row r="1770" ht="15.9" hidden="1" customHeight="1" x14ac:dyDescent="0.25"/>
    <row r="1771" ht="15.9" hidden="1" customHeight="1" x14ac:dyDescent="0.25"/>
    <row r="1772" ht="15.9" hidden="1" customHeight="1" x14ac:dyDescent="0.25"/>
    <row r="1773" ht="15.9" hidden="1" customHeight="1" x14ac:dyDescent="0.25"/>
    <row r="1774" ht="15.9" hidden="1" customHeight="1" x14ac:dyDescent="0.25"/>
    <row r="1775" ht="15.9" hidden="1" customHeight="1" x14ac:dyDescent="0.25"/>
    <row r="1776" ht="15.9" hidden="1" customHeight="1" x14ac:dyDescent="0.25"/>
    <row r="1777" ht="15.9" hidden="1" customHeight="1" x14ac:dyDescent="0.25"/>
    <row r="1778" ht="15.9" hidden="1" customHeight="1" x14ac:dyDescent="0.25"/>
    <row r="1779" ht="15.9" hidden="1" customHeight="1" x14ac:dyDescent="0.25"/>
    <row r="1780" ht="15.9" hidden="1" customHeight="1" x14ac:dyDescent="0.25"/>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64176-8A72-4980-9A8B-5B843E1031A6}">
  <dimension ref="A1:G122"/>
  <sheetViews>
    <sheetView showGridLines="0" workbookViewId="0">
      <selection activeCell="F1" sqref="F1"/>
    </sheetView>
  </sheetViews>
  <sheetFormatPr defaultColWidth="0" defaultRowHeight="13.8" zeroHeight="1" x14ac:dyDescent="0.3"/>
  <cols>
    <col min="1" max="1" width="4.5546875" customWidth="1"/>
    <col min="2" max="2" width="10.6640625" customWidth="1"/>
    <col min="3" max="3" width="10.109375" customWidth="1"/>
    <col min="4" max="4" width="21.5546875" customWidth="1"/>
    <col min="5" max="5" width="21.44140625" customWidth="1"/>
    <col min="6" max="6" width="14.44140625" customWidth="1"/>
    <col min="7" max="7" width="9.5546875" customWidth="1"/>
    <col min="8" max="9" width="9.109375" hidden="1" customWidth="1"/>
    <col min="10" max="16384" width="9.109375" hidden="1"/>
  </cols>
  <sheetData>
    <row r="1" spans="2:6" ht="17.100000000000001" customHeight="1" x14ac:dyDescent="0.3"/>
    <row r="2" spans="2:6" ht="17.100000000000001" customHeight="1" x14ac:dyDescent="0.3"/>
    <row r="3" spans="2:6" ht="17.100000000000001" customHeight="1" x14ac:dyDescent="0.3"/>
    <row r="4" spans="2:6" ht="17.100000000000001" customHeight="1" x14ac:dyDescent="0.3"/>
    <row r="5" spans="2:6" ht="22.5" customHeight="1" x14ac:dyDescent="0.3">
      <c r="B5" s="95" t="s">
        <v>78</v>
      </c>
      <c r="C5" s="1"/>
      <c r="D5" s="1"/>
      <c r="E5" s="1"/>
      <c r="F5" s="1"/>
    </row>
    <row r="6" spans="2:6" ht="47.25" customHeight="1" x14ac:dyDescent="0.3">
      <c r="B6" s="97" t="s">
        <v>15</v>
      </c>
      <c r="C6" s="97" t="s">
        <v>16</v>
      </c>
      <c r="D6" s="97" t="s">
        <v>22</v>
      </c>
      <c r="E6" s="97" t="s">
        <v>21</v>
      </c>
      <c r="F6" s="97" t="s">
        <v>79</v>
      </c>
    </row>
    <row r="7" spans="2:6" x14ac:dyDescent="0.3">
      <c r="B7" s="73">
        <v>43462</v>
      </c>
      <c r="C7" s="96">
        <v>0.25</v>
      </c>
      <c r="D7" s="99">
        <v>3.0700440710267368E-2</v>
      </c>
      <c r="E7" s="99">
        <v>2.8615032430370085E-2</v>
      </c>
      <c r="F7" s="67">
        <v>727</v>
      </c>
    </row>
    <row r="8" spans="2:6" x14ac:dyDescent="0.3">
      <c r="B8" s="73">
        <v>43496</v>
      </c>
      <c r="C8" s="96">
        <v>0.52</v>
      </c>
      <c r="D8" s="99">
        <v>6.385831194265898E-2</v>
      </c>
      <c r="E8" s="99">
        <v>5.9519267455169785E-2</v>
      </c>
      <c r="F8" s="67">
        <v>741</v>
      </c>
    </row>
    <row r="9" spans="2:6" x14ac:dyDescent="0.3">
      <c r="B9" s="73">
        <v>43524</v>
      </c>
      <c r="C9" s="96">
        <v>0.32629999999999998</v>
      </c>
      <c r="D9" s="99">
        <v>4.0029441703247765E-2</v>
      </c>
      <c r="E9" s="99">
        <v>3.6653654974865904E-2</v>
      </c>
      <c r="F9" s="67">
        <v>754</v>
      </c>
    </row>
    <row r="10" spans="2:6" x14ac:dyDescent="0.3">
      <c r="B10" s="73">
        <v>43553</v>
      </c>
      <c r="C10" s="96">
        <v>1.02</v>
      </c>
      <c r="D10" s="99">
        <v>0.12546147104133781</v>
      </c>
      <c r="E10" s="99">
        <v>0.11361210377314708</v>
      </c>
      <c r="F10" s="67">
        <v>767</v>
      </c>
    </row>
    <row r="11" spans="2:6" x14ac:dyDescent="0.3">
      <c r="B11" s="73">
        <v>43585</v>
      </c>
      <c r="C11" s="96">
        <v>0.71</v>
      </c>
      <c r="D11" s="99">
        <v>8.7568458914853514E-2</v>
      </c>
      <c r="E11" s="99">
        <v>7.4851088503505345E-2</v>
      </c>
      <c r="F11" s="67">
        <v>841</v>
      </c>
    </row>
    <row r="12" spans="2:6" x14ac:dyDescent="0.3">
      <c r="B12" s="73">
        <v>43616</v>
      </c>
      <c r="C12" s="96">
        <v>0.71</v>
      </c>
      <c r="D12" s="99">
        <v>8.7333055042706109E-2</v>
      </c>
      <c r="E12" s="99">
        <v>7.6874492465938818E-2</v>
      </c>
      <c r="F12" s="67">
        <v>889</v>
      </c>
    </row>
    <row r="13" spans="2:6" x14ac:dyDescent="0.3">
      <c r="B13" s="73">
        <v>43644</v>
      </c>
      <c r="C13" s="96">
        <v>0.71</v>
      </c>
      <c r="D13" s="99">
        <v>8.2955673625266388E-2</v>
      </c>
      <c r="E13" s="99">
        <v>7.6874492465938818E-2</v>
      </c>
      <c r="F13" s="67">
        <v>952</v>
      </c>
    </row>
    <row r="14" spans="2:6" x14ac:dyDescent="0.3">
      <c r="B14" s="73">
        <v>43677</v>
      </c>
      <c r="C14" s="96">
        <v>0.80289699999999997</v>
      </c>
      <c r="D14" s="99">
        <v>9.3605849391220977E-2</v>
      </c>
      <c r="E14" s="99">
        <v>8.1844750254842003E-2</v>
      </c>
      <c r="F14" s="67">
        <v>1341</v>
      </c>
    </row>
    <row r="15" spans="2:6" x14ac:dyDescent="0.3">
      <c r="B15" s="73">
        <v>43707</v>
      </c>
      <c r="C15" s="96">
        <v>0.71</v>
      </c>
      <c r="D15" s="99">
        <v>8.2777736999556206E-2</v>
      </c>
      <c r="E15" s="99">
        <v>7.1706307125183055E-2</v>
      </c>
      <c r="F15" s="67">
        <v>2526</v>
      </c>
    </row>
    <row r="16" spans="2:6" x14ac:dyDescent="0.3">
      <c r="B16" s="73">
        <v>43738</v>
      </c>
      <c r="C16" s="96">
        <v>0.28000000000000003</v>
      </c>
      <c r="D16" s="99">
        <v>3.2645478989967308E-2</v>
      </c>
      <c r="E16" s="99">
        <v>3.0032445767302175E-2</v>
      </c>
      <c r="F16" s="67">
        <v>14515</v>
      </c>
    </row>
    <row r="17" spans="2:6" x14ac:dyDescent="0.3">
      <c r="B17" s="73">
        <v>43769</v>
      </c>
      <c r="C17" s="96">
        <v>0.51</v>
      </c>
      <c r="D17" s="99">
        <v>5.952306759821771E-2</v>
      </c>
      <c r="E17" s="99">
        <v>5.5021127393688751E-2</v>
      </c>
      <c r="F17" s="67">
        <v>15913</v>
      </c>
    </row>
    <row r="18" spans="2:6" x14ac:dyDescent="0.3">
      <c r="B18" s="73">
        <v>43798</v>
      </c>
      <c r="C18" s="96">
        <v>0.56999999999999995</v>
      </c>
      <c r="D18" s="99">
        <v>6.6525273682606842E-2</v>
      </c>
      <c r="E18" s="99">
        <v>5.805465965031404E-2</v>
      </c>
      <c r="F18" s="67">
        <v>17819</v>
      </c>
    </row>
    <row r="19" spans="2:6" x14ac:dyDescent="0.3">
      <c r="B19" s="73">
        <v>43829</v>
      </c>
      <c r="C19" s="96">
        <v>0.63</v>
      </c>
      <c r="D19" s="99">
        <v>7.3502864536582044E-2</v>
      </c>
      <c r="E19" s="99">
        <v>5.6462153179730384E-2</v>
      </c>
      <c r="F19" s="67">
        <v>20664</v>
      </c>
    </row>
    <row r="20" spans="2:6" x14ac:dyDescent="0.3">
      <c r="B20" s="73">
        <v>43861</v>
      </c>
      <c r="C20" s="96">
        <v>0.69</v>
      </c>
      <c r="D20" s="99">
        <v>8.0525548552798101E-2</v>
      </c>
      <c r="E20" s="99">
        <v>6.1445300325036735E-2</v>
      </c>
      <c r="F20" s="67">
        <v>23618</v>
      </c>
    </row>
    <row r="21" spans="2:6" x14ac:dyDescent="0.3">
      <c r="B21" s="73">
        <v>43889</v>
      </c>
      <c r="C21" s="96">
        <v>0.64</v>
      </c>
      <c r="D21" s="99">
        <v>7.4692150416155137E-2</v>
      </c>
      <c r="E21" s="99">
        <v>6.208017072046948E-2</v>
      </c>
      <c r="F21" s="67">
        <v>24613</v>
      </c>
    </row>
    <row r="22" spans="2:6" x14ac:dyDescent="0.3">
      <c r="B22" s="73">
        <v>43921</v>
      </c>
      <c r="C22" s="96">
        <v>0.6</v>
      </c>
      <c r="D22" s="99">
        <v>7.0009540866312392E-2</v>
      </c>
      <c r="E22" s="99">
        <v>7.070330145138165E-2</v>
      </c>
      <c r="F22" s="67">
        <v>24596</v>
      </c>
    </row>
    <row r="23" spans="2:6" x14ac:dyDescent="0.3">
      <c r="B23" s="73">
        <v>43951</v>
      </c>
      <c r="C23" s="96">
        <v>0.6</v>
      </c>
      <c r="D23" s="99">
        <v>7.0075658501074112E-2</v>
      </c>
      <c r="E23" s="99">
        <v>6.0596879260718071E-2</v>
      </c>
      <c r="F23" s="67">
        <v>25198</v>
      </c>
    </row>
    <row r="24" spans="2:6" x14ac:dyDescent="0.3">
      <c r="B24" s="73">
        <v>43980</v>
      </c>
      <c r="C24" s="96">
        <v>0.6</v>
      </c>
      <c r="D24" s="99">
        <v>7.0003211327491988E-2</v>
      </c>
      <c r="E24" s="99">
        <v>5.7803932273059348E-2</v>
      </c>
      <c r="F24" s="67">
        <v>25657</v>
      </c>
    </row>
    <row r="25" spans="2:6" x14ac:dyDescent="0.3">
      <c r="B25" s="73">
        <v>44012</v>
      </c>
      <c r="C25" s="96">
        <v>0.67</v>
      </c>
      <c r="D25" s="99">
        <v>7.4184666188536474E-2</v>
      </c>
      <c r="E25" s="99">
        <v>6.5327613104524188E-2</v>
      </c>
      <c r="F25" s="67">
        <v>25565</v>
      </c>
    </row>
    <row r="26" spans="2:6" x14ac:dyDescent="0.3">
      <c r="B26" s="73">
        <v>44043</v>
      </c>
      <c r="C26" s="96">
        <v>0.68669999999999998</v>
      </c>
      <c r="D26" s="99">
        <v>7.6064578455061552E-2</v>
      </c>
      <c r="E26" s="99">
        <v>6.1589745506184838E-2</v>
      </c>
      <c r="F26" s="67">
        <v>26060</v>
      </c>
    </row>
    <row r="27" spans="2:6" x14ac:dyDescent="0.3">
      <c r="B27" s="73">
        <v>44074</v>
      </c>
      <c r="C27" s="96">
        <v>0.67</v>
      </c>
      <c r="D27" s="99">
        <v>7.4244263186341114E-2</v>
      </c>
      <c r="E27" s="99">
        <v>6.5460585237172506E-2</v>
      </c>
      <c r="F27" s="67">
        <v>27323</v>
      </c>
    </row>
    <row r="28" spans="2:6" x14ac:dyDescent="0.3">
      <c r="B28" s="73">
        <v>44104</v>
      </c>
      <c r="C28" s="96">
        <v>0.66</v>
      </c>
      <c r="D28" s="99">
        <v>7.176715414318427E-2</v>
      </c>
      <c r="E28" s="99">
        <v>6.4368264495050467E-2</v>
      </c>
      <c r="F28" s="67">
        <v>33367</v>
      </c>
    </row>
    <row r="29" spans="2:6" x14ac:dyDescent="0.3">
      <c r="B29" s="73">
        <v>44134</v>
      </c>
      <c r="C29" s="96">
        <v>0.31</v>
      </c>
      <c r="D29" s="99">
        <v>3.3710703659632302E-2</v>
      </c>
      <c r="E29" s="99">
        <v>3.121643394199785E-2</v>
      </c>
      <c r="F29" s="67">
        <v>34031</v>
      </c>
    </row>
    <row r="30" spans="2:6" x14ac:dyDescent="0.3">
      <c r="B30" s="73">
        <v>44165</v>
      </c>
      <c r="C30" s="96">
        <v>0.36</v>
      </c>
      <c r="D30" s="99">
        <v>3.9148224333417907E-2</v>
      </c>
      <c r="E30" s="99">
        <v>3.7042753511344347E-2</v>
      </c>
      <c r="F30" s="67">
        <v>34321</v>
      </c>
    </row>
    <row r="31" spans="2:6" x14ac:dyDescent="0.3">
      <c r="B31" s="73">
        <v>44195</v>
      </c>
      <c r="C31" s="96">
        <v>0.47</v>
      </c>
      <c r="D31" s="99">
        <v>5.112346821971981E-2</v>
      </c>
      <c r="E31" s="99">
        <v>4.7122912262818853E-2</v>
      </c>
      <c r="F31" s="67">
        <v>34489</v>
      </c>
    </row>
    <row r="32" spans="2:6" x14ac:dyDescent="0.3">
      <c r="B32" s="73">
        <v>44225</v>
      </c>
      <c r="C32" s="96">
        <v>0.52008192099999995</v>
      </c>
      <c r="D32" s="99">
        <v>5.6570195054149564E-2</v>
      </c>
      <c r="E32" s="99">
        <v>5.31871744673598E-2</v>
      </c>
      <c r="F32" s="67">
        <v>34602</v>
      </c>
    </row>
    <row r="33" spans="2:6" x14ac:dyDescent="0.3">
      <c r="B33" s="73">
        <v>44253</v>
      </c>
      <c r="C33" s="96">
        <v>0.47</v>
      </c>
      <c r="D33" s="99">
        <v>5.1212607797290789E-2</v>
      </c>
      <c r="E33" s="99">
        <v>4.7869631641487012E-2</v>
      </c>
      <c r="F33" s="67">
        <v>34708</v>
      </c>
    </row>
    <row r="34" spans="2:6" x14ac:dyDescent="0.3">
      <c r="B34" s="73">
        <v>44286</v>
      </c>
      <c r="C34" s="96">
        <v>0.52</v>
      </c>
      <c r="D34" s="99">
        <v>5.6573022952012345E-2</v>
      </c>
      <c r="E34" s="99">
        <v>5.4820515523694067E-2</v>
      </c>
      <c r="F34" s="67">
        <v>34825</v>
      </c>
    </row>
    <row r="35" spans="2:6" x14ac:dyDescent="0.3">
      <c r="B35" s="73">
        <v>44316</v>
      </c>
      <c r="C35" s="96">
        <v>0.56000000000000005</v>
      </c>
      <c r="D35" s="99">
        <v>6.0922163682570515E-2</v>
      </c>
      <c r="E35" s="99">
        <v>6.0177847030062064E-2</v>
      </c>
      <c r="F35" s="67">
        <v>35299</v>
      </c>
    </row>
    <row r="36" spans="2:6" x14ac:dyDescent="0.3">
      <c r="B36" s="73">
        <v>44347</v>
      </c>
      <c r="C36" s="96">
        <v>0.56000000000000005</v>
      </c>
      <c r="D36" s="99">
        <v>6.0918661592489903E-2</v>
      </c>
      <c r="E36" s="99">
        <v>6.3824331126708392E-2</v>
      </c>
      <c r="F36" s="67">
        <v>35409</v>
      </c>
    </row>
    <row r="37" spans="2:6" x14ac:dyDescent="0.3">
      <c r="B37" s="73">
        <v>44377</v>
      </c>
      <c r="C37" s="96">
        <v>0.57999999999999996</v>
      </c>
      <c r="D37" s="99">
        <v>6.066862342929643E-2</v>
      </c>
      <c r="E37" s="99">
        <v>6.5816847599954598E-2</v>
      </c>
      <c r="F37" s="67">
        <v>35797</v>
      </c>
    </row>
    <row r="38" spans="2:6" x14ac:dyDescent="0.3">
      <c r="B38" s="73">
        <v>44407</v>
      </c>
      <c r="C38" s="96">
        <v>0.62201880099999995</v>
      </c>
      <c r="D38" s="99">
        <v>6.5065111216171506E-2</v>
      </c>
      <c r="E38" s="99">
        <v>7.1196352651659675E-2</v>
      </c>
      <c r="F38" s="67">
        <v>36500</v>
      </c>
    </row>
    <row r="39" spans="2:6" x14ac:dyDescent="0.3">
      <c r="B39" s="73">
        <v>44439</v>
      </c>
      <c r="C39" s="96">
        <v>0.63</v>
      </c>
      <c r="D39" s="99">
        <v>6.5900956800760926E-2</v>
      </c>
      <c r="E39" s="99">
        <v>7.4501108647450118E-2</v>
      </c>
      <c r="F39" s="67">
        <v>37461</v>
      </c>
    </row>
    <row r="40" spans="2:6" x14ac:dyDescent="0.3">
      <c r="B40" s="73">
        <v>44469</v>
      </c>
      <c r="C40" s="96">
        <v>0.65</v>
      </c>
      <c r="D40" s="99">
        <v>6.7994918054528453E-2</v>
      </c>
      <c r="E40" s="99">
        <v>7.6980014803849001E-2</v>
      </c>
      <c r="F40" s="67">
        <v>38255</v>
      </c>
    </row>
    <row r="41" spans="2:6" x14ac:dyDescent="0.3">
      <c r="B41" s="73">
        <v>44498</v>
      </c>
      <c r="C41" s="96">
        <v>0.67</v>
      </c>
      <c r="D41" s="99">
        <v>7.0079488891295505E-2</v>
      </c>
      <c r="E41" s="99">
        <v>8.2166581502299454E-2</v>
      </c>
      <c r="F41" s="67">
        <v>39133</v>
      </c>
    </row>
    <row r="42" spans="2:6" x14ac:dyDescent="0.3">
      <c r="B42" s="73">
        <v>44530</v>
      </c>
      <c r="C42" s="96">
        <v>0.7</v>
      </c>
      <c r="D42" s="99">
        <v>7.3154670480067518E-2</v>
      </c>
      <c r="E42" s="99">
        <v>9.6777538394184112E-2</v>
      </c>
      <c r="F42" s="67">
        <v>40546</v>
      </c>
    </row>
    <row r="43" spans="2:6" x14ac:dyDescent="0.3">
      <c r="B43" s="73">
        <v>44560</v>
      </c>
      <c r="C43" s="96">
        <v>0.71</v>
      </c>
      <c r="D43" s="99">
        <v>7.4207892159922337E-2</v>
      </c>
      <c r="E43" s="99">
        <v>8.2773092915711333E-2</v>
      </c>
      <c r="F43" s="67">
        <v>41811</v>
      </c>
    </row>
    <row r="44" spans="2:6" x14ac:dyDescent="0.3">
      <c r="B44" s="73">
        <v>44592</v>
      </c>
      <c r="C44" s="96">
        <v>0.714836625</v>
      </c>
      <c r="D44" s="99">
        <v>7.7293183969346202E-2</v>
      </c>
      <c r="E44" s="99">
        <v>8.6100689565182464E-2</v>
      </c>
      <c r="F44" s="67">
        <v>43240</v>
      </c>
    </row>
    <row r="45" spans="2:6" x14ac:dyDescent="0.3">
      <c r="B45" s="73">
        <v>44617</v>
      </c>
      <c r="C45" s="96">
        <v>0.71</v>
      </c>
      <c r="D45" s="99">
        <v>7.4220680217474425E-2</v>
      </c>
      <c r="E45" s="99">
        <v>8.6384329152683278E-2</v>
      </c>
      <c r="F45" s="67">
        <v>43967</v>
      </c>
    </row>
    <row r="46" spans="2:6" x14ac:dyDescent="0.3">
      <c r="B46" s="73">
        <v>44651</v>
      </c>
      <c r="C46" s="96">
        <v>0.72</v>
      </c>
      <c r="D46" s="99">
        <v>7.5334764782438404E-2</v>
      </c>
      <c r="E46" s="99">
        <v>8.6385314496535595E-2</v>
      </c>
      <c r="F46" s="67">
        <v>44727</v>
      </c>
    </row>
    <row r="47" spans="2:6" x14ac:dyDescent="0.3">
      <c r="B47" s="73">
        <v>44680</v>
      </c>
      <c r="C47" s="96">
        <v>0.74</v>
      </c>
      <c r="D47" s="99">
        <v>7.742942584523077E-2</v>
      </c>
      <c r="E47" s="99">
        <v>8.9194238534321679E-2</v>
      </c>
      <c r="F47" s="67">
        <v>46996</v>
      </c>
    </row>
    <row r="48" spans="2:6" x14ac:dyDescent="0.3">
      <c r="B48" s="73">
        <v>44712</v>
      </c>
      <c r="C48" s="96">
        <v>0.74</v>
      </c>
      <c r="D48" s="99">
        <v>7.743328106590501E-2</v>
      </c>
      <c r="E48" s="99">
        <v>8.7021284935909993E-2</v>
      </c>
      <c r="F48" s="67">
        <v>49243</v>
      </c>
    </row>
    <row r="49" spans="2:6" x14ac:dyDescent="0.3">
      <c r="B49" s="73">
        <v>44742</v>
      </c>
      <c r="C49" s="96">
        <v>0.74</v>
      </c>
      <c r="D49" s="99">
        <v>7.6939894257652408E-2</v>
      </c>
      <c r="E49" s="99">
        <v>9.0317331163547593E-2</v>
      </c>
      <c r="F49" s="67">
        <v>51874</v>
      </c>
    </row>
    <row r="50" spans="2:6" x14ac:dyDescent="0.3">
      <c r="B50" s="73">
        <v>44771</v>
      </c>
      <c r="C50" s="96">
        <v>0.74</v>
      </c>
      <c r="D50" s="99">
        <v>7.6867821717393217E-2</v>
      </c>
      <c r="E50" s="99">
        <v>8.8953890230098059E-2</v>
      </c>
      <c r="F50" s="67">
        <v>54954</v>
      </c>
    </row>
    <row r="51" spans="2:6" x14ac:dyDescent="0.3">
      <c r="B51" s="73">
        <v>44804</v>
      </c>
      <c r="C51" s="96">
        <v>0.75</v>
      </c>
      <c r="D51" s="99">
        <v>7.7897305640410447E-2</v>
      </c>
      <c r="E51" s="99">
        <v>7.9458271164593391E-2</v>
      </c>
      <c r="F51" s="67">
        <v>58722</v>
      </c>
    </row>
    <row r="52" spans="2:6" x14ac:dyDescent="0.3">
      <c r="B52" s="73">
        <v>44834</v>
      </c>
      <c r="C52" s="96">
        <v>0.75</v>
      </c>
      <c r="D52" s="99">
        <v>7.7928923750251997E-2</v>
      </c>
      <c r="E52" s="99">
        <v>7.7704773663262047E-2</v>
      </c>
      <c r="F52" s="67">
        <v>62288</v>
      </c>
    </row>
    <row r="53" spans="2:6" x14ac:dyDescent="0.3">
      <c r="B53" s="73">
        <v>44865</v>
      </c>
      <c r="C53" s="96">
        <v>0.75</v>
      </c>
      <c r="D53" s="99">
        <v>7.789418563252605E-2</v>
      </c>
      <c r="E53" s="99">
        <v>8.13515199175638E-2</v>
      </c>
      <c r="F53" s="67">
        <v>63778</v>
      </c>
    </row>
    <row r="54" spans="2:6" x14ac:dyDescent="0.3">
      <c r="B54" s="73">
        <v>44895</v>
      </c>
      <c r="C54" s="96">
        <v>0.75</v>
      </c>
      <c r="D54" s="99">
        <v>7.7917485306829945E-2</v>
      </c>
      <c r="E54" s="99">
        <v>8.7725283401401649E-2</v>
      </c>
      <c r="F54" s="67">
        <v>64297</v>
      </c>
    </row>
    <row r="55" spans="2:6" x14ac:dyDescent="0.3">
      <c r="B55" s="73">
        <v>44924</v>
      </c>
      <c r="C55" s="96">
        <v>0.75</v>
      </c>
      <c r="D55" s="99">
        <v>7.7923123207315328E-2</v>
      </c>
      <c r="E55" s="99">
        <v>8.7486512495990196E-2</v>
      </c>
      <c r="F55" s="67">
        <v>65588</v>
      </c>
    </row>
    <row r="56" spans="2:6" x14ac:dyDescent="0.3">
      <c r="B56" s="73">
        <v>44957</v>
      </c>
      <c r="C56" s="96">
        <v>0.75</v>
      </c>
      <c r="D56" s="99">
        <v>7.792894842550227E-2</v>
      </c>
      <c r="E56" s="99">
        <v>9.3021332892343309E-2</v>
      </c>
      <c r="F56" s="67">
        <v>67265</v>
      </c>
    </row>
    <row r="57" spans="2:6" x14ac:dyDescent="0.3">
      <c r="B57" s="73">
        <v>44985</v>
      </c>
      <c r="C57" s="96">
        <v>0.72</v>
      </c>
      <c r="D57" s="99">
        <v>7.4759650624016877E-2</v>
      </c>
      <c r="E57" s="99">
        <v>9.1723640069642037E-2</v>
      </c>
      <c r="F57" s="67">
        <v>68602</v>
      </c>
    </row>
    <row r="58" spans="2:6" x14ac:dyDescent="0.3">
      <c r="B58" s="73">
        <v>45016</v>
      </c>
      <c r="C58" s="96">
        <v>0.75</v>
      </c>
      <c r="D58" s="99">
        <v>7.792207792207792E-2</v>
      </c>
      <c r="E58" s="99">
        <v>9.5122337895682502E-2</v>
      </c>
      <c r="F58" s="67">
        <v>69305</v>
      </c>
    </row>
    <row r="59" spans="2:6" x14ac:dyDescent="0.3">
      <c r="B59" s="73">
        <v>45044</v>
      </c>
      <c r="C59" s="96">
        <v>0.76</v>
      </c>
      <c r="D59" s="99">
        <v>7.8875719326907442E-2</v>
      </c>
      <c r="E59" s="99">
        <v>8.9224568063083348E-2</v>
      </c>
      <c r="F59" s="67">
        <v>70235</v>
      </c>
    </row>
    <row r="60" spans="2:6" x14ac:dyDescent="0.3">
      <c r="B60" s="73">
        <v>45077</v>
      </c>
      <c r="C60" s="96">
        <v>0.76</v>
      </c>
      <c r="D60" s="99">
        <v>7.8937725489103064E-2</v>
      </c>
      <c r="E60" s="99">
        <v>8.6332569719229826E-2</v>
      </c>
      <c r="F60" s="67">
        <v>73400</v>
      </c>
    </row>
    <row r="61" spans="2:6" x14ac:dyDescent="0.3">
      <c r="B61" s="73">
        <v>45107</v>
      </c>
      <c r="C61" s="96">
        <v>0.78</v>
      </c>
      <c r="D61" s="99">
        <v>8.0834621871054724E-2</v>
      </c>
      <c r="E61" s="99">
        <v>7.9693486590038304E-2</v>
      </c>
      <c r="F61" s="67">
        <v>74695</v>
      </c>
    </row>
    <row r="62" spans="2:6" x14ac:dyDescent="0.3">
      <c r="B62" s="73">
        <v>45138</v>
      </c>
      <c r="C62" s="96">
        <v>0.79</v>
      </c>
      <c r="D62" s="99">
        <v>8.1865421742518263E-2</v>
      </c>
      <c r="E62" s="99">
        <v>8.0872881139045047E-2</v>
      </c>
      <c r="F62" s="67">
        <v>76188</v>
      </c>
    </row>
    <row r="63" spans="2:6" x14ac:dyDescent="0.3">
      <c r="B63" s="73">
        <v>45169</v>
      </c>
      <c r="C63" s="96">
        <v>0.79</v>
      </c>
      <c r="D63" s="99">
        <v>8.1878921098752055E-2</v>
      </c>
      <c r="E63" s="99">
        <v>8.1358026810387743E-2</v>
      </c>
      <c r="F63" s="67">
        <v>79298</v>
      </c>
    </row>
    <row r="64" spans="2:6" x14ac:dyDescent="0.3">
      <c r="B64" s="73">
        <v>45198</v>
      </c>
      <c r="C64" s="96">
        <v>0.79</v>
      </c>
      <c r="D64" s="99">
        <v>8.1818597700611062E-2</v>
      </c>
      <c r="E64" s="99">
        <v>7.9993924512062373E-2</v>
      </c>
      <c r="F64" s="67">
        <v>87982</v>
      </c>
    </row>
    <row r="65" spans="2:6" x14ac:dyDescent="0.3">
      <c r="B65" s="73">
        <v>45230</v>
      </c>
      <c r="C65" s="96">
        <v>0.87</v>
      </c>
      <c r="D65" s="99">
        <v>8.8966751900362934E-2</v>
      </c>
      <c r="E65" s="99">
        <v>8.9146194635858281E-2</v>
      </c>
      <c r="F65" s="67">
        <v>90603</v>
      </c>
    </row>
    <row r="66" spans="2:6" x14ac:dyDescent="0.3">
      <c r="B66" s="73">
        <v>45260</v>
      </c>
      <c r="C66" s="96">
        <v>0.9</v>
      </c>
      <c r="D66" s="99">
        <v>9.2105744602550055E-2</v>
      </c>
      <c r="E66" s="99">
        <v>9.5265818095212895E-2</v>
      </c>
      <c r="F66" s="67">
        <v>91937</v>
      </c>
    </row>
    <row r="67" spans="2:6" x14ac:dyDescent="0.3">
      <c r="B67" s="73">
        <v>45288</v>
      </c>
      <c r="C67" s="96">
        <v>0.9</v>
      </c>
      <c r="D67" s="99">
        <v>9.3554578599933699E-2</v>
      </c>
      <c r="E67" s="99">
        <v>9.1766505225592668E-2</v>
      </c>
      <c r="F67" s="67">
        <v>97478</v>
      </c>
    </row>
    <row r="68" spans="2:6" x14ac:dyDescent="0.3">
      <c r="B68" s="73">
        <v>45322</v>
      </c>
      <c r="C68" s="96">
        <v>1.05</v>
      </c>
      <c r="D68" s="99">
        <v>0.10747750573128305</v>
      </c>
      <c r="E68" s="99">
        <v>0.10610705022400378</v>
      </c>
      <c r="F68" s="67">
        <v>104360</v>
      </c>
    </row>
    <row r="69" spans="2:6" x14ac:dyDescent="0.3">
      <c r="B69" s="73">
        <v>45351</v>
      </c>
      <c r="C69" s="96">
        <v>0.9</v>
      </c>
      <c r="D69" s="99">
        <v>9.2401716192542879E-2</v>
      </c>
      <c r="E69" s="99">
        <v>9.178210249001445E-2</v>
      </c>
      <c r="F69" s="67">
        <v>110042</v>
      </c>
    </row>
    <row r="70" spans="2:6" x14ac:dyDescent="0.3">
      <c r="B70" s="73">
        <v>45379</v>
      </c>
      <c r="C70" s="96">
        <v>0.9</v>
      </c>
      <c r="D70" s="99">
        <v>9.2621033221243584E-2</v>
      </c>
      <c r="E70" s="99">
        <v>9.0604026845637592E-2</v>
      </c>
      <c r="F70" s="67">
        <v>117814</v>
      </c>
    </row>
    <row r="71" spans="2:6" x14ac:dyDescent="0.3">
      <c r="B71" s="73">
        <v>45412</v>
      </c>
      <c r="C71" s="96">
        <v>0.9</v>
      </c>
      <c r="D71" s="99">
        <v>9.2604584981619928E-2</v>
      </c>
      <c r="E71" s="99">
        <v>9.3240093240093247E-2</v>
      </c>
      <c r="F71" s="67">
        <v>122080</v>
      </c>
    </row>
    <row r="72" spans="2:6" x14ac:dyDescent="0.3">
      <c r="B72" s="73">
        <v>45443</v>
      </c>
      <c r="C72" s="96">
        <v>0.9</v>
      </c>
      <c r="D72" s="99">
        <v>9.2768247009544696E-2</v>
      </c>
      <c r="E72" s="99">
        <v>9.3023255813953501E-2</v>
      </c>
      <c r="F72" s="67">
        <v>124740</v>
      </c>
    </row>
    <row r="73" spans="2:6" x14ac:dyDescent="0.3">
      <c r="B73" s="73">
        <v>45471</v>
      </c>
      <c r="C73" s="96">
        <v>0.9</v>
      </c>
      <c r="D73" s="99">
        <v>8.736302108541609E-2</v>
      </c>
      <c r="E73" s="99">
        <v>9.6756853610464072E-2</v>
      </c>
      <c r="F73" s="67">
        <v>127144</v>
      </c>
    </row>
    <row r="74" spans="2:6" x14ac:dyDescent="0.3">
      <c r="B74" s="73">
        <v>45504</v>
      </c>
      <c r="C74" s="96">
        <v>0.9</v>
      </c>
      <c r="D74" s="99">
        <v>8.6604934532996308E-2</v>
      </c>
      <c r="E74" s="99">
        <v>9.3676814988290405E-2</v>
      </c>
      <c r="F74" s="67">
        <v>130206</v>
      </c>
    </row>
    <row r="75" spans="2:6" x14ac:dyDescent="0.3">
      <c r="B75" s="73">
        <v>45534</v>
      </c>
      <c r="C75" s="96">
        <v>0.9</v>
      </c>
      <c r="D75" s="99">
        <v>8.6661010689820059E-2</v>
      </c>
      <c r="E75" s="99">
        <v>9.6782865848194288E-2</v>
      </c>
      <c r="F75" s="67">
        <v>131046</v>
      </c>
    </row>
    <row r="76" spans="2:6" x14ac:dyDescent="0.3">
      <c r="B76" s="73">
        <v>45565</v>
      </c>
      <c r="C76" s="96">
        <v>0.83</v>
      </c>
      <c r="D76" s="99">
        <v>7.9937881297350077E-2</v>
      </c>
      <c r="E76" s="99">
        <v>9.2051756007393709E-2</v>
      </c>
      <c r="F76" s="67">
        <v>133165</v>
      </c>
    </row>
    <row r="77" spans="2:6" x14ac:dyDescent="0.3">
      <c r="B77" s="73">
        <v>45596</v>
      </c>
      <c r="C77" s="96">
        <v>0.83</v>
      </c>
      <c r="D77" s="99">
        <v>7.9984697949368785E-2</v>
      </c>
      <c r="E77" s="99">
        <v>9.6699029126213587E-2</v>
      </c>
      <c r="F77" s="67">
        <v>135970</v>
      </c>
    </row>
    <row r="78" spans="2:6" x14ac:dyDescent="0.3">
      <c r="B78" s="73">
        <v>45625</v>
      </c>
      <c r="C78" s="96">
        <v>0.83</v>
      </c>
      <c r="D78" s="99">
        <v>8.0029007689945336E-2</v>
      </c>
      <c r="E78" s="99">
        <v>0.10212242386957858</v>
      </c>
      <c r="F78" s="67">
        <v>135158</v>
      </c>
    </row>
    <row r="79" spans="2:6" x14ac:dyDescent="0.3">
      <c r="B79" s="73">
        <v>45656</v>
      </c>
      <c r="C79" s="96">
        <v>0.83</v>
      </c>
      <c r="D79" s="99">
        <v>8.077749994899347E-2</v>
      </c>
      <c r="E79" s="99">
        <v>0.10256410256410256</v>
      </c>
      <c r="F79" s="67">
        <v>133805</v>
      </c>
    </row>
    <row r="80" spans="2:6" x14ac:dyDescent="0.3">
      <c r="B80" s="73">
        <v>45688</v>
      </c>
      <c r="C80" s="96">
        <v>0.83</v>
      </c>
      <c r="D80" s="99">
        <v>7.9760162355032138E-2</v>
      </c>
      <c r="E80" s="99">
        <v>0.10853220006538083</v>
      </c>
      <c r="F80" s="67">
        <v>133281</v>
      </c>
    </row>
    <row r="81" spans="2:6" x14ac:dyDescent="0.3">
      <c r="B81" s="73">
        <v>45716</v>
      </c>
      <c r="C81" s="96">
        <v>0.83</v>
      </c>
      <c r="D81" s="99">
        <v>7.9810982366153693E-2</v>
      </c>
      <c r="E81" s="99">
        <v>0.10219577262466653</v>
      </c>
      <c r="F81" s="67">
        <v>131796</v>
      </c>
    </row>
    <row r="82" spans="2:6" x14ac:dyDescent="0.3">
      <c r="B82" s="73">
        <v>45747</v>
      </c>
      <c r="C82" s="96">
        <v>0.75</v>
      </c>
      <c r="D82" s="99">
        <v>7.2121718167172749E-2</v>
      </c>
      <c r="E82" s="99">
        <v>8.620689655172413E-2</v>
      </c>
      <c r="F82" s="67">
        <v>131797</v>
      </c>
    </row>
    <row r="83" spans="2:6" x14ac:dyDescent="0.3">
      <c r="B83" s="73">
        <v>45777</v>
      </c>
      <c r="C83" s="96">
        <v>0.75</v>
      </c>
      <c r="D83" s="99">
        <v>7.2125649806024469E-2</v>
      </c>
      <c r="E83" s="99">
        <v>8.7514585764294051E-2</v>
      </c>
      <c r="F83" s="67">
        <v>131582</v>
      </c>
    </row>
    <row r="84" spans="2:6" x14ac:dyDescent="0.3">
      <c r="B84" s="73">
        <v>45807</v>
      </c>
      <c r="C84" s="96">
        <v>0.75</v>
      </c>
      <c r="D84" s="99">
        <v>7.213010224569176E-2</v>
      </c>
      <c r="E84" s="99">
        <v>8.8600118133490849E-2</v>
      </c>
      <c r="F84" s="67">
        <v>131411</v>
      </c>
    </row>
    <row r="85" spans="2:6" x14ac:dyDescent="0.3">
      <c r="B85" s="73">
        <v>45838</v>
      </c>
      <c r="C85" s="96">
        <v>0.75</v>
      </c>
      <c r="D85" s="99">
        <v>7.6502421027092871E-2</v>
      </c>
      <c r="E85" s="99">
        <v>8.7506076810889649E-2</v>
      </c>
      <c r="F85" s="67">
        <v>130848</v>
      </c>
    </row>
    <row r="86" spans="2:6" x14ac:dyDescent="0.3">
      <c r="B86" s="73">
        <v>45869</v>
      </c>
      <c r="C86" s="96">
        <v>0.75</v>
      </c>
      <c r="D86" s="99">
        <v>7.6495442689346257E-2</v>
      </c>
      <c r="E86" s="99">
        <v>8.8045392291136768E-2</v>
      </c>
      <c r="F86" s="67">
        <v>132366</v>
      </c>
    </row>
    <row r="87" spans="2:6" x14ac:dyDescent="0.3">
      <c r="B87" s="73">
        <v>45898</v>
      </c>
      <c r="C87" s="96">
        <v>0.75</v>
      </c>
      <c r="D87" s="99">
        <v>7.6486310358189771E-2</v>
      </c>
      <c r="E87" s="99">
        <v>8.7650954421503696E-2</v>
      </c>
      <c r="F87" s="67">
        <v>129635</v>
      </c>
    </row>
    <row r="88" spans="2:6" x14ac:dyDescent="0.3">
      <c r="B88" s="73"/>
      <c r="C88" s="96"/>
      <c r="D88" s="99"/>
      <c r="E88" s="99"/>
      <c r="F88" s="67"/>
    </row>
    <row r="89" spans="2:6" x14ac:dyDescent="0.3">
      <c r="B89" s="73"/>
      <c r="C89" s="96"/>
      <c r="D89" s="99"/>
      <c r="E89" s="99"/>
      <c r="F89" s="67"/>
    </row>
    <row r="90" spans="2:6" x14ac:dyDescent="0.3">
      <c r="B90" s="73"/>
      <c r="C90" s="96"/>
      <c r="D90" s="99"/>
      <c r="E90" s="99"/>
      <c r="F90" s="67"/>
    </row>
    <row r="91" spans="2:6" hidden="1" x14ac:dyDescent="0.3">
      <c r="B91" s="73"/>
      <c r="C91" s="96"/>
      <c r="D91" s="99"/>
      <c r="E91" s="99"/>
      <c r="F91" s="67"/>
    </row>
    <row r="92" spans="2:6" hidden="1" x14ac:dyDescent="0.3">
      <c r="B92" s="73"/>
      <c r="C92" s="96"/>
      <c r="D92" s="99"/>
      <c r="E92" s="99"/>
      <c r="F92" s="67"/>
    </row>
    <row r="93" spans="2:6" hidden="1" x14ac:dyDescent="0.3">
      <c r="B93" s="73"/>
      <c r="C93" s="96"/>
      <c r="D93" s="99"/>
      <c r="E93" s="99"/>
      <c r="F93" s="67"/>
    </row>
    <row r="94" spans="2:6" hidden="1" x14ac:dyDescent="0.3">
      <c r="B94" s="73"/>
      <c r="C94" s="96"/>
      <c r="D94" s="99"/>
      <c r="E94" s="99"/>
      <c r="F94" s="67"/>
    </row>
    <row r="95" spans="2:6" hidden="1" x14ac:dyDescent="0.3">
      <c r="B95" s="73"/>
      <c r="C95" s="96"/>
      <c r="D95" s="99"/>
      <c r="E95" s="99"/>
      <c r="F95" s="67"/>
    </row>
    <row r="96" spans="2:6" hidden="1" x14ac:dyDescent="0.3">
      <c r="B96" s="73"/>
      <c r="C96" s="96"/>
      <c r="D96" s="99"/>
      <c r="E96" s="99"/>
      <c r="F96" s="67"/>
    </row>
    <row r="97" spans="2:6" hidden="1" x14ac:dyDescent="0.3">
      <c r="B97" s="73"/>
      <c r="C97" s="96"/>
      <c r="D97" s="99"/>
      <c r="E97" s="99"/>
      <c r="F97" s="67"/>
    </row>
    <row r="98" spans="2:6" hidden="1" x14ac:dyDescent="0.3">
      <c r="B98" s="73"/>
      <c r="C98" s="96"/>
      <c r="D98" s="99"/>
      <c r="E98" s="99"/>
      <c r="F98" s="67"/>
    </row>
    <row r="99" spans="2:6" hidden="1" x14ac:dyDescent="0.3">
      <c r="B99" s="73"/>
      <c r="C99" s="96"/>
      <c r="D99" s="99"/>
      <c r="E99" s="99"/>
      <c r="F99" s="67"/>
    </row>
    <row r="100" spans="2:6" hidden="1" x14ac:dyDescent="0.3">
      <c r="B100" s="73"/>
      <c r="C100" s="96"/>
      <c r="D100" s="99"/>
      <c r="E100" s="99"/>
      <c r="F100" s="67"/>
    </row>
    <row r="101" spans="2:6" hidden="1" x14ac:dyDescent="0.3">
      <c r="B101" s="73"/>
      <c r="C101" s="96"/>
      <c r="D101" s="99"/>
      <c r="E101" s="99"/>
      <c r="F101" s="67"/>
    </row>
    <row r="102" spans="2:6" hidden="1" x14ac:dyDescent="0.3">
      <c r="B102" s="73"/>
      <c r="C102" s="96"/>
      <c r="D102" s="99"/>
      <c r="E102" s="99"/>
      <c r="F102" s="67"/>
    </row>
    <row r="103" spans="2:6" hidden="1" x14ac:dyDescent="0.3">
      <c r="B103" s="73"/>
      <c r="C103" s="96"/>
      <c r="D103" s="99"/>
      <c r="E103" s="99"/>
      <c r="F103" s="67"/>
    </row>
    <row r="104" spans="2:6" hidden="1" x14ac:dyDescent="0.3">
      <c r="B104" s="73"/>
      <c r="C104" s="96"/>
      <c r="D104" s="99"/>
      <c r="E104" s="99"/>
      <c r="F104" s="67"/>
    </row>
    <row r="105" spans="2:6" hidden="1" x14ac:dyDescent="0.3">
      <c r="B105" s="73"/>
      <c r="C105" s="96"/>
      <c r="D105" s="99"/>
      <c r="E105" s="99"/>
      <c r="F105" s="67"/>
    </row>
    <row r="106" spans="2:6" hidden="1" x14ac:dyDescent="0.3">
      <c r="B106" s="73"/>
      <c r="C106" s="96"/>
      <c r="D106" s="99"/>
      <c r="E106" s="99"/>
      <c r="F106" s="67"/>
    </row>
    <row r="107" spans="2:6" hidden="1" x14ac:dyDescent="0.3">
      <c r="B107" s="73"/>
      <c r="C107" s="96"/>
      <c r="D107" s="99"/>
      <c r="E107" s="99"/>
      <c r="F107" s="67"/>
    </row>
    <row r="108" spans="2:6" hidden="1" x14ac:dyDescent="0.3">
      <c r="B108" s="98"/>
      <c r="C108" s="47"/>
      <c r="D108" s="49"/>
      <c r="E108" s="49"/>
      <c r="F108" s="48"/>
    </row>
    <row r="109" spans="2:6" hidden="1" x14ac:dyDescent="0.3">
      <c r="B109" s="98"/>
      <c r="C109" s="47"/>
      <c r="D109" s="49"/>
      <c r="E109" s="49"/>
      <c r="F109" s="48"/>
    </row>
    <row r="110" spans="2:6" hidden="1" x14ac:dyDescent="0.3">
      <c r="B110" s="98"/>
      <c r="C110" s="47"/>
      <c r="D110" s="49"/>
      <c r="E110" s="49"/>
      <c r="F110" s="48"/>
    </row>
    <row r="111" spans="2:6" hidden="1" x14ac:dyDescent="0.3">
      <c r="B111" s="98"/>
      <c r="C111" s="47"/>
      <c r="D111" s="49"/>
      <c r="E111" s="49"/>
      <c r="F111" s="48"/>
    </row>
    <row r="112" spans="2:6" hidden="1" x14ac:dyDescent="0.3">
      <c r="B112" s="98"/>
      <c r="C112" s="47"/>
      <c r="D112" s="49"/>
      <c r="E112" s="49"/>
      <c r="F112" s="48"/>
    </row>
    <row r="113" spans="2:6" hidden="1" x14ac:dyDescent="0.3">
      <c r="B113" s="98"/>
      <c r="C113" s="47"/>
      <c r="D113" s="49"/>
      <c r="E113" s="49"/>
      <c r="F113" s="48"/>
    </row>
    <row r="114" spans="2:6" hidden="1" x14ac:dyDescent="0.3">
      <c r="B114" s="98"/>
      <c r="C114" s="47"/>
      <c r="D114" s="49"/>
      <c r="E114" s="49"/>
      <c r="F114" s="48"/>
    </row>
    <row r="115" spans="2:6" hidden="1" x14ac:dyDescent="0.3">
      <c r="B115" s="98"/>
      <c r="C115" s="47"/>
      <c r="D115" s="49"/>
      <c r="E115" s="49"/>
      <c r="F115" s="48"/>
    </row>
    <row r="116" spans="2:6" hidden="1" x14ac:dyDescent="0.3">
      <c r="B116" s="98"/>
      <c r="C116" s="47"/>
      <c r="D116" s="49"/>
      <c r="E116" s="49"/>
      <c r="F116" s="48"/>
    </row>
    <row r="117" spans="2:6" hidden="1" x14ac:dyDescent="0.3">
      <c r="B117" s="98"/>
      <c r="C117" s="47"/>
      <c r="D117" s="49"/>
      <c r="E117" s="49"/>
      <c r="F117" s="48"/>
    </row>
    <row r="118" spans="2:6" hidden="1" x14ac:dyDescent="0.3">
      <c r="B118" s="98"/>
      <c r="C118" s="47"/>
      <c r="D118" s="49"/>
      <c r="E118" s="49"/>
      <c r="F118" s="48"/>
    </row>
    <row r="119" spans="2:6" hidden="1" x14ac:dyDescent="0.3">
      <c r="B119" s="98"/>
      <c r="C119" s="47"/>
      <c r="D119" s="49"/>
      <c r="E119" s="49"/>
      <c r="F119" s="48"/>
    </row>
    <row r="120" spans="2:6" hidden="1" x14ac:dyDescent="0.3">
      <c r="B120" s="98"/>
      <c r="C120" s="47"/>
      <c r="D120" s="49"/>
      <c r="E120" s="49"/>
      <c r="F120" s="48"/>
    </row>
    <row r="121" spans="2:6" hidden="1" x14ac:dyDescent="0.3">
      <c r="B121" s="98"/>
      <c r="C121" s="47"/>
      <c r="D121" s="49"/>
      <c r="E121" s="49"/>
      <c r="F121" s="48"/>
    </row>
    <row r="122" spans="2:6" hidden="1" x14ac:dyDescent="0.3">
      <c r="B122" s="98"/>
      <c r="C122" s="47"/>
      <c r="D122" s="49"/>
      <c r="E122" s="49"/>
      <c r="F122" s="48"/>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749f857c-ce21-4bb3-a7f5-d25c53ae8d09">A75ATMXYATQZ-504788678-5121</_dlc_DocId>
    <_dlc_DocIdUrl xmlns="749f857c-ce21-4bb3-a7f5-d25c53ae8d09">
      <Url>https://patriainvest.sharepoint.com/sites/RI.RE/_layouts/15/DocIdRedir.aspx?ID=A75ATMXYATQZ-504788678-5121</Url>
      <Description>A75ATMXYATQZ-504788678-5121</Description>
    </_dlc_DocIdUrl>
    <TaxCatchAll xmlns="749f857c-ce21-4bb3-a7f5-d25c53ae8d09" xsi:nil="true"/>
    <lcf76f155ced4ddcb4097134ff3c332f xmlns="23a584c4-18ad-4849-998f-4c6c1b15cd31">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A1A5EDDF4251D4F9CC0BB77077CD88A" ma:contentTypeVersion="12" ma:contentTypeDescription="Create a new document." ma:contentTypeScope="" ma:versionID="b62f75a25af13906bf5fbfce3ef2ae83">
  <xsd:schema xmlns:xsd="http://www.w3.org/2001/XMLSchema" xmlns:xs="http://www.w3.org/2001/XMLSchema" xmlns:p="http://schemas.microsoft.com/office/2006/metadata/properties" xmlns:ns2="749f857c-ce21-4bb3-a7f5-d25c53ae8d09" xmlns:ns3="23a584c4-18ad-4849-998f-4c6c1b15cd31" targetNamespace="http://schemas.microsoft.com/office/2006/metadata/properties" ma:root="true" ma:fieldsID="fa6e6c82856d1580db234857f4da8795" ns2:_="" ns3:_="">
    <xsd:import namespace="749f857c-ce21-4bb3-a7f5-d25c53ae8d09"/>
    <xsd:import namespace="23a584c4-18ad-4849-998f-4c6c1b15cd3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BillingMetadata"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f857c-ce21-4bb3-a7f5-d25c53ae8d0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66319a39-c1e2-499b-889e-97918d71795f}" ma:internalName="TaxCatchAll" ma:showField="CatchAllData" ma:web="749f857c-ce21-4bb3-a7f5-d25c53ae8d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3a584c4-18ad-4849-998f-4c6c1b15cd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1aee0d8-44b0-4442-b6a1-1f6894e51664"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B77896-9612-4F98-98F2-BD264D4DFFE6}">
  <ds:schemaRefs>
    <ds:schemaRef ds:uri="http://schemas.microsoft.com/sharepoint/events"/>
  </ds:schemaRefs>
</ds:datastoreItem>
</file>

<file path=customXml/itemProps2.xml><?xml version="1.0" encoding="utf-8"?>
<ds:datastoreItem xmlns:ds="http://schemas.openxmlformats.org/officeDocument/2006/customXml" ds:itemID="{758C080E-FCDD-4905-B5B9-55BB2C6E9D6B}">
  <ds:schemaRefs>
    <ds:schemaRef ds:uri="http://schemas.microsoft.com/sharepoint/v3/contenttype/forms"/>
  </ds:schemaRefs>
</ds:datastoreItem>
</file>

<file path=customXml/itemProps3.xml><?xml version="1.0" encoding="utf-8"?>
<ds:datastoreItem xmlns:ds="http://schemas.openxmlformats.org/officeDocument/2006/customXml" ds:itemID="{BFF16B71-6BDC-420E-AA52-8D18D1AC8ABA}">
  <ds:schemaRefs>
    <ds:schemaRef ds:uri="http://schemas.microsoft.com/office/2006/documentManagement/types"/>
    <ds:schemaRef ds:uri="749f857c-ce21-4bb3-a7f5-d25c53ae8d09"/>
    <ds:schemaRef ds:uri="http://purl.org/dc/terms/"/>
    <ds:schemaRef ds:uri="http://www.w3.org/XML/1998/namespac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23a584c4-18ad-4849-998f-4c6c1b15cd31"/>
    <ds:schemaRef ds:uri="http://purl.org/dc/dcmitype/"/>
  </ds:schemaRefs>
</ds:datastoreItem>
</file>

<file path=customXml/itemProps4.xml><?xml version="1.0" encoding="utf-8"?>
<ds:datastoreItem xmlns:ds="http://schemas.openxmlformats.org/officeDocument/2006/customXml" ds:itemID="{DB9FA7E3-C5B2-423E-B026-4D5EAD865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f857c-ce21-4bb3-a7f5-d25c53ae8d09"/>
    <ds:schemaRef ds:uri="23a584c4-18ad-4849-998f-4c6c1b15c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Infos Gerais</vt:lpstr>
      <vt:lpstr>Resumo</vt:lpstr>
      <vt:lpstr>Portfólio (1.1)</vt:lpstr>
      <vt:lpstr>Portfólio (1.2)</vt:lpstr>
      <vt:lpstr>BP</vt:lpstr>
      <vt:lpstr>DRE</vt:lpstr>
      <vt:lpstr>Performance</vt:lpstr>
      <vt:lpstr>Rentabilidade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Felício</dc:creator>
  <cp:lastModifiedBy>Argentin, Lucca</cp:lastModifiedBy>
  <cp:lastPrinted>2020-04-22T22:59:17Z</cp:lastPrinted>
  <dcterms:created xsi:type="dcterms:W3CDTF">2018-04-10T18:02:07Z</dcterms:created>
  <dcterms:modified xsi:type="dcterms:W3CDTF">2025-09-19T18:17:02Z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f9d901c-baa3-4fc7-85f5-befb772939a5_Enabled">
    <vt:lpwstr>true</vt:lpwstr>
  </property>
  <property fmtid="{D5CDD505-2E9C-101B-9397-08002B2CF9AE}" pid="3" name="MSIP_Label_9f9d901c-baa3-4fc7-85f5-befb772939a5_SetDate">
    <vt:lpwstr>2025-03-27T17:14:13Z</vt:lpwstr>
  </property>
  <property fmtid="{D5CDD505-2E9C-101B-9397-08002B2CF9AE}" pid="4" name="MSIP_Label_9f9d901c-baa3-4fc7-85f5-befb772939a5_Method">
    <vt:lpwstr>Standard</vt:lpwstr>
  </property>
  <property fmtid="{D5CDD505-2E9C-101B-9397-08002B2CF9AE}" pid="5" name="MSIP_Label_9f9d901c-baa3-4fc7-85f5-befb772939a5_Name">
    <vt:lpwstr>Internal</vt:lpwstr>
  </property>
  <property fmtid="{D5CDD505-2E9C-101B-9397-08002B2CF9AE}" pid="6" name="MSIP_Label_9f9d901c-baa3-4fc7-85f5-befb772939a5_SiteId">
    <vt:lpwstr>60367fa4-9ea6-46cb-8d81-c9698bb7db3a</vt:lpwstr>
  </property>
  <property fmtid="{D5CDD505-2E9C-101B-9397-08002B2CF9AE}" pid="7" name="MSIP_Label_9f9d901c-baa3-4fc7-85f5-befb772939a5_ActionId">
    <vt:lpwstr>ec1e9e88-fe97-47fa-a916-ddd0d4415b23</vt:lpwstr>
  </property>
  <property fmtid="{D5CDD505-2E9C-101B-9397-08002B2CF9AE}" pid="8" name="MSIP_Label_9f9d901c-baa3-4fc7-85f5-befb772939a5_ContentBits">
    <vt:lpwstr>0</vt:lpwstr>
  </property>
  <property fmtid="{D5CDD505-2E9C-101B-9397-08002B2CF9AE}" pid="9" name="MSIP_Label_9f9d901c-baa3-4fc7-85f5-befb772939a5_Tag">
    <vt:lpwstr>10, 3, 0, 1</vt:lpwstr>
  </property>
  <property fmtid="{D5CDD505-2E9C-101B-9397-08002B2CF9AE}" pid="10" name="ContentTypeId">
    <vt:lpwstr>0x0101008A1A5EDDF4251D4F9CC0BB77077CD88A</vt:lpwstr>
  </property>
  <property fmtid="{D5CDD505-2E9C-101B-9397-08002B2CF9AE}" pid="11" name="_dlc_DocIdItemGuid">
    <vt:lpwstr>f0c2bfc2-53b5-412d-b851-687524637e8e</vt:lpwstr>
  </property>
  <property fmtid="{D5CDD505-2E9C-101B-9397-08002B2CF9AE}" pid="12" name="EcoUpdateId">
    <vt:lpwstr>1435948127</vt:lpwstr>
  </property>
  <property fmtid="{D5CDD505-2E9C-101B-9397-08002B2CF9AE}" pid="13" name="EcoUpdateMessage">
    <vt:lpwstr>2025/07/02-18:28:47</vt:lpwstr>
  </property>
  <property fmtid="{D5CDD505-2E9C-101B-9397-08002B2CF9AE}" pid="14" name="EcoUpdateStatus">
    <vt:lpwstr>2025-07-01=BRA:St,ME,Fd,TP;USA:St,ME;ARG:St,ME,Fd,TP;MEX:St,ME,Fd,TP;CHL:St,ME,Fd;COL:St,ME;PER:St,ME;SAU:St|2022-10-17=USA:TP|2021-11-17=CHL:TP|2014-02-26=VEN:St|2002-11-08=JPN:St|2025-06-26=GBR:St,ME|2016-08-18=NNN:St|2025-06-30=COL:Fd;PER:Fd,TP|2007-01-31=ESP:St|2003-01-29=CHN:St|2003-01-28=TWN:St|2003-01-30=HKG:St;KOR:St|2023-01-19=OTH:St|2025-06-24=PAN:St|2024-06-24=SAU:ME</vt:lpwstr>
  </property>
  <property fmtid="{D5CDD505-2E9C-101B-9397-08002B2CF9AE}" pid="15" name="MediaServiceImageTags">
    <vt:lpwstr/>
  </property>
</Properties>
</file>