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2\3Q22\Final\"/>
    </mc:Choice>
  </mc:AlternateContent>
  <xr:revisionPtr revIDLastSave="0" documentId="13_ncr:1_{85BE96B4-5261-4D0C-BF19-CE8692FF54C4}" xr6:coauthVersionLast="45" xr6:coauthVersionMax="45" xr10:uidLastSave="{00000000-0000-0000-0000-000000000000}"/>
  <bookViews>
    <workbookView xWindow="-110" yWindow="-110" windowWidth="19420" windowHeight="10420" tabRatio="834" activeTab="6" xr2:uid="{00000000-000D-0000-FFFF-FFFF00000000}"/>
  </bookViews>
  <sheets>
    <sheet name="SUPV Contact+" sheetId="3" r:id="rId1"/>
    <sheet name="Highlights" sheetId="25" r:id="rId2"/>
    <sheet name="Net Income" sheetId="1" r:id="rId3"/>
    <sheet name="Restated Figures" sheetId="70" r:id="rId4"/>
    <sheet name="Net Income BS &amp; IUDÚ" sheetId="67" r:id="rId5"/>
    <sheet name="NIM" sheetId="6" r:id="rId6"/>
    <sheet name="Balance Sheet" sheetId="2" r:id="rId7"/>
    <sheet name="Result from exposure to Infl" sheetId="47" r:id="rId8"/>
    <sheet name="CF" sheetId="30" r:id="rId9"/>
    <sheet name="Net Financial Income" sheetId="5" r:id="rId10"/>
    <sheet name="Investment Portfolio" sheetId="7" r:id="rId11"/>
    <sheet name="Earning assets" sheetId="8" r:id="rId12"/>
    <sheet name="Bearing Liabilities" sheetId="10" r:id="rId13"/>
    <sheet name="Assets &amp; Liabilities avg life" sheetId="12" r:id="rId14"/>
    <sheet name="Net Fee Income" sheetId="13" r:id="rId15"/>
    <sheet name="Expenses" sheetId="14" r:id="rId16"/>
    <sheet name="Income Tax" sheetId="66" r:id="rId17"/>
    <sheet name="Assets" sheetId="15" r:id="rId18"/>
    <sheet name="CER" sheetId="56" r:id="rId19"/>
    <sheet name="Loans" sheetId="18" r:id="rId20"/>
    <sheet name="Risk Mg" sheetId="33" r:id="rId21"/>
    <sheet name="Asset quality" sheetId="24" r:id="rId22"/>
    <sheet name="Allowances" sheetId="20" r:id="rId23"/>
    <sheet name="Funding" sheetId="19" r:id="rId24"/>
    <sheet name="Fx Position" sheetId="16" r:id="rId25"/>
    <sheet name="Liquidity" sheetId="22" r:id="rId26"/>
    <sheet name="Capital" sheetId="21" r:id="rId27"/>
    <sheet name="Reserve Requirements" sheetId="17" r:id="rId28"/>
    <sheet name="Dividends &amp; Capital Injections" sheetId="58" r:id="rId29"/>
    <sheet name="Segments" sheetId="26" r:id="rId30"/>
    <sheet name="GWP" sheetId="60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8">#REF!</definedName>
    <definedName name="__xlnm.Print_Area">#REF!</definedName>
    <definedName name="__xlnm.Print_Area_4">#N/A</definedName>
    <definedName name="__xlnm.Print_Area_5" localSheetId="28">#REF!</definedName>
    <definedName name="__xlnm.Print_Area_5">#REF!</definedName>
    <definedName name="__xlnm.Print_Area_6" localSheetId="28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4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8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8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8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8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8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8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8">#REF!</definedName>
    <definedName name="Partida">#REF!</definedName>
    <definedName name="PartidaCM" localSheetId="28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8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8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8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8">#REF!</definedName>
    <definedName name="Saldo_1">#REF!</definedName>
    <definedName name="Saldo_2" localSheetId="28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8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8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8">#REF!</definedName>
    <definedName name="TICAT">#REF!</definedName>
    <definedName name="TICCBS" localSheetId="28">#REF!</definedName>
    <definedName name="TICCBS">#REF!</definedName>
    <definedName name="TICENT" localSheetId="28">#REF!</definedName>
    <definedName name="TICENT">#REF!</definedName>
    <definedName name="TICOCV" localSheetId="28">#REF!</definedName>
    <definedName name="TICOCV">#REF!</definedName>
    <definedName name="TIESSC" localSheetId="28">#REF!</definedName>
    <definedName name="TIESSC">#REF!</definedName>
    <definedName name="TIFDIA" localSheetId="28">#REF!</definedName>
    <definedName name="TIFDIA">#REF!</definedName>
    <definedName name="TIFINC" localSheetId="28">#REF!</definedName>
    <definedName name="TIFINC">#REF!</definedName>
    <definedName name="TIFINF" localSheetId="28">#REF!</definedName>
    <definedName name="TIFINF">#REF!</definedName>
    <definedName name="TIIMTI" localSheetId="28">#REF!</definedName>
    <definedName name="TIIMTI">#REF!</definedName>
    <definedName name="TIIREG" localSheetId="28">#REF!</definedName>
    <definedName name="TIIREG">#REF!</definedName>
    <definedName name="TIIRSL" localSheetId="28">#REF!</definedName>
    <definedName name="TIIRSL">#REF!</definedName>
    <definedName name="TINCON" localSheetId="28">#REF!</definedName>
    <definedName name="TINCON">#REF!</definedName>
    <definedName name="TIORCO" localSheetId="28">#REF!</definedName>
    <definedName name="TIORCO">#REF!</definedName>
    <definedName name="TIPCOM" localSheetId="28">#REF!</definedName>
    <definedName name="TIPCOM">#REF!</definedName>
    <definedName name="TIRES" localSheetId="28">#REF!</definedName>
    <definedName name="TIRES">#REF!</definedName>
    <definedName name="TITCUP" localSheetId="28">#REF!</definedName>
    <definedName name="TITCUP">#REF!</definedName>
    <definedName name="TITRA" localSheetId="28">#REF!</definedName>
    <definedName name="TITRA">#REF!</definedName>
    <definedName name="Títulos_a_imprimir_IM">#REF!,#REF!</definedName>
    <definedName name="TIVC31" localSheetId="28">#REF!</definedName>
    <definedName name="TIVC31">#REF!</definedName>
    <definedName name="TIVCON" localSheetId="28">#REF!</definedName>
    <definedName name="TIVCON">#REF!</definedName>
    <definedName name="TIVRES" localSheetId="28">#REF!</definedName>
    <definedName name="TIVRES">#REF!</definedName>
    <definedName name="TIVTEO" localSheetId="28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8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66" l="1"/>
  <c r="D4" i="66"/>
  <c r="E4" i="66"/>
  <c r="C5" i="66"/>
  <c r="C6" i="66" s="1"/>
  <c r="D5" i="66"/>
  <c r="F5" i="66" s="1"/>
  <c r="E5" i="66"/>
  <c r="E10" i="66" s="1"/>
  <c r="D8" i="66"/>
  <c r="E8" i="66"/>
  <c r="F4" i="66" l="1"/>
  <c r="F6" i="66"/>
  <c r="D10" i="66"/>
  <c r="E7" i="66"/>
  <c r="C7" i="66"/>
  <c r="E6" i="66"/>
  <c r="D6" i="66"/>
  <c r="F7" i="66"/>
  <c r="D48" i="12" l="1"/>
  <c r="D47" i="12"/>
  <c r="D46" i="12"/>
  <c r="D45" i="12"/>
  <c r="D44" i="12"/>
  <c r="D43" i="12"/>
  <c r="D42" i="12"/>
  <c r="D41" i="12"/>
  <c r="D38" i="12"/>
  <c r="D37" i="12"/>
  <c r="D36" i="12"/>
  <c r="D35" i="12"/>
  <c r="D34" i="12"/>
  <c r="D33" i="12"/>
  <c r="D32" i="12"/>
  <c r="D31" i="12"/>
  <c r="D30" i="12"/>
  <c r="D26" i="12"/>
  <c r="D25" i="12"/>
  <c r="D24" i="12"/>
  <c r="D23" i="12"/>
  <c r="D22" i="12"/>
  <c r="D21" i="12"/>
  <c r="D18" i="12"/>
  <c r="D17" i="12"/>
  <c r="D16" i="12"/>
  <c r="D15" i="12"/>
  <c r="D14" i="12"/>
  <c r="D13" i="12"/>
  <c r="D12" i="12"/>
  <c r="D11" i="12"/>
  <c r="D10" i="12"/>
  <c r="D9" i="12"/>
  <c r="D7" i="12"/>
  <c r="D6" i="12"/>
  <c r="D5" i="12"/>
  <c r="C48" i="12"/>
  <c r="C47" i="12"/>
  <c r="C45" i="12"/>
  <c r="C44" i="12"/>
  <c r="C42" i="12"/>
  <c r="C41" i="12"/>
  <c r="C40" i="12"/>
  <c r="C37" i="12"/>
  <c r="C36" i="12"/>
  <c r="C35" i="12"/>
  <c r="C34" i="12"/>
  <c r="C33" i="12"/>
  <c r="C32" i="12"/>
  <c r="C31" i="12"/>
  <c r="C30" i="12"/>
  <c r="C29" i="12"/>
  <c r="C25" i="12"/>
  <c r="C24" i="12"/>
  <c r="C23" i="12"/>
  <c r="C21" i="12"/>
  <c r="C20" i="12"/>
  <c r="C17" i="12"/>
  <c r="C16" i="12"/>
  <c r="C15" i="12"/>
  <c r="C14" i="12"/>
  <c r="C13" i="12"/>
  <c r="C12" i="12"/>
  <c r="C11" i="12"/>
  <c r="C10" i="12"/>
  <c r="C9" i="12"/>
  <c r="C8" i="12"/>
  <c r="C7" i="12"/>
  <c r="C5" i="12"/>
  <c r="C4" i="12"/>
</calcChain>
</file>

<file path=xl/sharedStrings.xml><?xml version="1.0" encoding="utf-8"?>
<sst xmlns="http://schemas.openxmlformats.org/spreadsheetml/2006/main" count="1725" uniqueCount="743">
  <si>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</si>
  <si>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</si>
  <si>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</si>
  <si>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</si>
  <si>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</si>
  <si>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</si>
  <si>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</si>
  <si>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</si>
  <si>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</si>
  <si>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</si>
  <si>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</si>
  <si>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</si>
  <si>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</si>
  <si>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</si>
  <si>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</si>
  <si>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</si>
  <si>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</si>
  <si>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</si>
  <si>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 xml:space="preserve">Net income for the year </t>
  </si>
  <si>
    <t>% Change</t>
  </si>
  <si>
    <t>QoQ</t>
  </si>
  <si>
    <t>YoY</t>
  </si>
  <si>
    <t>Income Statement</t>
  </si>
  <si>
    <t>(In millions of Argentine Ps.)</t>
  </si>
  <si>
    <t>Exchange rate differences on gold and foreign currency</t>
  </si>
  <si>
    <t>Fee income</t>
  </si>
  <si>
    <t>Fee expenses</t>
  </si>
  <si>
    <t>Administrative expenses</t>
  </si>
  <si>
    <t>Profit before income tax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</si>
  <si>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</si>
  <si>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</si>
  <si>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</si>
  <si>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</si>
  <si>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</si>
  <si>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</si>
  <si>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</si>
  <si>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</si>
  <si>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</si>
  <si>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</si>
  <si>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</si>
  <si>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</si>
  <si>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</si>
  <si>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</si>
  <si>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</si>
  <si>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</si>
  <si>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</si>
  <si>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</si>
  <si>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</si>
  <si>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</si>
  <si>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</si>
  <si>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</si>
  <si>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</si>
  <si>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</si>
  <si>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</si>
  <si>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</si>
  <si>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</si>
  <si>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</si>
  <si>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</si>
  <si>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</si>
  <si>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</si>
  <si>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</si>
  <si>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</si>
  <si>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</si>
  <si>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</si>
  <si>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</si>
  <si>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</si>
  <si>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</si>
  <si>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</si>
  <si>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</si>
  <si>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</si>
  <si>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 xml:space="preserve">Ana.BARTESAGHI@supervielle.com.ar </t>
  </si>
  <si>
    <t>Gustavo Tewel</t>
  </si>
  <si>
    <t>Gustavo.TEWEL@supervielle.com.ar</t>
  </si>
  <si>
    <t>Valeria Kohan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</si>
  <si>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</si>
  <si>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</si>
  <si>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</si>
  <si>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</si>
  <si>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</si>
  <si>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</si>
  <si>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</si>
  <si>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</si>
  <si>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</si>
  <si>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</si>
  <si>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</si>
  <si>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</si>
  <si>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</si>
  <si>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</si>
  <si>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</si>
  <si>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</si>
  <si>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</si>
  <si>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</si>
  <si>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</si>
  <si>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</si>
  <si>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</si>
  <si>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</si>
  <si>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</si>
  <si>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</si>
  <si>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</si>
  <si>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</si>
  <si>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</si>
  <si>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</si>
  <si>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</si>
  <si>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</si>
  <si>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</si>
  <si>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</si>
  <si>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</si>
  <si>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</si>
  <si>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</si>
  <si>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</si>
  <si>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</si>
  <si>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</si>
  <si>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</si>
  <si>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</si>
  <si>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</si>
  <si>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</si>
  <si>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</si>
  <si>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</si>
  <si>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</si>
  <si>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</si>
  <si>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</si>
  <si>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</si>
  <si>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</si>
  <si>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</si>
  <si>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</si>
  <si>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</si>
  <si>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</si>
  <si>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</si>
  <si>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</si>
  <si>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</si>
  <si>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</si>
  <si>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</si>
  <si>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</si>
  <si>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</si>
  <si>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</si>
  <si>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</si>
  <si>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</si>
  <si>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</si>
  <si>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</si>
  <si>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</si>
  <si>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</si>
  <si>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</si>
  <si>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</si>
  <si>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</si>
  <si>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</si>
  <si>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</si>
  <si>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</si>
  <si>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</si>
  <si>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</si>
  <si>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</si>
  <si>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</si>
  <si>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</si>
  <si>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</si>
  <si>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</si>
  <si>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</si>
  <si>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</si>
  <si>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</si>
  <si>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</si>
  <si>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</si>
  <si>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</si>
  <si>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</si>
  <si>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</si>
  <si>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</si>
  <si>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</si>
  <si>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Retail Banking Credit Card Loans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</si>
  <si>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</si>
  <si>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</si>
  <si>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</si>
  <si>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</si>
  <si>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</si>
  <si>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</si>
  <si>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</si>
  <si>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</si>
  <si>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</si>
  <si>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</si>
  <si>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</si>
  <si>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</si>
  <si>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</si>
  <si>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</si>
  <si>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</si>
  <si>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</si>
  <si>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</si>
  <si>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</si>
  <si>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</si>
  <si>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</si>
  <si>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</si>
  <si>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</si>
  <si>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</si>
  <si>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</si>
  <si>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</si>
  <si>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</si>
  <si>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</si>
  <si>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</si>
  <si>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</si>
  <si>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</si>
  <si>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</si>
  <si>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</si>
  <si>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</si>
  <si>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</si>
  <si>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</si>
  <si>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</si>
  <si>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</si>
  <si>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</si>
  <si>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</si>
  <si>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</si>
  <si>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</si>
  <si>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</si>
  <si>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</si>
  <si>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</si>
  <si>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</si>
  <si>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</si>
  <si>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</si>
  <si>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</si>
  <si>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</si>
  <si>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</si>
  <si>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</si>
  <si>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</si>
  <si>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</si>
  <si>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</si>
  <si>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</si>
  <si>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</si>
  <si>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</si>
  <si>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</si>
  <si>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</si>
  <si>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</si>
  <si>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</si>
  <si>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</si>
  <si>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</si>
  <si>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</si>
  <si>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</si>
  <si>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</si>
  <si>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</si>
  <si>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</si>
  <si>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</si>
  <si>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</si>
  <si>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</si>
  <si>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</si>
  <si>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</si>
  <si>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</si>
  <si>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</si>
  <si>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</si>
  <si>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</si>
  <si>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</si>
  <si>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</si>
  <si>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</si>
  <si>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</si>
  <si>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</si>
  <si>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</si>
  <si>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</si>
  <si>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</si>
  <si>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</si>
  <si>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</si>
  <si>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</si>
  <si>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</si>
  <si>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</si>
  <si>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</si>
  <si>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</si>
  <si>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</si>
  <si>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</si>
  <si>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</si>
  <si>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</si>
  <si>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</si>
  <si>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</si>
  <si>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</si>
  <si>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</si>
  <si>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</si>
  <si>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</si>
  <si>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</si>
  <si>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</si>
  <si>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</si>
  <si>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</si>
  <si>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</si>
  <si>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</si>
  <si>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</si>
  <si>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</si>
  <si>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</si>
  <si>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</si>
  <si>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</si>
  <si>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>Total Deposits</t>
  </si>
  <si>
    <t>US$ Deposits</t>
  </si>
  <si>
    <t>Other Source of Funding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</si>
  <si>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</si>
  <si>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</si>
  <si>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</si>
  <si>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</si>
  <si>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</si>
  <si>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</si>
  <si>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</si>
  <si>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</si>
  <si>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</si>
  <si>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</si>
  <si>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</si>
  <si>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</si>
  <si>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</si>
  <si>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</si>
  <si>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</si>
  <si>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</si>
  <si>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</si>
  <si>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</si>
  <si>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</si>
  <si>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</si>
  <si>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</si>
  <si>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</si>
  <si>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</si>
  <si>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</si>
  <si>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</si>
  <si>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</si>
  <si>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</si>
  <si>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</si>
  <si>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</si>
  <si>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</si>
  <si>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</si>
  <si>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</si>
  <si>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</si>
  <si>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</si>
  <si>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</si>
  <si>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</si>
  <si>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</si>
  <si>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</si>
  <si>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</si>
  <si>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</si>
  <si>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</si>
  <si>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</si>
  <si>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</si>
  <si>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</si>
  <si>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</si>
  <si>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</si>
  <si>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</si>
  <si>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</si>
  <si>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</si>
  <si>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</si>
  <si>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</si>
  <si>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</si>
  <si>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</si>
  <si>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</si>
  <si>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</si>
  <si>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</si>
  <si>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</si>
  <si>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</si>
  <si>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</si>
  <si>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</si>
  <si>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</si>
  <si>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</si>
  <si>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</si>
  <si>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</si>
  <si>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</si>
  <si>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</si>
  <si>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</si>
  <si>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</si>
  <si>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</si>
  <si>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</si>
  <si>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Earnings per Share (AR$)</t>
  </si>
  <si>
    <t>Earnings per ADRs (AR$)</t>
  </si>
  <si>
    <t>Average Outstanding Shares (in millions)</t>
  </si>
  <si>
    <t>BALANCE SHEET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</si>
  <si>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</si>
  <si>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</si>
  <si>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</si>
  <si>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</si>
  <si>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</si>
  <si>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</si>
  <si>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</si>
  <si>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</si>
  <si>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</si>
  <si>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</si>
  <si>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</si>
  <si>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</si>
  <si>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</si>
  <si>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>Allowances  as a % of Total Loans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</si>
  <si>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</si>
  <si>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</si>
  <si>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</si>
  <si>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</si>
  <si>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</si>
  <si>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</si>
  <si>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</si>
  <si>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</si>
  <si>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</si>
  <si>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</si>
  <si>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</si>
  <si>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</si>
  <si>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</si>
  <si>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</si>
  <si>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</si>
  <si>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</si>
  <si>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</si>
  <si>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</si>
  <si>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</si>
  <si>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</si>
  <si>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</si>
  <si>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</si>
  <si>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</si>
  <si>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>(In millions of Ps. stated in terms of the measuring unit current at the end of the reporting period)</t>
  </si>
  <si>
    <t xml:space="preserve">Investment Portfolio </t>
  </si>
  <si>
    <t>ROA**</t>
  </si>
  <si>
    <t>ROE**</t>
  </si>
  <si>
    <t>GS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</si>
  <si>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</si>
  <si>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</si>
  <si>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</si>
  <si>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</si>
  <si>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</si>
  <si>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</si>
  <si>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</si>
  <si>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</si>
  <si>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Corporate Segment NPL</t>
  </si>
  <si>
    <r>
      <t xml:space="preserve">Personal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</si>
  <si>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Credit Card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</si>
  <si>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Car Loans </t>
    </r>
    <r>
      <rPr>
        <b/>
        <sz val="7"/>
        <color theme="1" tint="0.34998626667073579"/>
        <rFont val="Verdana"/>
        <family val="2"/>
      </rPr>
      <t>NPL</t>
    </r>
  </si>
  <si>
    <t>Loan portfolio atomization</t>
  </si>
  <si>
    <t>%Top10</t>
  </si>
  <si>
    <t>%Top100</t>
  </si>
  <si>
    <t>Loan portfolio collateral</t>
  </si>
  <si>
    <t>SMEs &amp; Middel Market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</si>
  <si>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</si>
  <si>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</si>
  <si>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</si>
  <si>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</si>
  <si>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</si>
  <si>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</si>
  <si>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</si>
  <si>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</si>
  <si>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</si>
  <si>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</si>
  <si>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</si>
  <si>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</si>
  <si>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LLP / Avg. Assets**</t>
  </si>
  <si>
    <t>ROAA**</t>
  </si>
  <si>
    <t>Consumer Finance</t>
  </si>
  <si>
    <t>Corporate</t>
  </si>
  <si>
    <t>Other Comprehensive Income</t>
  </si>
  <si>
    <t>Personnel Expenses</t>
  </si>
  <si>
    <t>Highlights</t>
  </si>
  <si>
    <t>Capital adjustments</t>
  </si>
  <si>
    <t>Expected Loss - Communication "A" 6938 item 10</t>
  </si>
  <si>
    <t>Assets / Shareholders´equity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</si>
  <si>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</si>
  <si>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</si>
  <si>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</si>
  <si>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</si>
  <si>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</si>
  <si>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</si>
  <si>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</si>
  <si>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</si>
  <si>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</si>
  <si>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</si>
  <si>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</si>
  <si>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</si>
  <si>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Other non-financial Assets</t>
  </si>
  <si>
    <t>Personal and Business Segment NPL</t>
  </si>
  <si>
    <t>Total (incl. US$ Gov Sec. in Guarantee)</t>
  </si>
  <si>
    <t>-</t>
  </si>
  <si>
    <t xml:space="preserve">Personal &amp; Business Banking Personal Loans 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</si>
  <si>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</si>
  <si>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</si>
  <si>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</si>
  <si>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</si>
  <si>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</si>
  <si>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</si>
  <si>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</si>
  <si>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</si>
  <si>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Regulatory Capital / Risk weighted assets</t>
  </si>
  <si>
    <t>Tier 1 Capital / Risk weighted assets</t>
  </si>
  <si>
    <t>na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</si>
  <si>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</si>
  <si>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</si>
  <si>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</si>
  <si>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</si>
  <si>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</si>
  <si>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</si>
  <si>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</si>
  <si>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</si>
  <si>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</si>
  <si>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t>%Top50</t>
  </si>
  <si>
    <t>Treasury Bond</t>
  </si>
  <si>
    <t>Results from Recognition of Financial Instruments at amortized cost</t>
  </si>
  <si>
    <t>Personal and Business</t>
  </si>
  <si>
    <t>Property investments</t>
  </si>
  <si>
    <t>Intangible Assets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</si>
  <si>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</si>
  <si>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Goverment Securities breakdown</t>
  </si>
  <si>
    <t>Result from exposure to changes in the purchasing power of the currency in Allowances</t>
  </si>
  <si>
    <t>LLP</t>
  </si>
  <si>
    <t>Other LLP</t>
  </si>
  <si>
    <t>Loan Loss Provisions, net</t>
  </si>
  <si>
    <t>Total Non-Performing</t>
  </si>
  <si>
    <t>Entrepreneurs &amp; Small Businesses</t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</si>
  <si>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</si>
  <si>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</si>
  <si>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</si>
  <si>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</si>
  <si>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</si>
  <si>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</si>
  <si>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</si>
  <si>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Securities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</si>
  <si>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</si>
  <si>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</si>
  <si>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</si>
  <si>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</si>
  <si>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</si>
  <si>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</si>
  <si>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</si>
  <si>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</si>
  <si>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</si>
  <si>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</si>
  <si>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</si>
  <si>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</si>
  <si>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</si>
  <si>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</si>
  <si>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</si>
  <si>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</si>
  <si>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</si>
  <si>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>US$ Treasury Bonds</t>
  </si>
  <si>
    <t>Depreciations and impairment of  assets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</si>
  <si>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</si>
  <si>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</si>
  <si>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</si>
  <si>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</si>
  <si>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</si>
  <si>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</si>
  <si>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IUDÚ</t>
  </si>
  <si>
    <t>GS excl. IUDÚ</t>
  </si>
  <si>
    <t>US$ Linked/US$</t>
  </si>
  <si>
    <t>AR$ Deposits</t>
  </si>
  <si>
    <t>Dividends Paid</t>
  </si>
  <si>
    <t>Dividends Received</t>
  </si>
  <si>
    <t>Capital Injection</t>
  </si>
  <si>
    <t>Date</t>
  </si>
  <si>
    <t xml:space="preserve">Bolsillo Digital S.A.U </t>
  </si>
  <si>
    <t>Futuros del Sur S.A</t>
  </si>
  <si>
    <t>Supervielle Productores Asesores de Seguros S.A</t>
  </si>
  <si>
    <t>Supervielle Seguros S.A.</t>
  </si>
  <si>
    <t>Supervielle Asset Management</t>
  </si>
  <si>
    <t>Grupo Supervielle</t>
  </si>
  <si>
    <t>Play Digital S.A.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</si>
  <si>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</si>
  <si>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</si>
  <si>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Personal accident Insurance</t>
  </si>
  <si>
    <t>Protected Bag Insurance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</si>
  <si>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</si>
  <si>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</si>
  <si>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</si>
  <si>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</si>
  <si>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</si>
  <si>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</si>
  <si>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</si>
  <si>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Sofital</t>
  </si>
  <si>
    <t>April 21</t>
  </si>
  <si>
    <t>May 21</t>
  </si>
  <si>
    <t>1Q21</t>
  </si>
  <si>
    <t>Personal &amp; Business Banking – Highlights</t>
  </si>
  <si>
    <t>Corporate Banking – Highlights</t>
  </si>
  <si>
    <t>NFI /Avg. Assets**</t>
  </si>
  <si>
    <r>
      <t>GS</t>
    </r>
    <r>
      <rPr>
        <b/>
        <vertAlign val="superscript"/>
        <sz val="7"/>
        <rFont val="Verdana"/>
        <family val="2"/>
      </rPr>
      <t>(1)</t>
    </r>
  </si>
  <si>
    <r>
      <t>IUDÚ</t>
    </r>
    <r>
      <rPr>
        <b/>
        <vertAlign val="superscript"/>
        <sz val="7"/>
        <rFont val="Verdana"/>
        <family val="2"/>
      </rPr>
      <t>(2)</t>
    </r>
  </si>
  <si>
    <r>
      <t xml:space="preserve">GS excl. IUDÚ </t>
    </r>
    <r>
      <rPr>
        <b/>
        <vertAlign val="superscript"/>
        <sz val="7"/>
        <rFont val="Verdana"/>
        <family val="2"/>
      </rPr>
      <t>(3)</t>
    </r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</si>
  <si>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</si>
  <si>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</si>
  <si>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</si>
  <si>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</si>
  <si>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Repo with Central Bank</t>
  </si>
  <si>
    <t>Fund retained at the holding level</t>
  </si>
  <si>
    <t>Profit / (Loss) before Income Tax</t>
  </si>
  <si>
    <t>Attributable Net Income / (Loss)</t>
  </si>
  <si>
    <t>SAM-Assets Under Management</t>
  </si>
  <si>
    <t>SAM. Market Share</t>
  </si>
  <si>
    <t>IOL-Active Customers</t>
  </si>
  <si>
    <t>IOL-Daily Average Revenue Trades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</si>
  <si>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</si>
  <si>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</si>
  <si>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March 21</t>
  </si>
  <si>
    <t>Other Capital Injections (AR$ million)</t>
  </si>
  <si>
    <t>Fideicomiso Supervielle I (venture capital fund)</t>
  </si>
  <si>
    <t>Tier 1 Capital Ratio</t>
  </si>
  <si>
    <r>
      <t xml:space="preserve">NFI /Avg. Assets </t>
    </r>
    <r>
      <rPr>
        <vertAlign val="superscript"/>
        <sz val="6"/>
        <color theme="1" tint="0.34998626667073579"/>
        <rFont val="Verdana"/>
        <family val="2"/>
      </rPr>
      <t>(4)</t>
    </r>
  </si>
  <si>
    <t>LLP / Avg. Assets(4)</t>
  </si>
  <si>
    <t>ROA(4)</t>
  </si>
  <si>
    <t>ROE(4)</t>
  </si>
  <si>
    <t>Other Commitments</t>
  </si>
  <si>
    <t>2Q21</t>
  </si>
  <si>
    <t>IOL invertironline</t>
  </si>
  <si>
    <t>Loans &amp; Leasing, net</t>
  </si>
  <si>
    <r>
      <t>NPL Ratio</t>
    </r>
    <r>
      <rPr>
        <vertAlign val="superscript"/>
        <sz val="6"/>
        <color theme="1" tint="0.34998626667073579"/>
        <rFont val="Verdana"/>
        <family val="2"/>
      </rPr>
      <t>6</t>
    </r>
  </si>
  <si>
    <r>
      <t>Coverage Ratio</t>
    </r>
    <r>
      <rPr>
        <vertAlign val="superscript"/>
        <sz val="6"/>
        <color theme="1" tint="0.34998626667073579"/>
        <rFont val="Verdana"/>
        <family val="2"/>
      </rPr>
      <t>6</t>
    </r>
  </si>
  <si>
    <t>AR$ Loan Portfolio</t>
  </si>
  <si>
    <t>AR$ Investment Portfolio</t>
  </si>
  <si>
    <t>Total NPL</t>
  </si>
  <si>
    <t>3Q21</t>
  </si>
  <si>
    <t>9M21</t>
  </si>
  <si>
    <t>sep 21</t>
  </si>
  <si>
    <t>August 21</t>
  </si>
  <si>
    <t>Interest Expenses</t>
  </si>
  <si>
    <t>BS</t>
  </si>
  <si>
    <t>Income Tax</t>
  </si>
  <si>
    <t>Net Income</t>
  </si>
  <si>
    <t>Effective tax</t>
  </si>
  <si>
    <t>Adjusted Effective tax</t>
  </si>
  <si>
    <t>Adjusted Profit before income tax (excl. equity method results )</t>
  </si>
  <si>
    <t>NPL</t>
  </si>
  <si>
    <t>US$ Securities</t>
  </si>
  <si>
    <t>AR$ Securities</t>
  </si>
  <si>
    <t>US$ Linked Govt. Securities in Guarantee</t>
  </si>
  <si>
    <t>November 21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</si>
  <si>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</si>
  <si>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</si>
  <si>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</si>
  <si>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</si>
  <si>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</si>
  <si>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</si>
  <si>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</si>
  <si>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</si>
  <si>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4Q21</t>
  </si>
  <si>
    <t>dec 21</t>
  </si>
  <si>
    <t>IOL Holding S.A.</t>
  </si>
  <si>
    <t>January 22</t>
  </si>
  <si>
    <t>US$ 3.3 million</t>
  </si>
  <si>
    <t>IUDÚ Compañía Financiera S.A.</t>
  </si>
  <si>
    <t>Income Statement Data IFRS:</t>
  </si>
  <si>
    <t>Other Operating Income (Expenses)</t>
  </si>
  <si>
    <t>CoR</t>
  </si>
  <si>
    <t>Employees</t>
  </si>
  <si>
    <t>February 22</t>
  </si>
  <si>
    <t>Banco Supervielle</t>
  </si>
  <si>
    <t>Asset Quality ratios</t>
  </si>
  <si>
    <t>Coverage</t>
  </si>
  <si>
    <t>Banco Supervielle Capital Injections to its subsidiaries (AR$ million)</t>
  </si>
  <si>
    <t>September 21</t>
  </si>
  <si>
    <t xml:space="preserve">Bolsillo Digital S.A.U* </t>
  </si>
  <si>
    <t>50% of positive results / 100% negative results</t>
  </si>
  <si>
    <t>Banco Supervielle Income Statement. Stand alone figures</t>
  </si>
  <si>
    <t>IUDÚ Income Statement. Stand alone figures</t>
  </si>
  <si>
    <r>
      <t>Employees</t>
    </r>
    <r>
      <rPr>
        <b/>
        <vertAlign val="superscript"/>
        <sz val="6"/>
        <color theme="1" tint="0.34998626667073579"/>
        <rFont val="Verdana"/>
        <family val="2"/>
      </rPr>
      <t>1</t>
    </r>
  </si>
  <si>
    <t xml:space="preserve">Write offs. Non-restated Figures. Management Information </t>
  </si>
  <si>
    <t>Write offs (quarter)</t>
  </si>
  <si>
    <t>1Q22</t>
  </si>
  <si>
    <t>mar 22</t>
  </si>
  <si>
    <t>Non controlling Interest</t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</si>
  <si>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</si>
  <si>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t>Minimum Cash Reserve Requirements on U$S (Avg. Balance. US$ MM.)</t>
  </si>
  <si>
    <t>IUDÚ Digital Financial Services Segment – Highlights</t>
  </si>
  <si>
    <t>IUDÚ Digital Financial Services Personal Loans</t>
  </si>
  <si>
    <t>IUDÚ Digital Financial Services Credit Card Loans</t>
  </si>
  <si>
    <t>May 22</t>
  </si>
  <si>
    <t>April 22</t>
  </si>
  <si>
    <t>March 22</t>
  </si>
  <si>
    <t>IUDÚ Capital Injections to its subsidiary (AR$ million)</t>
  </si>
  <si>
    <t>Tarjeta Automática</t>
  </si>
  <si>
    <t>June 21*</t>
  </si>
  <si>
    <t>Equity method results (IUDÚ)</t>
  </si>
  <si>
    <t>Net Income (loss) excl. Equity method results</t>
  </si>
  <si>
    <t>Banking business ROAE</t>
  </si>
  <si>
    <t>Banking business ROAA</t>
  </si>
  <si>
    <t>Net income for the period attributable to parent company</t>
  </si>
  <si>
    <t>Banking business NPL</t>
  </si>
  <si>
    <t>Banking business Cost of Risk</t>
  </si>
  <si>
    <t>Banking business Employees</t>
  </si>
  <si>
    <t>Net Financial Income*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</si>
  <si>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</si>
  <si>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</si>
  <si>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</si>
  <si>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</si>
  <si>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</si>
  <si>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</si>
  <si>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</si>
  <si>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jun 22</t>
  </si>
  <si>
    <t>June 22</t>
  </si>
  <si>
    <t>Dividends &amp; Capital Injections (AR$ million, US$million)</t>
  </si>
  <si>
    <t>July 22</t>
  </si>
  <si>
    <t>US$ 0.5</t>
  </si>
  <si>
    <t>US$ 0.2</t>
  </si>
  <si>
    <t>Profit (Loss) before income tax</t>
  </si>
  <si>
    <t xml:space="preserve">Net income (loss) for the year </t>
  </si>
  <si>
    <t>Retail Price Index (YoY var %)</t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</si>
  <si>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7</t>
    </r>
  </si>
  <si>
    <t>August 22</t>
  </si>
  <si>
    <t>Cancellable before maturity Time Deposit</t>
  </si>
  <si>
    <t xml:space="preserve">                                      Individuals NPL</t>
  </si>
  <si>
    <t xml:space="preserve">                                      Entrepreneurs and SMEs NPL</t>
  </si>
  <si>
    <t>Minimum Cash Reserve Requirements on AR$ Deposits (Avg. Balance. AR$ MM.)</t>
  </si>
  <si>
    <t>Equity method from subsidiaries</t>
  </si>
  <si>
    <t>Other Operating Expenses</t>
  </si>
  <si>
    <t>Net Cost of Risk</t>
  </si>
  <si>
    <t>Banking business Net Cost of Risk</t>
  </si>
  <si>
    <t>Iudú Digital Financial Services Segment NPL</t>
  </si>
  <si>
    <t>3Q22</t>
  </si>
  <si>
    <t>9M22</t>
  </si>
  <si>
    <t>sep 22</t>
  </si>
  <si>
    <t>Gonzalo Mingrone</t>
  </si>
  <si>
    <t>Gonzalo.MINGRONE@supervielle.com.ar</t>
  </si>
  <si>
    <t>NSFI</t>
  </si>
  <si>
    <t>Recpam</t>
  </si>
  <si>
    <t>Equity Mehod from subs (excl. Iudú)</t>
  </si>
  <si>
    <t>Net Income 2Q22</t>
  </si>
  <si>
    <t>Net Income 3Q22</t>
  </si>
  <si>
    <t>Adimistrative and D&amp;A</t>
  </si>
  <si>
    <t>Equity Mehod from Iudú</t>
  </si>
  <si>
    <t>September 22</t>
  </si>
  <si>
    <t>Income tax 3Q22</t>
  </si>
  <si>
    <t>Dual</t>
  </si>
  <si>
    <t>Restated Figures</t>
  </si>
  <si>
    <t>Reported Figures*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</si>
  <si>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</si>
  <si>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</si>
  <si>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</si>
  <si>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</si>
  <si>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October 22</t>
  </si>
  <si>
    <r>
      <t>Allowances  as a % of Total Loans</t>
    </r>
    <r>
      <rPr>
        <vertAlign val="superscript"/>
        <sz val="6"/>
        <color theme="1" tint="0.34998626667073579"/>
        <rFont val="Verdana"/>
        <family val="2"/>
      </rPr>
      <t>6</t>
    </r>
  </si>
  <si>
    <t>GS Consolidated</t>
  </si>
  <si>
    <t>Other Subsidiaries</t>
  </si>
  <si>
    <r>
      <t>US$ NIM</t>
    </r>
    <r>
      <rPr>
        <b/>
        <vertAlign val="superscript"/>
        <sz val="7"/>
        <color theme="1" tint="0.34998626667073579"/>
        <rFont val="Verdana"/>
        <family val="2"/>
      </rPr>
      <t>1</t>
    </r>
  </si>
  <si>
    <r>
      <t>IUDÚ</t>
    </r>
    <r>
      <rPr>
        <vertAlign val="superscript"/>
        <sz val="7"/>
        <color rgb="FF882346"/>
        <rFont val="Verdana"/>
        <family val="2"/>
      </rPr>
      <t>1</t>
    </r>
  </si>
  <si>
    <t>AR$ Bank Deposits broken down by product</t>
  </si>
  <si>
    <t>Real Terms</t>
  </si>
  <si>
    <t>% of Change in Nominal Terms</t>
  </si>
  <si>
    <t>% of Change in Real Terms</t>
  </si>
  <si>
    <t>Special Checking Account</t>
  </si>
  <si>
    <t>UVA Time Deposits</t>
  </si>
  <si>
    <t>Retail Savings Accounts</t>
  </si>
  <si>
    <r>
      <t>Other</t>
    </r>
    <r>
      <rPr>
        <vertAlign val="superscript"/>
        <sz val="6"/>
        <color theme="1" tint="0.34998626667073579"/>
        <rFont val="Verdana"/>
        <family val="2"/>
      </rPr>
      <t>1</t>
    </r>
  </si>
  <si>
    <t>Bank- Active Customers (in millions)</t>
  </si>
  <si>
    <t>IUDÚ-Active Customers (in millions)</t>
  </si>
  <si>
    <t>IOL-Active Customers (in millions)</t>
  </si>
  <si>
    <t>Securities Issued by the Central Bank in Guarantee (Held to maturity)</t>
  </si>
  <si>
    <t>Treasury Bonds 2020/2022 (Reserve Requirements)</t>
  </si>
  <si>
    <t>Lecer</t>
  </si>
  <si>
    <t>Boncer</t>
  </si>
  <si>
    <t>Treasury Bonds (Fixed interest rate)</t>
  </si>
  <si>
    <t>Treasury Bonds (Badlar)</t>
  </si>
  <si>
    <t>Income Statement - Non-restated Figures</t>
  </si>
  <si>
    <t>Argentine Banking GAAP:</t>
  </si>
  <si>
    <t>Net interest income</t>
  </si>
  <si>
    <t>Personnel expenses</t>
  </si>
  <si>
    <t>Depreciation &amp; Amortization</t>
  </si>
  <si>
    <t>Other expenses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</si>
  <si>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</si>
  <si>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</si>
  <si>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</si>
  <si>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</si>
  <si>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</si>
  <si>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</si>
  <si>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Consolidated Balance Sheet Data - Non Restated Figures</t>
  </si>
  <si>
    <t xml:space="preserve"> (In millions of Argentine Ps.)</t>
  </si>
  <si>
    <t xml:space="preserve">Securities at fair value through profit or loss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</si>
</sst>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-* #,##0.0_-;\-* #,##0.0_-;_-* &quot;-&quot;?_-;_-@_-"/>
  </numFmts>
  <fonts count="7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rgb="FF00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b/>
      <sz val="8"/>
      <name val="Verdana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8"/>
      <color theme="1" tint="0.3499862666707357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b/>
      <sz val="8"/>
      <color rgb="FFFF0000"/>
      <name val="Verdana"/>
      <family val="2"/>
    </font>
    <font>
      <sz val="7"/>
      <color rgb="FFE80202"/>
      <name val="Verdana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7"/>
      <color rgb="FFC00000"/>
      <name val="Verdana"/>
      <family val="2"/>
    </font>
    <font>
      <sz val="7"/>
      <color rgb="FF882346"/>
      <name val="Verdana"/>
      <family val="2"/>
    </font>
    <font>
      <b/>
      <sz val="7"/>
      <color rgb="FF333333"/>
      <name val="Verdana"/>
      <family val="2"/>
    </font>
    <font>
      <b/>
      <vertAlign val="superscript"/>
      <sz val="6"/>
      <color theme="1" tint="0.34998626667073579"/>
      <name val="Verdana"/>
      <family val="2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vertAlign val="superscript"/>
      <sz val="7"/>
      <color rgb="FF882346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7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rgb="FFE8020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 style="thick">
        <color theme="0" tint="-0.249977111117893"/>
      </top>
      <bottom style="thick">
        <color rgb="FFFF0000"/>
      </bottom>
      <diagonal/>
    </border>
    <border>
      <left/>
      <right/>
      <top/>
      <bottom style="thick">
        <color theme="0" tint="-0.249977111117893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/>
      <bottom style="thick">
        <color rgb="FFE80202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 style="thick">
        <color theme="0" tint="-0.249977111117893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thick">
        <color rgb="FFFF0000"/>
      </bottom>
      <diagonal/>
    </border>
    <border>
      <left/>
      <right style="medium">
        <color theme="0" tint="-0.34998626667073579"/>
      </right>
      <top/>
      <bottom style="thick">
        <color rgb="FFFF0000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ck">
        <color rgb="FFFF0000"/>
      </bottom>
      <diagonal/>
    </border>
    <border>
      <left/>
      <right/>
      <top style="medium">
        <color theme="0" tint="-0.34998626667073579"/>
      </top>
      <bottom style="thick">
        <color rgb="FFFF0000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ck">
        <color rgb="FFFF0000"/>
      </bottom>
      <diagonal/>
    </border>
    <border>
      <left style="thick">
        <color theme="0" tint="-0.249977111117893"/>
      </left>
      <right style="medium">
        <color theme="0" tint="-0.34998626667073579"/>
      </right>
      <top/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</borders>
  <cellStyleXfs count="45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14" borderId="0" applyNumberFormat="0" applyBorder="0" applyAlignment="0" applyProtection="0"/>
    <xf numFmtId="0" fontId="59" fillId="17" borderId="0" applyNumberFormat="0" applyBorder="0" applyAlignment="0" applyProtection="0"/>
    <xf numFmtId="0" fontId="59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1" fillId="13" borderId="0" applyNumberFormat="0" applyBorder="0" applyAlignment="0" applyProtection="0"/>
    <xf numFmtId="0" fontId="62" fillId="25" borderId="42" applyNumberFormat="0" applyAlignment="0" applyProtection="0"/>
    <xf numFmtId="0" fontId="63" fillId="26" borderId="43" applyNumberFormat="0" applyAlignment="0" applyProtection="0"/>
    <xf numFmtId="0" fontId="64" fillId="0" borderId="44" applyNumberFormat="0" applyFill="0" applyAlignment="0" applyProtection="0"/>
    <xf numFmtId="0" fontId="65" fillId="0" borderId="0" applyNumberFormat="0" applyFill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60" fillId="2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30" borderId="0" applyNumberFormat="0" applyBorder="0" applyAlignment="0" applyProtection="0"/>
    <xf numFmtId="0" fontId="66" fillId="16" borderId="42" applyNumberFormat="0" applyAlignment="0" applyProtection="0"/>
    <xf numFmtId="0" fontId="67" fillId="12" borderId="0" applyNumberFormat="0" applyBorder="0" applyAlignment="0" applyProtection="0"/>
    <xf numFmtId="0" fontId="68" fillId="31" borderId="0" applyNumberFormat="0" applyBorder="0" applyAlignment="0" applyProtection="0"/>
    <xf numFmtId="0" fontId="59" fillId="0" borderId="0"/>
    <xf numFmtId="0" fontId="59" fillId="32" borderId="45" applyNumberFormat="0" applyFont="0" applyAlignment="0" applyProtection="0"/>
    <xf numFmtId="9" fontId="59" fillId="0" borderId="0" applyFont="0" applyFill="0" applyBorder="0" applyAlignment="0" applyProtection="0"/>
    <xf numFmtId="0" fontId="69" fillId="25" borderId="46" applyNumberFormat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47" applyNumberFormat="0" applyFill="0" applyAlignment="0" applyProtection="0"/>
    <xf numFmtId="0" fontId="73" fillId="0" borderId="48" applyNumberFormat="0" applyFill="0" applyAlignment="0" applyProtection="0"/>
    <xf numFmtId="0" fontId="65" fillId="0" borderId="49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50" applyNumberFormat="0" applyFill="0" applyAlignment="0" applyProtection="0"/>
    <xf numFmtId="166" fontId="1" fillId="0" borderId="0" applyFont="0" applyFill="0" applyBorder="0" applyAlignment="0" applyProtection="0"/>
  </cellStyleXfs>
  <cellXfs count="984">
    <xf numFmtId="0" fontId="0" fillId="0" borderId="0" xfId="0"/>
    <xf numFmtId="0" fontId="12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8" fillId="5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left" vertical="center" indent="2"/>
    </xf>
    <xf numFmtId="0" fontId="19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69" fontId="18" fillId="5" borderId="0" xfId="2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2" fillId="5" borderId="0" xfId="0" applyFont="1" applyFill="1" applyBorder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right" vertical="center" indent="2"/>
    </xf>
    <xf numFmtId="0" fontId="16" fillId="5" borderId="0" xfId="0" applyFont="1" applyFill="1" applyBorder="1" applyAlignment="1">
      <alignment horizontal="left" vertical="center" wrapText="1"/>
    </xf>
    <xf numFmtId="169" fontId="16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left" vertical="center" wrapText="1"/>
    </xf>
    <xf numFmtId="0" fontId="19" fillId="5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6" fillId="5" borderId="0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2" xfId="0" applyFont="1" applyFill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9" fontId="15" fillId="3" borderId="0" xfId="0" applyNumberFormat="1" applyFont="1" applyFill="1" applyBorder="1" applyAlignment="1">
      <alignment vertical="center"/>
    </xf>
    <xf numFmtId="0" fontId="15" fillId="3" borderId="0" xfId="0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left" vertical="center"/>
    </xf>
    <xf numFmtId="3" fontId="16" fillId="3" borderId="0" xfId="0" applyNumberFormat="1" applyFont="1" applyFill="1" applyBorder="1" applyAlignment="1">
      <alignment vertical="center"/>
    </xf>
    <xf numFmtId="9" fontId="16" fillId="3" borderId="0" xfId="0" applyNumberFormat="1" applyFont="1" applyFill="1" applyBorder="1" applyAlignment="1">
      <alignment vertical="center"/>
    </xf>
    <xf numFmtId="0" fontId="15" fillId="3" borderId="0" xfId="0" applyFont="1" applyFill="1" applyBorder="1" applyAlignment="1">
      <alignment horizontal="left" vertical="center"/>
    </xf>
    <xf numFmtId="3" fontId="15" fillId="3" borderId="0" xfId="0" applyNumberFormat="1" applyFont="1" applyFill="1" applyBorder="1" applyAlignment="1">
      <alignment horizontal="right" vertical="center"/>
    </xf>
    <xf numFmtId="9" fontId="15" fillId="3" borderId="0" xfId="0" applyNumberFormat="1" applyFont="1" applyFill="1" applyBorder="1" applyAlignment="1">
      <alignment horizontal="right" vertical="center"/>
    </xf>
    <xf numFmtId="3" fontId="16" fillId="3" borderId="0" xfId="0" applyNumberFormat="1" applyFont="1" applyFill="1" applyBorder="1" applyAlignment="1">
      <alignment horizontal="right" vertical="center"/>
    </xf>
    <xf numFmtId="9" fontId="16" fillId="3" borderId="0" xfId="0" applyNumberFormat="1" applyFont="1" applyFill="1" applyBorder="1" applyAlignment="1">
      <alignment horizontal="right" vertical="center"/>
    </xf>
    <xf numFmtId="0" fontId="19" fillId="5" borderId="8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3" fontId="13" fillId="3" borderId="8" xfId="0" applyNumberFormat="1" applyFont="1" applyFill="1" applyBorder="1" applyAlignment="1">
      <alignment horizontal="right" vertical="center"/>
    </xf>
    <xf numFmtId="9" fontId="13" fillId="3" borderId="9" xfId="0" applyNumberFormat="1" applyFont="1" applyFill="1" applyBorder="1" applyAlignment="1">
      <alignment horizontal="right" vertical="center"/>
    </xf>
    <xf numFmtId="3" fontId="13" fillId="3" borderId="0" xfId="0" applyNumberFormat="1" applyFont="1" applyFill="1" applyBorder="1" applyAlignment="1">
      <alignment horizontal="right" vertical="center"/>
    </xf>
    <xf numFmtId="9" fontId="13" fillId="3" borderId="0" xfId="0" applyNumberFormat="1" applyFont="1" applyFill="1" applyBorder="1" applyAlignment="1">
      <alignment horizontal="right" vertical="center"/>
    </xf>
    <xf numFmtId="0" fontId="13" fillId="3" borderId="0" xfId="0" applyFont="1" applyFill="1" applyBorder="1" applyAlignment="1">
      <alignment vertical="center"/>
    </xf>
    <xf numFmtId="3" fontId="13" fillId="3" borderId="8" xfId="0" applyNumberFormat="1" applyFont="1" applyFill="1" applyBorder="1" applyAlignment="1">
      <alignment vertical="center"/>
    </xf>
    <xf numFmtId="9" fontId="13" fillId="3" borderId="9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9" fontId="13" fillId="3" borderId="0" xfId="0" applyNumberFormat="1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172" fontId="15" fillId="0" borderId="0" xfId="0" applyNumberFormat="1" applyFont="1" applyFill="1" applyBorder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>
      <alignment horizontal="left" vertical="center"/>
    </xf>
    <xf numFmtId="0" fontId="18" fillId="5" borderId="0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169" fontId="15" fillId="2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166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8" fontId="15" fillId="0" borderId="3" xfId="4" applyNumberFormat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169" fontId="15" fillId="0" borderId="0" xfId="2" applyNumberFormat="1" applyFont="1" applyBorder="1" applyAlignment="1">
      <alignment horizontal="right" vertical="center"/>
    </xf>
    <xf numFmtId="169" fontId="16" fillId="5" borderId="0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left" vertical="center" wrapText="1" indent="2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vertical="center" wrapText="1"/>
    </xf>
    <xf numFmtId="169" fontId="15" fillId="0" borderId="0" xfId="2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169" fontId="15" fillId="0" borderId="8" xfId="2" applyNumberFormat="1" applyFont="1" applyFill="1" applyBorder="1" applyAlignment="1">
      <alignment horizontal="right" vertical="center"/>
    </xf>
    <xf numFmtId="169" fontId="15" fillId="0" borderId="9" xfId="2" applyNumberFormat="1" applyFont="1" applyFill="1" applyBorder="1" applyAlignment="1">
      <alignment horizontal="right" vertical="center"/>
    </xf>
    <xf numFmtId="169" fontId="16" fillId="5" borderId="10" xfId="2" applyNumberFormat="1" applyFont="1" applyFill="1" applyBorder="1" applyAlignment="1">
      <alignment horizontal="right" vertical="center"/>
    </xf>
    <xf numFmtId="169" fontId="16" fillId="5" borderId="11" xfId="2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3" fillId="5" borderId="0" xfId="1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170" fontId="18" fillId="5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2" fontId="16" fillId="0" borderId="2" xfId="0" quotePrefix="1" applyNumberFormat="1" applyFont="1" applyFill="1" applyBorder="1" applyAlignment="1">
      <alignment horizontal="center" vertical="center" wrapText="1"/>
    </xf>
    <xf numFmtId="49" fontId="16" fillId="0" borderId="2" xfId="0" quotePrefix="1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169" fontId="16" fillId="0" borderId="8" xfId="2" applyNumberFormat="1" applyFont="1" applyFill="1" applyBorder="1" applyAlignment="1">
      <alignment horizontal="right" vertical="center"/>
    </xf>
    <xf numFmtId="169" fontId="16" fillId="0" borderId="9" xfId="2" applyNumberFormat="1" applyFont="1" applyFill="1" applyBorder="1" applyAlignment="1">
      <alignment horizontal="right" vertical="center"/>
    </xf>
    <xf numFmtId="169" fontId="16" fillId="5" borderId="8" xfId="2" applyNumberFormat="1" applyFont="1" applyFill="1" applyBorder="1" applyAlignment="1">
      <alignment horizontal="right" vertical="center"/>
    </xf>
    <xf numFmtId="169" fontId="16" fillId="5" borderId="9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6" fillId="5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5" borderId="0" xfId="0" applyFont="1" applyFill="1" applyBorder="1" applyAlignment="1">
      <alignment vertical="center" wrapText="1"/>
    </xf>
    <xf numFmtId="165" fontId="15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6" fillId="3" borderId="0" xfId="3" applyFont="1" applyFill="1" applyAlignment="1">
      <alignment vertical="center"/>
    </xf>
    <xf numFmtId="0" fontId="11" fillId="0" borderId="0" xfId="0" applyFont="1" applyBorder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0" fontId="11" fillId="0" borderId="0" xfId="0" applyFont="1" applyFill="1" applyBorder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9" fillId="0" borderId="2" xfId="0" applyFont="1" applyFill="1" applyBorder="1" applyAlignment="1">
      <alignment vertical="center"/>
    </xf>
    <xf numFmtId="165" fontId="11" fillId="0" borderId="0" xfId="1" applyFont="1" applyBorder="1" applyAlignment="1">
      <alignment vertical="center"/>
    </xf>
    <xf numFmtId="173" fontId="15" fillId="0" borderId="0" xfId="1" applyNumberFormat="1" applyFont="1" applyFill="1" applyBorder="1" applyAlignment="1">
      <alignment vertical="center"/>
    </xf>
    <xf numFmtId="169" fontId="15" fillId="5" borderId="10" xfId="2" applyNumberFormat="1" applyFont="1" applyFill="1" applyBorder="1" applyAlignment="1">
      <alignment horizontal="right" vertical="center"/>
    </xf>
    <xf numFmtId="169" fontId="15" fillId="5" borderId="1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justify" vertical="center" wrapText="1"/>
    </xf>
    <xf numFmtId="0" fontId="18" fillId="0" borderId="0" xfId="0" applyFont="1" applyFill="1" applyBorder="1" applyAlignment="1">
      <alignment horizontal="justify" vertical="center"/>
    </xf>
    <xf numFmtId="0" fontId="16" fillId="0" borderId="0" xfId="0" applyFont="1" applyFill="1" applyBorder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9" fontId="15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vertical="center" wrapText="1"/>
    </xf>
    <xf numFmtId="17" fontId="18" fillId="0" borderId="0" xfId="0" quotePrefix="1" applyNumberFormat="1" applyFont="1" applyFill="1" applyBorder="1" applyAlignment="1">
      <alignment horizontal="left" vertical="center"/>
    </xf>
    <xf numFmtId="168" fontId="16" fillId="5" borderId="0" xfId="0" applyNumberFormat="1" applyFont="1" applyFill="1" applyBorder="1" applyAlignment="1">
      <alignment horizontal="right" vertical="center" wrapText="1"/>
    </xf>
    <xf numFmtId="168" fontId="16" fillId="0" borderId="0" xfId="0" applyNumberFormat="1" applyFont="1" applyFill="1" applyBorder="1" applyAlignment="1">
      <alignment horizontal="right" vertical="center" wrapText="1"/>
    </xf>
    <xf numFmtId="0" fontId="18" fillId="0" borderId="0" xfId="0" quotePrefix="1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Fill="1"/>
    <xf numFmtId="0" fontId="19" fillId="5" borderId="16" xfId="0" applyFont="1" applyFill="1" applyBorder="1" applyAlignment="1">
      <alignment horizontal="center" vertical="center" wrapText="1"/>
    </xf>
    <xf numFmtId="49" fontId="29" fillId="0" borderId="2" xfId="0" quotePrefix="1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169" fontId="18" fillId="5" borderId="9" xfId="2" applyNumberFormat="1" applyFont="1" applyFill="1" applyBorder="1" applyAlignment="1">
      <alignment horizontal="center" vertical="center"/>
    </xf>
    <xf numFmtId="169" fontId="18" fillId="5" borderId="11" xfId="2" applyNumberFormat="1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172" fontId="15" fillId="0" borderId="0" xfId="0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right" vertical="center"/>
    </xf>
    <xf numFmtId="177" fontId="16" fillId="5" borderId="0" xfId="4" applyNumberFormat="1" applyFont="1" applyFill="1" applyBorder="1" applyAlignment="1">
      <alignment horizontal="right" vertical="center"/>
    </xf>
    <xf numFmtId="177" fontId="18" fillId="5" borderId="8" xfId="1" applyNumberFormat="1" applyFont="1" applyFill="1" applyBorder="1" applyAlignment="1">
      <alignment horizontal="center" vertical="center"/>
    </xf>
    <xf numFmtId="177" fontId="18" fillId="5" borderId="1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6" fillId="5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8" fillId="5" borderId="0" xfId="0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center" vertical="center"/>
    </xf>
    <xf numFmtId="177" fontId="16" fillId="5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5" fillId="0" borderId="0" xfId="4" applyNumberFormat="1" applyFont="1" applyBorder="1" applyAlignment="1">
      <alignment horizontal="right" vertical="center"/>
    </xf>
    <xf numFmtId="177" fontId="15" fillId="0" borderId="0" xfId="0" applyNumberFormat="1" applyFont="1" applyFill="1" applyBorder="1" applyAlignment="1">
      <alignment vertical="center"/>
    </xf>
    <xf numFmtId="177" fontId="19" fillId="0" borderId="8" xfId="1" applyNumberFormat="1" applyFont="1" applyFill="1" applyBorder="1" applyAlignment="1">
      <alignment horizontal="center" vertical="center"/>
    </xf>
    <xf numFmtId="169" fontId="19" fillId="0" borderId="9" xfId="2" applyNumberFormat="1" applyFont="1" applyFill="1" applyBorder="1" applyAlignment="1">
      <alignment horizontal="center" vertical="center"/>
    </xf>
    <xf numFmtId="177" fontId="18" fillId="0" borderId="8" xfId="4" applyNumberFormat="1" applyFont="1" applyFill="1" applyBorder="1" applyAlignment="1">
      <alignment horizontal="center" vertical="center"/>
    </xf>
    <xf numFmtId="169" fontId="18" fillId="0" borderId="9" xfId="2" applyNumberFormat="1" applyFont="1" applyFill="1" applyBorder="1" applyAlignment="1">
      <alignment horizontal="center" vertical="center"/>
    </xf>
    <xf numFmtId="177" fontId="19" fillId="0" borderId="8" xfId="4" applyNumberFormat="1" applyFont="1" applyFill="1" applyBorder="1" applyAlignment="1">
      <alignment horizontal="center" vertical="center"/>
    </xf>
    <xf numFmtId="177" fontId="18" fillId="5" borderId="8" xfId="4" applyNumberFormat="1" applyFont="1" applyFill="1" applyBorder="1" applyAlignment="1">
      <alignment horizontal="center" vertical="center"/>
    </xf>
    <xf numFmtId="177" fontId="19" fillId="0" borderId="10" xfId="4" applyNumberFormat="1" applyFont="1" applyFill="1" applyBorder="1" applyAlignment="1">
      <alignment horizontal="center" vertical="center"/>
    </xf>
    <xf numFmtId="169" fontId="19" fillId="0" borderId="11" xfId="2" applyNumberFormat="1" applyFont="1" applyFill="1" applyBorder="1" applyAlignment="1">
      <alignment horizontal="center" vertical="center"/>
    </xf>
    <xf numFmtId="3" fontId="19" fillId="3" borderId="8" xfId="0" applyNumberFormat="1" applyFont="1" applyFill="1" applyBorder="1" applyAlignment="1">
      <alignment vertical="center"/>
    </xf>
    <xf numFmtId="9" fontId="19" fillId="3" borderId="9" xfId="0" applyNumberFormat="1" applyFont="1" applyFill="1" applyBorder="1" applyAlignment="1">
      <alignment vertical="center"/>
    </xf>
    <xf numFmtId="3" fontId="18" fillId="3" borderId="8" xfId="0" applyNumberFormat="1" applyFont="1" applyFill="1" applyBorder="1" applyAlignment="1">
      <alignment vertical="center"/>
    </xf>
    <xf numFmtId="9" fontId="18" fillId="3" borderId="9" xfId="0" applyNumberFormat="1" applyFont="1" applyFill="1" applyBorder="1" applyAlignment="1">
      <alignment vertical="center"/>
    </xf>
    <xf numFmtId="3" fontId="19" fillId="3" borderId="8" xfId="0" applyNumberFormat="1" applyFont="1" applyFill="1" applyBorder="1" applyAlignment="1">
      <alignment horizontal="right" vertical="center"/>
    </xf>
    <xf numFmtId="9" fontId="19" fillId="3" borderId="9" xfId="0" applyNumberFormat="1" applyFont="1" applyFill="1" applyBorder="1" applyAlignment="1">
      <alignment horizontal="right" vertical="center"/>
    </xf>
    <xf numFmtId="3" fontId="18" fillId="3" borderId="8" xfId="0" applyNumberFormat="1" applyFont="1" applyFill="1" applyBorder="1" applyAlignment="1">
      <alignment horizontal="right" vertical="center"/>
    </xf>
    <xf numFmtId="9" fontId="18" fillId="3" borderId="9" xfId="0" applyNumberFormat="1" applyFont="1" applyFill="1" applyBorder="1" applyAlignment="1">
      <alignment horizontal="right" vertical="center"/>
    </xf>
    <xf numFmtId="3" fontId="19" fillId="3" borderId="10" xfId="0" applyNumberFormat="1" applyFont="1" applyFill="1" applyBorder="1" applyAlignment="1">
      <alignment horizontal="right" vertical="center"/>
    </xf>
    <xf numFmtId="9" fontId="19" fillId="3" borderId="11" xfId="0" applyNumberFormat="1" applyFont="1" applyFill="1" applyBorder="1" applyAlignment="1">
      <alignment horizontal="right" vertical="center"/>
    </xf>
    <xf numFmtId="177" fontId="19" fillId="0" borderId="3" xfId="4" applyNumberFormat="1" applyFont="1" applyFill="1" applyBorder="1" applyAlignment="1">
      <alignment horizontal="right" vertical="center"/>
    </xf>
    <xf numFmtId="177" fontId="18" fillId="5" borderId="3" xfId="4" applyNumberFormat="1" applyFont="1" applyFill="1" applyBorder="1" applyAlignment="1">
      <alignment horizontal="right" vertical="center"/>
    </xf>
    <xf numFmtId="177" fontId="18" fillId="0" borderId="3" xfId="4" applyNumberFormat="1" applyFont="1" applyFill="1" applyBorder="1" applyAlignment="1">
      <alignment horizontal="right" vertical="center"/>
    </xf>
    <xf numFmtId="177" fontId="18" fillId="0" borderId="3" xfId="4" applyNumberFormat="1" applyFont="1" applyBorder="1" applyAlignment="1">
      <alignment horizontal="right" vertical="center"/>
    </xf>
    <xf numFmtId="177" fontId="18" fillId="5" borderId="4" xfId="4" applyNumberFormat="1" applyFont="1" applyFill="1" applyBorder="1" applyAlignment="1">
      <alignment horizontal="right" vertical="center"/>
    </xf>
    <xf numFmtId="166" fontId="19" fillId="0" borderId="0" xfId="0" applyNumberFormat="1" applyFont="1" applyBorder="1" applyAlignment="1">
      <alignment horizontal="center" vertical="center"/>
    </xf>
    <xf numFmtId="177" fontId="19" fillId="0" borderId="3" xfId="4" applyNumberFormat="1" applyFont="1" applyBorder="1" applyAlignment="1">
      <alignment horizontal="right" vertical="center"/>
    </xf>
    <xf numFmtId="0" fontId="19" fillId="0" borderId="3" xfId="0" applyFont="1" applyFill="1" applyBorder="1" applyAlignment="1">
      <alignment horizontal="center" vertical="center"/>
    </xf>
    <xf numFmtId="167" fontId="19" fillId="0" borderId="3" xfId="4" applyNumberFormat="1" applyFont="1" applyFill="1" applyBorder="1" applyAlignment="1">
      <alignment horizontal="center" vertical="center"/>
    </xf>
    <xf numFmtId="0" fontId="0" fillId="3" borderId="0" xfId="0" applyFill="1"/>
    <xf numFmtId="0" fontId="18" fillId="3" borderId="0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left" vertical="center" wrapText="1"/>
    </xf>
    <xf numFmtId="166" fontId="15" fillId="0" borderId="0" xfId="0" applyNumberFormat="1" applyFont="1" applyBorder="1" applyAlignment="1">
      <alignment vertical="center"/>
    </xf>
    <xf numFmtId="167" fontId="15" fillId="0" borderId="0" xfId="0" applyNumberFormat="1" applyFont="1" applyFill="1" applyBorder="1" applyAlignment="1">
      <alignment horizontal="right" vertical="center"/>
    </xf>
    <xf numFmtId="170" fontId="15" fillId="0" borderId="0" xfId="4" applyNumberFormat="1" applyFont="1" applyFill="1" applyBorder="1" applyAlignment="1">
      <alignment horizontal="right" vertical="center"/>
    </xf>
    <xf numFmtId="0" fontId="32" fillId="3" borderId="0" xfId="0" applyFont="1" applyFill="1" applyAlignment="1">
      <alignment vertical="center" wrapText="1"/>
    </xf>
    <xf numFmtId="0" fontId="33" fillId="3" borderId="0" xfId="0" applyFont="1" applyFill="1" applyAlignment="1">
      <alignment vertical="center" wrapText="1"/>
    </xf>
    <xf numFmtId="0" fontId="0" fillId="3" borderId="0" xfId="0" applyFill="1" applyBorder="1"/>
    <xf numFmtId="169" fontId="19" fillId="3" borderId="0" xfId="2" applyNumberFormat="1" applyFont="1" applyFill="1" applyBorder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3" fontId="15" fillId="0" borderId="0" xfId="4" applyNumberFormat="1" applyFont="1" applyBorder="1" applyAlignment="1">
      <alignment horizontal="right" vertical="center"/>
    </xf>
    <xf numFmtId="0" fontId="13" fillId="3" borderId="0" xfId="0" applyFont="1" applyFill="1" applyBorder="1" applyAlignment="1">
      <alignment horizontal="left" vertical="center" wrapText="1"/>
    </xf>
    <xf numFmtId="177" fontId="15" fillId="3" borderId="0" xfId="1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169" fontId="15" fillId="3" borderId="0" xfId="2" applyNumberFormat="1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6" fillId="0" borderId="0" xfId="0" applyNumberFormat="1" applyFont="1" applyFill="1" applyBorder="1" applyAlignment="1">
      <alignment horizontal="left" vertical="center"/>
    </xf>
    <xf numFmtId="0" fontId="35" fillId="0" borderId="2" xfId="0" applyNumberFormat="1" applyFont="1" applyFill="1" applyBorder="1" applyAlignment="1">
      <alignment horizontal="left" vertical="center" wrapText="1"/>
    </xf>
    <xf numFmtId="0" fontId="38" fillId="0" borderId="5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left" vertical="center" wrapText="1"/>
    </xf>
    <xf numFmtId="177" fontId="39" fillId="0" borderId="0" xfId="1" applyNumberFormat="1" applyFont="1" applyFill="1" applyBorder="1" applyAlignment="1">
      <alignment horizontal="right" vertical="center" wrapText="1"/>
    </xf>
    <xf numFmtId="169" fontId="39" fillId="0" borderId="0" xfId="2" applyNumberFormat="1" applyFont="1" applyFill="1" applyBorder="1" applyAlignment="1">
      <alignment horizontal="right" vertical="center" wrapText="1"/>
    </xf>
    <xf numFmtId="0" fontId="40" fillId="5" borderId="0" xfId="0" applyNumberFormat="1" applyFont="1" applyFill="1" applyBorder="1" applyAlignment="1">
      <alignment horizontal="left" vertical="center" wrapText="1"/>
    </xf>
    <xf numFmtId="17" fontId="41" fillId="5" borderId="3" xfId="0" quotePrefix="1" applyNumberFormat="1" applyFont="1" applyFill="1" applyBorder="1" applyAlignment="1">
      <alignment horizontal="center" vertical="center"/>
    </xf>
    <xf numFmtId="0" fontId="41" fillId="5" borderId="0" xfId="0" quotePrefix="1" applyNumberFormat="1" applyFont="1" applyFill="1" applyBorder="1" applyAlignment="1">
      <alignment horizontal="center" vertical="center"/>
    </xf>
    <xf numFmtId="0" fontId="41" fillId="5" borderId="0" xfId="0" applyNumberFormat="1" applyFont="1" applyFill="1" applyBorder="1" applyAlignment="1">
      <alignment horizontal="center" vertical="center" wrapText="1"/>
    </xf>
    <xf numFmtId="0" fontId="39" fillId="0" borderId="0" xfId="0" applyNumberFormat="1" applyFont="1" applyBorder="1" applyAlignment="1">
      <alignment horizontal="left" vertical="center" wrapText="1"/>
    </xf>
    <xf numFmtId="169" fontId="39" fillId="3" borderId="0" xfId="2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0" fontId="39" fillId="3" borderId="0" xfId="4" applyNumberFormat="1" applyFont="1" applyFill="1" applyBorder="1" applyAlignment="1">
      <alignment horizontal="left" vertical="center" wrapText="1"/>
    </xf>
    <xf numFmtId="166" fontId="39" fillId="0" borderId="4" xfId="4" applyNumberFormat="1" applyFont="1" applyFill="1" applyBorder="1" applyAlignment="1">
      <alignment horizontal="left" vertical="center" wrapText="1"/>
    </xf>
    <xf numFmtId="166" fontId="39" fillId="0" borderId="8" xfId="4" applyNumberFormat="1" applyFont="1" applyFill="1" applyBorder="1" applyAlignment="1">
      <alignment horizontal="left" vertical="center" wrapText="1"/>
    </xf>
    <xf numFmtId="0" fontId="39" fillId="0" borderId="0" xfId="4" applyNumberFormat="1" applyFont="1" applyFill="1" applyBorder="1" applyAlignment="1">
      <alignment horizontal="left" vertical="center" wrapText="1"/>
    </xf>
    <xf numFmtId="0" fontId="39" fillId="3" borderId="0" xfId="2" applyNumberFormat="1" applyFont="1" applyFill="1" applyBorder="1" applyAlignment="1">
      <alignment horizontal="right" vertical="center" wrapText="1"/>
    </xf>
    <xf numFmtId="0" fontId="31" fillId="0" borderId="0" xfId="0" applyFont="1" applyBorder="1" applyAlignment="1">
      <alignment vertical="center"/>
    </xf>
    <xf numFmtId="0" fontId="42" fillId="0" borderId="0" xfId="0" applyNumberFormat="1" applyFont="1" applyFill="1" applyBorder="1" applyAlignment="1">
      <alignment horizontal="left" vertical="center" wrapText="1"/>
    </xf>
    <xf numFmtId="0" fontId="42" fillId="0" borderId="3" xfId="0" applyNumberFormat="1" applyFont="1" applyFill="1" applyBorder="1" applyAlignment="1">
      <alignment horizontal="left" vertical="center" wrapText="1"/>
    </xf>
    <xf numFmtId="0" fontId="39" fillId="0" borderId="0" xfId="2" applyNumberFormat="1" applyFont="1" applyFill="1" applyBorder="1" applyAlignment="1">
      <alignment horizontal="right" vertical="center" wrapText="1"/>
    </xf>
    <xf numFmtId="0" fontId="31" fillId="0" borderId="0" xfId="0" applyFont="1" applyFill="1" applyAlignment="1">
      <alignment vertical="center"/>
    </xf>
    <xf numFmtId="0" fontId="42" fillId="0" borderId="0" xfId="0" applyFont="1" applyFill="1" applyBorder="1" applyAlignment="1">
      <alignment horizontal="left" vertical="center" wrapText="1"/>
    </xf>
    <xf numFmtId="169" fontId="42" fillId="0" borderId="0" xfId="2" applyNumberFormat="1" applyFont="1" applyFill="1" applyBorder="1" applyAlignment="1">
      <alignment horizontal="right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41" fillId="5" borderId="0" xfId="0" applyFont="1" applyFill="1" applyBorder="1" applyAlignment="1">
      <alignment horizontal="left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left" vertical="center" wrapText="1"/>
    </xf>
    <xf numFmtId="0" fontId="41" fillId="0" borderId="0" xfId="0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center" vertical="center"/>
    </xf>
    <xf numFmtId="0" fontId="44" fillId="0" borderId="2" xfId="0" applyFont="1" applyFill="1" applyBorder="1" applyAlignment="1">
      <alignment horizontal="left" vertical="center" wrapText="1"/>
    </xf>
    <xf numFmtId="0" fontId="41" fillId="0" borderId="14" xfId="0" applyFont="1" applyFill="1" applyBorder="1" applyAlignment="1">
      <alignment horizontal="center" vertical="center" wrapText="1"/>
    </xf>
    <xf numFmtId="0" fontId="41" fillId="0" borderId="15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/>
    </xf>
    <xf numFmtId="167" fontId="42" fillId="0" borderId="0" xfId="4" applyNumberFormat="1" applyFont="1" applyFill="1" applyBorder="1" applyAlignment="1">
      <alignment horizontal="center" vertical="center"/>
    </xf>
    <xf numFmtId="169" fontId="42" fillId="0" borderId="8" xfId="2" applyNumberFormat="1" applyFont="1" applyFill="1" applyBorder="1" applyAlignment="1">
      <alignment horizontal="center" vertical="center"/>
    </xf>
    <xf numFmtId="169" fontId="42" fillId="0" borderId="9" xfId="2" applyNumberFormat="1" applyFont="1" applyFill="1" applyBorder="1" applyAlignment="1">
      <alignment horizontal="center" vertical="center"/>
    </xf>
    <xf numFmtId="173" fontId="42" fillId="0" borderId="0" xfId="1" applyNumberFormat="1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 wrapText="1" indent="1"/>
    </xf>
    <xf numFmtId="173" fontId="39" fillId="0" borderId="0" xfId="1" applyNumberFormat="1" applyFont="1" applyFill="1" applyBorder="1" applyAlignment="1">
      <alignment horizontal="center" vertical="center"/>
    </xf>
    <xf numFmtId="169" fontId="39" fillId="0" borderId="8" xfId="2" applyNumberFormat="1" applyFont="1" applyFill="1" applyBorder="1" applyAlignment="1">
      <alignment horizontal="center" vertical="center"/>
    </xf>
    <xf numFmtId="169" fontId="39" fillId="0" borderId="9" xfId="2" applyNumberFormat="1" applyFont="1" applyFill="1" applyBorder="1" applyAlignment="1">
      <alignment horizontal="center" vertical="center"/>
    </xf>
    <xf numFmtId="0" fontId="42" fillId="5" borderId="0" xfId="0" applyFont="1" applyFill="1" applyBorder="1" applyAlignment="1">
      <alignment horizontal="left" vertical="center" wrapText="1"/>
    </xf>
    <xf numFmtId="173" fontId="42" fillId="5" borderId="0" xfId="1" applyNumberFormat="1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left" vertical="center" wrapText="1"/>
    </xf>
    <xf numFmtId="173" fontId="38" fillId="0" borderId="0" xfId="1" applyNumberFormat="1" applyFont="1" applyFill="1" applyBorder="1" applyAlignment="1">
      <alignment horizontal="center" vertical="center"/>
    </xf>
    <xf numFmtId="177" fontId="39" fillId="0" borderId="0" xfId="4" applyNumberFormat="1" applyFont="1" applyFill="1" applyBorder="1" applyAlignment="1">
      <alignment horizontal="right" vertical="center"/>
    </xf>
    <xf numFmtId="177" fontId="42" fillId="0" borderId="0" xfId="4" applyNumberFormat="1" applyFont="1" applyFill="1" applyBorder="1" applyAlignment="1">
      <alignment horizontal="right" vertical="center"/>
    </xf>
    <xf numFmtId="169" fontId="42" fillId="5" borderId="10" xfId="2" applyNumberFormat="1" applyFont="1" applyFill="1" applyBorder="1" applyAlignment="1">
      <alignment horizontal="center" vertical="center"/>
    </xf>
    <xf numFmtId="169" fontId="42" fillId="5" borderId="11" xfId="2" applyNumberFormat="1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169" fontId="39" fillId="0" borderId="0" xfId="2" applyNumberFormat="1" applyFont="1" applyFill="1" applyBorder="1" applyAlignment="1">
      <alignment horizontal="center" vertical="center"/>
    </xf>
    <xf numFmtId="0" fontId="44" fillId="0" borderId="2" xfId="0" applyFont="1" applyFill="1" applyBorder="1" applyAlignment="1">
      <alignment horizontal="left" vertical="center"/>
    </xf>
    <xf numFmtId="169" fontId="42" fillId="0" borderId="10" xfId="2" applyNumberFormat="1" applyFont="1" applyFill="1" applyBorder="1" applyAlignment="1">
      <alignment horizontal="center" vertical="center"/>
    </xf>
    <xf numFmtId="169" fontId="42" fillId="0" borderId="11" xfId="2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73" fontId="15" fillId="0" borderId="0" xfId="1" applyNumberFormat="1" applyFont="1" applyBorder="1" applyAlignment="1">
      <alignment vertical="center"/>
    </xf>
    <xf numFmtId="165" fontId="15" fillId="0" borderId="0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center" vertical="center"/>
    </xf>
    <xf numFmtId="177" fontId="42" fillId="5" borderId="0" xfId="4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/>
    </xf>
    <xf numFmtId="169" fontId="39" fillId="0" borderId="0" xfId="2" applyNumberFormat="1" applyFont="1" applyFill="1" applyBorder="1" applyAlignment="1">
      <alignment vertical="center"/>
    </xf>
    <xf numFmtId="173" fontId="11" fillId="0" borderId="0" xfId="1" applyNumberFormat="1" applyFont="1" applyFill="1" applyBorder="1" applyAlignment="1">
      <alignment horizontal="center" vertical="center"/>
    </xf>
    <xf numFmtId="17" fontId="41" fillId="5" borderId="8" xfId="0" quotePrefix="1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5" fillId="0" borderId="9" xfId="2" applyNumberFormat="1" applyFont="1" applyFill="1" applyBorder="1" applyAlignment="1">
      <alignment horizontal="center" vertical="center"/>
    </xf>
    <xf numFmtId="169" fontId="16" fillId="5" borderId="8" xfId="2" applyNumberFormat="1" applyFont="1" applyFill="1" applyBorder="1" applyAlignment="1">
      <alignment horizontal="center" vertical="center"/>
    </xf>
    <xf numFmtId="169" fontId="16" fillId="5" borderId="9" xfId="2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17" fontId="18" fillId="0" borderId="0" xfId="0" applyNumberFormat="1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2" fontId="13" fillId="0" borderId="2" xfId="0" quotePrefix="1" applyNumberFormat="1" applyFont="1" applyFill="1" applyBorder="1" applyAlignment="1">
      <alignment horizontal="center" vertical="center" wrapText="1"/>
    </xf>
    <xf numFmtId="49" fontId="16" fillId="3" borderId="0" xfId="0" applyNumberFormat="1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>
      <alignment horizontal="left" vertical="center"/>
    </xf>
    <xf numFmtId="172" fontId="15" fillId="0" borderId="0" xfId="0" applyNumberFormat="1" applyFont="1" applyFill="1" applyBorder="1" applyAlignment="1">
      <alignment vertical="center"/>
    </xf>
    <xf numFmtId="169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169" fontId="31" fillId="0" borderId="0" xfId="2" applyNumberFormat="1" applyFont="1" applyAlignment="1">
      <alignment vertical="center"/>
    </xf>
    <xf numFmtId="169" fontId="16" fillId="3" borderId="10" xfId="2" applyNumberFormat="1" applyFont="1" applyFill="1" applyBorder="1" applyAlignment="1">
      <alignment horizontal="center" vertical="center"/>
    </xf>
    <xf numFmtId="169" fontId="16" fillId="3" borderId="11" xfId="2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165" fontId="11" fillId="0" borderId="0" xfId="1" applyFont="1" applyFill="1" applyAlignment="1">
      <alignment vertical="center"/>
    </xf>
    <xf numFmtId="165" fontId="11" fillId="0" borderId="0" xfId="1" applyFont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179" fontId="15" fillId="0" borderId="0" xfId="0" applyNumberFormat="1" applyFont="1" applyBorder="1" applyAlignment="1">
      <alignment vertical="center"/>
    </xf>
    <xf numFmtId="177" fontId="18" fillId="3" borderId="3" xfId="4" applyNumberFormat="1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left" vertical="center" wrapText="1" indent="2"/>
    </xf>
    <xf numFmtId="0" fontId="15" fillId="3" borderId="0" xfId="0" applyFont="1" applyFill="1" applyBorder="1" applyAlignment="1">
      <alignment horizontal="right" vertical="center" wrapText="1"/>
    </xf>
    <xf numFmtId="169" fontId="15" fillId="3" borderId="29" xfId="2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vertical="center"/>
    </xf>
    <xf numFmtId="165" fontId="44" fillId="0" borderId="0" xfId="1" applyFont="1" applyBorder="1" applyAlignment="1">
      <alignment vertical="center"/>
    </xf>
    <xf numFmtId="0" fontId="44" fillId="0" borderId="0" xfId="0" applyFont="1" applyBorder="1" applyAlignment="1">
      <alignment horizontal="right" vertical="center"/>
    </xf>
    <xf numFmtId="169" fontId="44" fillId="0" borderId="0" xfId="2" applyNumberFormat="1" applyFont="1" applyBorder="1" applyAlignment="1">
      <alignment vertical="center"/>
    </xf>
    <xf numFmtId="177" fontId="44" fillId="0" borderId="0" xfId="0" applyNumberFormat="1" applyFont="1" applyBorder="1" applyAlignment="1">
      <alignment vertical="center"/>
    </xf>
    <xf numFmtId="170" fontId="16" fillId="5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42" fillId="0" borderId="8" xfId="2" applyNumberFormat="1" applyFont="1" applyFill="1" applyBorder="1" applyAlignment="1">
      <alignment horizontal="right" vertical="center"/>
    </xf>
    <xf numFmtId="169" fontId="42" fillId="0" borderId="9" xfId="2" applyNumberFormat="1" applyFont="1" applyFill="1" applyBorder="1" applyAlignment="1">
      <alignment horizontal="right" vertical="center"/>
    </xf>
    <xf numFmtId="169" fontId="39" fillId="0" borderId="8" xfId="2" applyNumberFormat="1" applyFont="1" applyFill="1" applyBorder="1" applyAlignment="1">
      <alignment horizontal="right" vertical="center"/>
    </xf>
    <xf numFmtId="169" fontId="39" fillId="0" borderId="9" xfId="2" applyNumberFormat="1" applyFont="1" applyFill="1" applyBorder="1" applyAlignment="1">
      <alignment horizontal="right" vertical="center"/>
    </xf>
    <xf numFmtId="169" fontId="42" fillId="5" borderId="8" xfId="2" applyNumberFormat="1" applyFont="1" applyFill="1" applyBorder="1" applyAlignment="1">
      <alignment horizontal="right" vertical="center"/>
    </xf>
    <xf numFmtId="169" fontId="42" fillId="5" borderId="9" xfId="2" applyNumberFormat="1" applyFont="1" applyFill="1" applyBorder="1" applyAlignment="1">
      <alignment horizontal="right" vertical="center"/>
    </xf>
    <xf numFmtId="169" fontId="38" fillId="0" borderId="8" xfId="2" applyNumberFormat="1" applyFont="1" applyFill="1" applyBorder="1" applyAlignment="1">
      <alignment horizontal="right" vertical="center"/>
    </xf>
    <xf numFmtId="169" fontId="38" fillId="0" borderId="9" xfId="2" applyNumberFormat="1" applyFont="1" applyFill="1" applyBorder="1" applyAlignment="1">
      <alignment horizontal="right" vertical="center"/>
    </xf>
    <xf numFmtId="169" fontId="42" fillId="5" borderId="10" xfId="2" applyNumberFormat="1" applyFont="1" applyFill="1" applyBorder="1" applyAlignment="1">
      <alignment horizontal="right" vertical="center"/>
    </xf>
    <xf numFmtId="169" fontId="42" fillId="5" borderId="11" xfId="2" applyNumberFormat="1" applyFont="1" applyFill="1" applyBorder="1" applyAlignment="1">
      <alignment horizontal="right" vertical="center"/>
    </xf>
    <xf numFmtId="169" fontId="42" fillId="0" borderId="0" xfId="2" applyNumberFormat="1" applyFont="1" applyFill="1" applyBorder="1" applyAlignment="1">
      <alignment horizontal="right" vertical="center"/>
    </xf>
    <xf numFmtId="0" fontId="39" fillId="0" borderId="0" xfId="0" applyFont="1" applyFill="1" applyBorder="1" applyAlignment="1">
      <alignment horizontal="right" vertical="center"/>
    </xf>
    <xf numFmtId="173" fontId="42" fillId="0" borderId="0" xfId="1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3" fillId="0" borderId="2" xfId="0" quotePrefix="1" applyNumberFormat="1" applyFont="1" applyFill="1" applyBorder="1" applyAlignment="1">
      <alignment horizontal="center" vertical="center" wrapText="1"/>
    </xf>
    <xf numFmtId="0" fontId="34" fillId="8" borderId="17" xfId="0" applyFont="1" applyFill="1" applyBorder="1" applyAlignment="1">
      <alignment vertical="center"/>
    </xf>
    <xf numFmtId="169" fontId="16" fillId="3" borderId="3" xfId="2" applyNumberFormat="1" applyFont="1" applyFill="1" applyBorder="1" applyAlignment="1">
      <alignment horizontal="center" vertical="center"/>
    </xf>
    <xf numFmtId="169" fontId="15" fillId="3" borderId="3" xfId="2" applyNumberFormat="1" applyFont="1" applyFill="1" applyBorder="1" applyAlignment="1">
      <alignment horizontal="center" vertical="center"/>
    </xf>
    <xf numFmtId="169" fontId="15" fillId="3" borderId="4" xfId="2" applyNumberFormat="1" applyFont="1" applyFill="1" applyBorder="1" applyAlignment="1">
      <alignment horizontal="center" vertical="center"/>
    </xf>
    <xf numFmtId="3" fontId="15" fillId="0" borderId="0" xfId="0" applyNumberFormat="1" applyFont="1" applyBorder="1" applyAlignment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left" vertical="center"/>
    </xf>
    <xf numFmtId="177" fontId="19" fillId="2" borderId="4" xfId="4" applyNumberFormat="1" applyFont="1" applyFill="1" applyBorder="1" applyAlignment="1">
      <alignment horizontal="right" vertical="center"/>
    </xf>
    <xf numFmtId="0" fontId="41" fillId="0" borderId="2" xfId="0" applyFont="1" applyFill="1" applyBorder="1" applyAlignment="1">
      <alignment horizontal="left" vertical="center" wrapText="1"/>
    </xf>
    <xf numFmtId="177" fontId="16" fillId="5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49" fontId="15" fillId="0" borderId="0" xfId="0" applyNumberFormat="1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49" fontId="15" fillId="0" borderId="32" xfId="4" applyNumberFormat="1" applyFont="1" applyFill="1" applyBorder="1" applyAlignment="1">
      <alignment vertical="center"/>
    </xf>
    <xf numFmtId="0" fontId="15" fillId="0" borderId="33" xfId="0" applyFont="1" applyFill="1" applyBorder="1" applyAlignment="1">
      <alignment vertical="center" wrapText="1"/>
    </xf>
    <xf numFmtId="49" fontId="15" fillId="0" borderId="33" xfId="4" applyNumberFormat="1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165" fontId="15" fillId="0" borderId="0" xfId="1" applyFont="1" applyFill="1" applyBorder="1" applyAlignment="1">
      <alignment vertical="center"/>
    </xf>
    <xf numFmtId="164" fontId="11" fillId="0" borderId="0" xfId="0" applyNumberFormat="1" applyFont="1" applyBorder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173" fontId="33" fillId="3" borderId="0" xfId="407" applyNumberFormat="1" applyFont="1" applyFill="1" applyAlignment="1">
      <alignment horizontal="right" vertical="center"/>
    </xf>
    <xf numFmtId="169" fontId="33" fillId="3" borderId="0" xfId="2" applyNumberFormat="1" applyFont="1" applyFill="1" applyAlignment="1">
      <alignment horizontal="right" vertical="center"/>
    </xf>
    <xf numFmtId="173" fontId="32" fillId="3" borderId="0" xfId="407" applyNumberFormat="1" applyFont="1" applyFill="1" applyAlignment="1">
      <alignment horizontal="right" vertical="center"/>
    </xf>
    <xf numFmtId="169" fontId="32" fillId="3" borderId="0" xfId="2" applyNumberFormat="1" applyFont="1" applyFill="1" applyAlignment="1">
      <alignment horizontal="right" vertical="center"/>
    </xf>
    <xf numFmtId="0" fontId="49" fillId="0" borderId="0" xfId="0" applyFont="1" applyFill="1" applyBorder="1" applyAlignment="1">
      <alignment horizontal="right" vertical="center" wrapText="1"/>
    </xf>
    <xf numFmtId="173" fontId="49" fillId="0" borderId="0" xfId="1" applyNumberFormat="1" applyFont="1" applyFill="1" applyBorder="1" applyAlignment="1">
      <alignment horizontal="center" vertical="center"/>
    </xf>
    <xf numFmtId="169" fontId="49" fillId="0" borderId="8" xfId="2" applyNumberFormat="1" applyFont="1" applyFill="1" applyBorder="1" applyAlignment="1">
      <alignment horizontal="right" vertical="center"/>
    </xf>
    <xf numFmtId="169" fontId="49" fillId="0" borderId="9" xfId="2" applyNumberFormat="1" applyFont="1" applyFill="1" applyBorder="1" applyAlignment="1">
      <alignment horizontal="right" vertical="center"/>
    </xf>
    <xf numFmtId="0" fontId="49" fillId="0" borderId="0" xfId="0" applyFont="1" applyFill="1" applyBorder="1" applyAlignment="1">
      <alignment horizontal="right" vertical="center" wrapText="1" indent="1"/>
    </xf>
    <xf numFmtId="171" fontId="15" fillId="0" borderId="0" xfId="1" applyNumberFormat="1" applyFont="1" applyFill="1" applyBorder="1" applyAlignment="1">
      <alignment vertical="center"/>
    </xf>
    <xf numFmtId="0" fontId="21" fillId="0" borderId="2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177" fontId="0" fillId="3" borderId="0" xfId="0" applyNumberFormat="1" applyFill="1"/>
    <xf numFmtId="0" fontId="15" fillId="0" borderId="0" xfId="0" applyFont="1" applyFill="1" applyBorder="1" applyAlignment="1">
      <alignment horizontal="left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42" fillId="0" borderId="0" xfId="0" applyFont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169" fontId="39" fillId="0" borderId="0" xfId="2" applyNumberFormat="1" applyFont="1" applyFill="1" applyBorder="1" applyAlignment="1">
      <alignment horizontal="right" vertical="center"/>
    </xf>
    <xf numFmtId="169" fontId="42" fillId="5" borderId="0" xfId="2" applyNumberFormat="1" applyFont="1" applyFill="1" applyBorder="1" applyAlignment="1">
      <alignment horizontal="right" vertical="center"/>
    </xf>
    <xf numFmtId="170" fontId="42" fillId="0" borderId="0" xfId="1" applyNumberFormat="1" applyFont="1" applyFill="1" applyBorder="1" applyAlignment="1">
      <alignment vertical="center"/>
    </xf>
    <xf numFmtId="169" fontId="42" fillId="5" borderId="0" xfId="2" applyNumberFormat="1" applyFont="1" applyFill="1" applyBorder="1" applyAlignment="1">
      <alignment vertical="center"/>
    </xf>
    <xf numFmtId="0" fontId="44" fillId="0" borderId="3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177" fontId="44" fillId="0" borderId="3" xfId="1" applyNumberFormat="1" applyFont="1" applyBorder="1" applyAlignment="1">
      <alignment vertical="center"/>
    </xf>
    <xf numFmtId="177" fontId="41" fillId="5" borderId="3" xfId="1" applyNumberFormat="1" applyFont="1" applyFill="1" applyBorder="1" applyAlignment="1">
      <alignment vertical="center"/>
    </xf>
    <xf numFmtId="177" fontId="41" fillId="0" borderId="3" xfId="1" applyNumberFormat="1" applyFont="1" applyFill="1" applyBorder="1" applyAlignment="1">
      <alignment horizontal="right" vertical="center"/>
    </xf>
    <xf numFmtId="177" fontId="41" fillId="0" borderId="3" xfId="1" applyNumberFormat="1" applyFont="1" applyFill="1" applyBorder="1" applyAlignment="1">
      <alignment vertical="center"/>
    </xf>
    <xf numFmtId="0" fontId="39" fillId="0" borderId="0" xfId="0" applyFont="1" applyBorder="1" applyAlignment="1">
      <alignment horizontal="right" vertical="center" wrapText="1"/>
    </xf>
    <xf numFmtId="169" fontId="39" fillId="5" borderId="0" xfId="2" applyNumberFormat="1" applyFont="1" applyFill="1" applyBorder="1" applyAlignment="1">
      <alignment vertical="center"/>
    </xf>
    <xf numFmtId="171" fontId="15" fillId="0" borderId="32" xfId="1" applyNumberFormat="1" applyFont="1" applyBorder="1" applyAlignment="1">
      <alignment vertical="center"/>
    </xf>
    <xf numFmtId="49" fontId="15" fillId="0" borderId="34" xfId="4" applyNumberFormat="1" applyFont="1" applyFill="1" applyBorder="1" applyAlignment="1">
      <alignment vertical="center"/>
    </xf>
    <xf numFmtId="171" fontId="15" fillId="0" borderId="34" xfId="1" applyNumberFormat="1" applyFont="1" applyBorder="1" applyAlignment="1">
      <alignment vertical="center"/>
    </xf>
    <xf numFmtId="171" fontId="15" fillId="0" borderId="32" xfId="1" applyNumberFormat="1" applyFont="1" applyFill="1" applyBorder="1" applyAlignment="1">
      <alignment horizontal="center" vertical="center"/>
    </xf>
    <xf numFmtId="171" fontId="15" fillId="0" borderId="34" xfId="1" applyNumberFormat="1" applyFont="1" applyFill="1" applyBorder="1" applyAlignment="1">
      <alignment horizontal="center" vertical="center"/>
    </xf>
    <xf numFmtId="171" fontId="15" fillId="0" borderId="33" xfId="1" applyNumberFormat="1" applyFont="1" applyFill="1" applyBorder="1" applyAlignment="1">
      <alignment horizontal="center" vertical="center"/>
    </xf>
    <xf numFmtId="177" fontId="44" fillId="0" borderId="3" xfId="1" applyNumberFormat="1" applyFont="1" applyFill="1" applyBorder="1" applyAlignment="1">
      <alignment horizontal="right" vertical="center"/>
    </xf>
    <xf numFmtId="0" fontId="42" fillId="9" borderId="0" xfId="0" applyFont="1" applyFill="1" applyBorder="1" applyAlignment="1">
      <alignment horizontal="left" vertical="center" wrapText="1"/>
    </xf>
    <xf numFmtId="177" fontId="44" fillId="0" borderId="8" xfId="1" applyNumberFormat="1" applyFont="1" applyBorder="1" applyAlignment="1">
      <alignment vertical="center"/>
    </xf>
    <xf numFmtId="177" fontId="41" fillId="5" borderId="8" xfId="1" applyNumberFormat="1" applyFont="1" applyFill="1" applyBorder="1" applyAlignment="1">
      <alignment vertical="center"/>
    </xf>
    <xf numFmtId="177" fontId="41" fillId="0" borderId="8" xfId="1" applyNumberFormat="1" applyFont="1" applyFill="1" applyBorder="1" applyAlignment="1">
      <alignment horizontal="right" vertical="center"/>
    </xf>
    <xf numFmtId="177" fontId="44" fillId="0" borderId="8" xfId="1" applyNumberFormat="1" applyFont="1" applyFill="1" applyBorder="1" applyAlignment="1">
      <alignment horizontal="right" vertical="center"/>
    </xf>
    <xf numFmtId="177" fontId="41" fillId="0" borderId="8" xfId="1" applyNumberFormat="1" applyFont="1" applyFill="1" applyBorder="1" applyAlignment="1">
      <alignment vertical="center"/>
    </xf>
    <xf numFmtId="177" fontId="44" fillId="0" borderId="0" xfId="1" applyNumberFormat="1" applyFont="1" applyBorder="1" applyAlignment="1">
      <alignment vertical="center"/>
    </xf>
    <xf numFmtId="177" fontId="41" fillId="5" borderId="0" xfId="1" applyNumberFormat="1" applyFont="1" applyFill="1" applyBorder="1" applyAlignment="1">
      <alignment vertical="center"/>
    </xf>
    <xf numFmtId="177" fontId="41" fillId="0" borderId="0" xfId="1" applyNumberFormat="1" applyFont="1" applyFill="1" applyBorder="1" applyAlignment="1">
      <alignment horizontal="right" vertical="center"/>
    </xf>
    <xf numFmtId="177" fontId="44" fillId="0" borderId="0" xfId="1" applyNumberFormat="1" applyFont="1" applyFill="1" applyBorder="1" applyAlignment="1">
      <alignment horizontal="right" vertical="center"/>
    </xf>
    <xf numFmtId="177" fontId="41" fillId="0" borderId="0" xfId="1" applyNumberFormat="1" applyFont="1" applyFill="1" applyBorder="1" applyAlignment="1">
      <alignment vertical="center"/>
    </xf>
    <xf numFmtId="165" fontId="39" fillId="0" borderId="3" xfId="1" applyFont="1" applyFill="1" applyBorder="1" applyAlignment="1">
      <alignment horizontal="right" vertical="center" wrapText="1"/>
    </xf>
    <xf numFmtId="169" fontId="41" fillId="9" borderId="4" xfId="2" applyNumberFormat="1" applyFont="1" applyFill="1" applyBorder="1" applyAlignment="1">
      <alignment vertical="center"/>
    </xf>
    <xf numFmtId="169" fontId="41" fillId="5" borderId="8" xfId="2" applyNumberFormat="1" applyFont="1" applyFill="1" applyBorder="1" applyAlignment="1">
      <alignment horizontal="right" vertical="center"/>
    </xf>
    <xf numFmtId="169" fontId="41" fillId="5" borderId="0" xfId="2" applyNumberFormat="1" applyFont="1" applyFill="1" applyBorder="1" applyAlignment="1">
      <alignment horizontal="right" vertical="center"/>
    </xf>
    <xf numFmtId="169" fontId="13" fillId="5" borderId="4" xfId="2" applyNumberFormat="1" applyFont="1" applyFill="1" applyBorder="1" applyAlignment="1">
      <alignment horizontal="right" vertical="center"/>
    </xf>
    <xf numFmtId="169" fontId="13" fillId="5" borderId="0" xfId="2" applyNumberFormat="1" applyFont="1" applyFill="1" applyBorder="1" applyAlignment="1">
      <alignment horizontal="right" vertical="center"/>
    </xf>
    <xf numFmtId="177" fontId="18" fillId="3" borderId="0" xfId="4" applyNumberFormat="1" applyFont="1" applyFill="1" applyBorder="1" applyAlignment="1">
      <alignment horizontal="right" vertical="center"/>
    </xf>
    <xf numFmtId="177" fontId="19" fillId="3" borderId="8" xfId="1" applyNumberFormat="1" applyFont="1" applyFill="1" applyBorder="1" applyAlignment="1">
      <alignment horizontal="center" vertical="center"/>
    </xf>
    <xf numFmtId="169" fontId="19" fillId="3" borderId="9" xfId="2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164" fontId="15" fillId="0" borderId="0" xfId="0" applyNumberFormat="1" applyFont="1" applyBorder="1" applyAlignment="1">
      <alignment vertical="center"/>
    </xf>
    <xf numFmtId="167" fontId="14" fillId="0" borderId="0" xfId="4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167" fontId="19" fillId="0" borderId="0" xfId="4" applyNumberFormat="1" applyFont="1" applyFill="1" applyBorder="1" applyAlignment="1">
      <alignment horizontal="center" vertical="center"/>
    </xf>
    <xf numFmtId="167" fontId="19" fillId="0" borderId="0" xfId="4" applyNumberFormat="1" applyFont="1" applyFill="1" applyBorder="1" applyAlignment="1">
      <alignment horizontal="right" vertical="center"/>
    </xf>
    <xf numFmtId="171" fontId="11" fillId="0" borderId="0" xfId="1" applyNumberFormat="1" applyFont="1" applyBorder="1" applyAlignment="1">
      <alignment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177" fontId="19" fillId="3" borderId="3" xfId="4" applyNumberFormat="1" applyFont="1" applyFill="1" applyBorder="1" applyAlignment="1">
      <alignment horizontal="right" vertical="center"/>
    </xf>
    <xf numFmtId="173" fontId="18" fillId="3" borderId="4" xfId="1" applyNumberFormat="1" applyFont="1" applyFill="1" applyBorder="1" applyAlignment="1">
      <alignment horizontal="right" vertical="center"/>
    </xf>
    <xf numFmtId="177" fontId="19" fillId="3" borderId="0" xfId="4" applyNumberFormat="1" applyFont="1" applyFill="1" applyBorder="1" applyAlignment="1">
      <alignment horizontal="right" vertical="center"/>
    </xf>
    <xf numFmtId="173" fontId="18" fillId="3" borderId="0" xfId="1" applyNumberFormat="1" applyFont="1" applyFill="1" applyBorder="1" applyAlignment="1">
      <alignment horizontal="right" vertical="center"/>
    </xf>
    <xf numFmtId="170" fontId="50" fillId="5" borderId="0" xfId="1" applyNumberFormat="1" applyFont="1" applyFill="1" applyBorder="1" applyAlignment="1">
      <alignment horizontal="center" vertical="center"/>
    </xf>
    <xf numFmtId="169" fontId="11" fillId="3" borderId="0" xfId="2" applyNumberFormat="1" applyFont="1" applyFill="1" applyBorder="1" applyAlignment="1">
      <alignment horizontal="center" vertical="center"/>
    </xf>
    <xf numFmtId="177" fontId="33" fillId="0" borderId="0" xfId="4" applyNumberFormat="1" applyFont="1" applyFill="1" applyBorder="1" applyAlignment="1">
      <alignment horizontal="center" vertical="center"/>
    </xf>
    <xf numFmtId="177" fontId="32" fillId="5" borderId="0" xfId="4" applyNumberFormat="1" applyFont="1" applyFill="1" applyBorder="1" applyAlignment="1">
      <alignment horizontal="center" vertical="center"/>
    </xf>
    <xf numFmtId="177" fontId="33" fillId="0" borderId="0" xfId="4" applyNumberFormat="1" applyFont="1" applyFill="1" applyBorder="1" applyAlignment="1">
      <alignment horizontal="right" vertical="center"/>
    </xf>
    <xf numFmtId="177" fontId="32" fillId="0" borderId="0" xfId="4" applyNumberFormat="1" applyFont="1" applyFill="1" applyBorder="1" applyAlignment="1">
      <alignment horizontal="right" vertical="center"/>
    </xf>
    <xf numFmtId="169" fontId="32" fillId="5" borderId="0" xfId="2" applyNumberFormat="1" applyFont="1" applyFill="1" applyBorder="1" applyAlignment="1">
      <alignment horizontal="right" vertical="center" wrapText="1"/>
    </xf>
    <xf numFmtId="168" fontId="39" fillId="0" borderId="0" xfId="4" applyNumberFormat="1" applyFont="1" applyFill="1" applyBorder="1" applyAlignment="1">
      <alignment horizontal="right" vertical="center" wrapText="1"/>
    </xf>
    <xf numFmtId="167" fontId="14" fillId="6" borderId="0" xfId="4" applyNumberFormat="1" applyFont="1" applyFill="1" applyBorder="1" applyAlignment="1">
      <alignment horizontal="center" vertical="center"/>
    </xf>
    <xf numFmtId="178" fontId="14" fillId="6" borderId="3" xfId="1" applyNumberFormat="1" applyFont="1" applyFill="1" applyBorder="1" applyAlignment="1">
      <alignment horizontal="right" vertical="center"/>
    </xf>
    <xf numFmtId="178" fontId="14" fillId="6" borderId="0" xfId="1" applyNumberFormat="1" applyFont="1" applyFill="1" applyBorder="1" applyAlignment="1">
      <alignment horizontal="right" vertical="center"/>
    </xf>
    <xf numFmtId="171" fontId="14" fillId="6" borderId="0" xfId="4" applyNumberFormat="1" applyFont="1" applyFill="1" applyBorder="1" applyAlignment="1">
      <alignment horizontal="right" vertical="center"/>
    </xf>
    <xf numFmtId="167" fontId="14" fillId="6" borderId="3" xfId="4" applyNumberFormat="1" applyFont="1" applyFill="1" applyBorder="1" applyAlignment="1">
      <alignment horizontal="center" vertical="center"/>
    </xf>
    <xf numFmtId="169" fontId="14" fillId="6" borderId="3" xfId="2" applyNumberFormat="1" applyFont="1" applyFill="1" applyBorder="1" applyAlignment="1">
      <alignment horizontal="right" vertical="center"/>
    </xf>
    <xf numFmtId="169" fontId="14" fillId="6" borderId="0" xfId="2" applyNumberFormat="1" applyFont="1" applyFill="1" applyBorder="1" applyAlignment="1">
      <alignment horizontal="right" vertical="center"/>
    </xf>
    <xf numFmtId="173" fontId="14" fillId="6" borderId="4" xfId="1" applyNumberFormat="1" applyFont="1" applyFill="1" applyBorder="1" applyAlignment="1">
      <alignment horizontal="center" vertical="center"/>
    </xf>
    <xf numFmtId="173" fontId="14" fillId="6" borderId="0" xfId="1" applyNumberFormat="1" applyFont="1" applyFill="1" applyBorder="1" applyAlignment="1">
      <alignment horizontal="center" vertical="center"/>
    </xf>
    <xf numFmtId="167" fontId="14" fillId="6" borderId="0" xfId="0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169" fontId="19" fillId="0" borderId="3" xfId="2" applyNumberFormat="1" applyFont="1" applyFill="1" applyBorder="1" applyAlignment="1">
      <alignment horizontal="center" vertical="center"/>
    </xf>
    <xf numFmtId="177" fontId="46" fillId="0" borderId="0" xfId="4" applyNumberFormat="1" applyFont="1" applyFill="1" applyBorder="1" applyAlignment="1">
      <alignment horizontal="right" vertical="center"/>
    </xf>
    <xf numFmtId="9" fontId="15" fillId="3" borderId="0" xfId="2" applyFont="1" applyFill="1" applyBorder="1" applyAlignment="1">
      <alignment horizontal="center" vertical="center"/>
    </xf>
    <xf numFmtId="9" fontId="15" fillId="2" borderId="0" xfId="2" applyFont="1" applyFill="1" applyBorder="1" applyAlignment="1">
      <alignment horizontal="center" vertical="center"/>
    </xf>
    <xf numFmtId="170" fontId="11" fillId="0" borderId="0" xfId="0" applyNumberFormat="1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 wrapText="1"/>
    </xf>
    <xf numFmtId="169" fontId="39" fillId="3" borderId="8" xfId="2" applyNumberFormat="1" applyFont="1" applyFill="1" applyBorder="1" applyAlignment="1">
      <alignment horizontal="right" vertical="center"/>
    </xf>
    <xf numFmtId="169" fontId="39" fillId="3" borderId="0" xfId="2" applyNumberFormat="1" applyFont="1" applyFill="1" applyBorder="1" applyAlignment="1">
      <alignment horizontal="right" vertical="center"/>
    </xf>
    <xf numFmtId="169" fontId="39" fillId="3" borderId="9" xfId="2" applyNumberFormat="1" applyFont="1" applyFill="1" applyBorder="1" applyAlignment="1">
      <alignment horizontal="right" vertical="center"/>
    </xf>
    <xf numFmtId="173" fontId="39" fillId="3" borderId="10" xfId="1" applyNumberFormat="1" applyFont="1" applyFill="1" applyBorder="1" applyAlignment="1">
      <alignment horizontal="right" vertical="center"/>
    </xf>
    <xf numFmtId="173" fontId="39" fillId="3" borderId="31" xfId="1" applyNumberFormat="1" applyFont="1" applyFill="1" applyBorder="1" applyAlignment="1">
      <alignment horizontal="right" vertical="center"/>
    </xf>
    <xf numFmtId="173" fontId="39" fillId="3" borderId="11" xfId="1" applyNumberFormat="1" applyFont="1" applyFill="1" applyBorder="1" applyAlignment="1">
      <alignment horizontal="right" vertical="center"/>
    </xf>
    <xf numFmtId="173" fontId="39" fillId="3" borderId="0" xfId="1" applyNumberFormat="1" applyFont="1" applyFill="1" applyBorder="1" applyAlignment="1">
      <alignment horizontal="right" vertical="center"/>
    </xf>
    <xf numFmtId="0" fontId="41" fillId="0" borderId="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169" fontId="16" fillId="2" borderId="0" xfId="2" applyNumberFormat="1" applyFont="1" applyFill="1" applyBorder="1" applyAlignment="1">
      <alignment horizontal="center" vertical="center" wrapText="1"/>
    </xf>
    <xf numFmtId="170" fontId="41" fillId="0" borderId="4" xfId="1" applyNumberFormat="1" applyFont="1" applyFill="1" applyBorder="1" applyAlignment="1">
      <alignment vertical="center"/>
    </xf>
    <xf numFmtId="0" fontId="18" fillId="8" borderId="8" xfId="0" applyFont="1" applyFill="1" applyBorder="1" applyAlignment="1">
      <alignment horizontal="center" vertical="center" wrapText="1"/>
    </xf>
    <xf numFmtId="0" fontId="18" fillId="8" borderId="17" xfId="0" applyFont="1" applyFill="1" applyBorder="1" applyAlignment="1">
      <alignment horizontal="center" vertical="center" wrapText="1"/>
    </xf>
    <xf numFmtId="0" fontId="18" fillId="8" borderId="28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49" fontId="18" fillId="3" borderId="2" xfId="0" quotePrefix="1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169" fontId="16" fillId="3" borderId="0" xfId="2" applyNumberFormat="1" applyFont="1" applyFill="1" applyBorder="1" applyAlignment="1">
      <alignment horizontal="right" vertical="center"/>
    </xf>
    <xf numFmtId="170" fontId="19" fillId="0" borderId="3" xfId="1" applyNumberFormat="1" applyFont="1" applyFill="1" applyBorder="1" applyAlignment="1">
      <alignment vertical="center"/>
    </xf>
    <xf numFmtId="170" fontId="19" fillId="0" borderId="4" xfId="1" applyNumberFormat="1" applyFont="1" applyFill="1" applyBorder="1" applyAlignment="1">
      <alignment vertical="center"/>
    </xf>
    <xf numFmtId="169" fontId="19" fillId="3" borderId="0" xfId="2" applyNumberFormat="1" applyFont="1" applyFill="1" applyBorder="1" applyAlignment="1">
      <alignment horizontal="right" vertical="center"/>
    </xf>
    <xf numFmtId="0" fontId="19" fillId="3" borderId="29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 wrapText="1"/>
    </xf>
    <xf numFmtId="169" fontId="32" fillId="3" borderId="0" xfId="2" applyNumberFormat="1" applyFont="1" applyFill="1" applyBorder="1" applyAlignment="1">
      <alignment horizontal="right" vertical="center" wrapText="1"/>
    </xf>
    <xf numFmtId="0" fontId="15" fillId="3" borderId="0" xfId="0" applyFont="1" applyFill="1" applyBorder="1" applyAlignment="1">
      <alignment horizontal="center" vertical="center"/>
    </xf>
    <xf numFmtId="0" fontId="41" fillId="0" borderId="2" xfId="0" applyFont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177" fontId="16" fillId="5" borderId="0" xfId="1" applyNumberFormat="1" applyFont="1" applyFill="1" applyBorder="1" applyAlignment="1">
      <alignment horizontal="right" vertical="center"/>
    </xf>
    <xf numFmtId="177" fontId="15" fillId="0" borderId="0" xfId="0" applyNumberFormat="1" applyFont="1" applyBorder="1" applyAlignment="1">
      <alignment horizontal="right" vertical="center"/>
    </xf>
    <xf numFmtId="177" fontId="16" fillId="0" borderId="0" xfId="0" applyNumberFormat="1" applyFont="1" applyBorder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70" fontId="39" fillId="3" borderId="0" xfId="1" applyNumberFormat="1" applyFont="1" applyFill="1" applyBorder="1" applyAlignment="1">
      <alignment horizontal="right" vertical="center"/>
    </xf>
    <xf numFmtId="169" fontId="39" fillId="5" borderId="0" xfId="2" applyNumberFormat="1" applyFont="1" applyFill="1" applyBorder="1" applyAlignment="1">
      <alignment horizontal="right" vertical="center" wrapText="1"/>
    </xf>
    <xf numFmtId="169" fontId="39" fillId="5" borderId="3" xfId="2" applyNumberFormat="1" applyFont="1" applyFill="1" applyBorder="1" applyAlignment="1">
      <alignment horizontal="right" vertical="center" wrapText="1"/>
    </xf>
    <xf numFmtId="179" fontId="11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169" fontId="42" fillId="0" borderId="0" xfId="2" applyNumberFormat="1" applyFont="1" applyFill="1" applyBorder="1" applyAlignment="1">
      <alignment vertical="center"/>
    </xf>
    <xf numFmtId="0" fontId="52" fillId="0" borderId="0" xfId="0" applyFont="1"/>
    <xf numFmtId="17" fontId="13" fillId="0" borderId="0" xfId="0" quotePrefix="1" applyNumberFormat="1" applyFont="1" applyFill="1" applyBorder="1" applyAlignment="1">
      <alignment horizontal="center" vertical="center" wrapText="1"/>
    </xf>
    <xf numFmtId="2" fontId="13" fillId="0" borderId="2" xfId="4" quotePrefix="1" applyNumberFormat="1" applyFont="1" applyFill="1" applyBorder="1" applyAlignment="1">
      <alignment horizontal="center" vertical="center" wrapText="1"/>
    </xf>
    <xf numFmtId="2" fontId="18" fillId="0" borderId="2" xfId="4" quotePrefix="1" applyNumberFormat="1" applyFont="1" applyFill="1" applyBorder="1" applyAlignment="1">
      <alignment horizontal="center" vertical="center" wrapText="1"/>
    </xf>
    <xf numFmtId="2" fontId="18" fillId="0" borderId="2" xfId="4" applyNumberFormat="1" applyFont="1" applyFill="1" applyBorder="1" applyAlignment="1">
      <alignment horizontal="center" vertical="center" wrapText="1"/>
    </xf>
    <xf numFmtId="2" fontId="38" fillId="0" borderId="2" xfId="0" quotePrefix="1" applyNumberFormat="1" applyFont="1" applyFill="1" applyBorder="1" applyAlignment="1">
      <alignment horizontal="center" vertical="center" wrapText="1"/>
    </xf>
    <xf numFmtId="2" fontId="41" fillId="0" borderId="2" xfId="0" quotePrefix="1" applyNumberFormat="1" applyFont="1" applyFill="1" applyBorder="1" applyAlignment="1">
      <alignment horizontal="center" vertical="center" wrapText="1"/>
    </xf>
    <xf numFmtId="2" fontId="41" fillId="0" borderId="2" xfId="0" applyNumberFormat="1" applyFont="1" applyFill="1" applyBorder="1" applyAlignment="1">
      <alignment horizontal="center" vertical="center" wrapText="1"/>
    </xf>
    <xf numFmtId="177" fontId="15" fillId="3" borderId="0" xfId="4" applyNumberFormat="1" applyFont="1" applyFill="1" applyBorder="1" applyAlignment="1">
      <alignment horizontal="center" vertical="center"/>
    </xf>
    <xf numFmtId="49" fontId="18" fillId="3" borderId="2" xfId="0" applyNumberFormat="1" applyFont="1" applyFill="1" applyBorder="1" applyAlignment="1">
      <alignment horizontal="center" vertical="center" wrapText="1"/>
    </xf>
    <xf numFmtId="177" fontId="18" fillId="3" borderId="16" xfId="4" applyNumberFormat="1" applyFont="1" applyFill="1" applyBorder="1" applyAlignment="1">
      <alignment horizontal="right" vertical="center"/>
    </xf>
    <xf numFmtId="177" fontId="18" fillId="3" borderId="8" xfId="4" applyNumberFormat="1" applyFont="1" applyFill="1" applyBorder="1" applyAlignment="1">
      <alignment horizontal="right" vertical="center"/>
    </xf>
    <xf numFmtId="177" fontId="19" fillId="3" borderId="8" xfId="4" applyNumberFormat="1" applyFont="1" applyFill="1" applyBorder="1" applyAlignment="1">
      <alignment horizontal="right" vertical="center"/>
    </xf>
    <xf numFmtId="173" fontId="18" fillId="3" borderId="8" xfId="1" applyNumberFormat="1" applyFont="1" applyFill="1" applyBorder="1" applyAlignment="1">
      <alignment horizontal="right" vertical="center"/>
    </xf>
    <xf numFmtId="0" fontId="19" fillId="3" borderId="2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vertical="center"/>
    </xf>
    <xf numFmtId="2" fontId="13" fillId="3" borderId="2" xfId="0" quotePrefix="1" applyNumberFormat="1" applyFont="1" applyFill="1" applyBorder="1" applyAlignment="1">
      <alignment horizontal="center" vertical="center"/>
    </xf>
    <xf numFmtId="2" fontId="18" fillId="3" borderId="2" xfId="0" quotePrefix="1" applyNumberFormat="1" applyFont="1" applyFill="1" applyBorder="1" applyAlignment="1">
      <alignment horizontal="center" vertical="center"/>
    </xf>
    <xf numFmtId="49" fontId="18" fillId="3" borderId="0" xfId="0" quotePrefix="1" applyNumberFormat="1" applyFont="1" applyFill="1" applyBorder="1" applyAlignment="1">
      <alignment horizontal="center" vertical="center"/>
    </xf>
    <xf numFmtId="169" fontId="18" fillId="3" borderId="0" xfId="0" quotePrefix="1" applyNumberFormat="1" applyFont="1" applyFill="1" applyBorder="1" applyAlignment="1">
      <alignment horizontal="center" vertical="center"/>
    </xf>
    <xf numFmtId="49" fontId="13" fillId="3" borderId="2" xfId="0" quotePrefix="1" applyNumberFormat="1" applyFont="1" applyFill="1" applyBorder="1" applyAlignment="1">
      <alignment horizontal="center" vertical="center"/>
    </xf>
    <xf numFmtId="49" fontId="18" fillId="3" borderId="2" xfId="0" quotePrefix="1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 wrapText="1"/>
    </xf>
    <xf numFmtId="169" fontId="12" fillId="0" borderId="0" xfId="2" applyNumberFormat="1" applyFont="1" applyAlignment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169" fontId="18" fillId="0" borderId="3" xfId="2" applyNumberFormat="1" applyFont="1" applyFill="1" applyBorder="1" applyAlignment="1">
      <alignment horizontal="center" vertical="center"/>
    </xf>
    <xf numFmtId="169" fontId="19" fillId="0" borderId="4" xfId="2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177" fontId="18" fillId="0" borderId="8" xfId="4" applyNumberFormat="1" applyFont="1" applyFill="1" applyBorder="1" applyAlignment="1">
      <alignment horizontal="right" vertical="center"/>
    </xf>
    <xf numFmtId="177" fontId="19" fillId="0" borderId="8" xfId="4" applyNumberFormat="1" applyFont="1" applyFill="1" applyBorder="1" applyAlignment="1">
      <alignment horizontal="right" vertical="center"/>
    </xf>
    <xf numFmtId="169" fontId="13" fillId="5" borderId="8" xfId="2" applyNumberFormat="1" applyFont="1" applyFill="1" applyBorder="1" applyAlignment="1">
      <alignment horizontal="right" vertical="center"/>
    </xf>
    <xf numFmtId="177" fontId="18" fillId="0" borderId="0" xfId="4" applyNumberFormat="1" applyFont="1" applyFill="1" applyBorder="1" applyAlignment="1">
      <alignment horizontal="right" vertical="center"/>
    </xf>
    <xf numFmtId="0" fontId="18" fillId="3" borderId="0" xfId="0" applyFont="1" applyFill="1" applyBorder="1" applyAlignment="1">
      <alignment horizontal="center" wrapText="1"/>
    </xf>
    <xf numFmtId="177" fontId="19" fillId="0" borderId="0" xfId="4" applyNumberFormat="1" applyFont="1" applyFill="1" applyBorder="1" applyAlignment="1">
      <alignment horizontal="right" vertical="center"/>
    </xf>
    <xf numFmtId="169" fontId="13" fillId="5" borderId="3" xfId="2" applyNumberFormat="1" applyFont="1" applyFill="1" applyBorder="1" applyAlignment="1">
      <alignment horizontal="right" vertical="center"/>
    </xf>
    <xf numFmtId="3" fontId="19" fillId="3" borderId="3" xfId="4" applyNumberFormat="1" applyFont="1" applyFill="1" applyBorder="1" applyAlignment="1">
      <alignment horizontal="right" vertical="center"/>
    </xf>
    <xf numFmtId="3" fontId="15" fillId="3" borderId="3" xfId="4" applyNumberFormat="1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center" vertical="center" wrapText="1"/>
    </xf>
    <xf numFmtId="171" fontId="15" fillId="0" borderId="32" xfId="1" applyNumberFormat="1" applyFont="1" applyBorder="1" applyAlignment="1">
      <alignment horizontal="right" vertical="center"/>
    </xf>
    <xf numFmtId="177" fontId="44" fillId="0" borderId="17" xfId="1" applyNumberFormat="1" applyFont="1" applyBorder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49" fontId="18" fillId="3" borderId="2" xfId="0" quotePrefix="1" applyNumberFormat="1" applyFont="1" applyFill="1" applyBorder="1" applyAlignment="1">
      <alignment horizontal="center" vertical="center" wrapText="1"/>
    </xf>
    <xf numFmtId="49" fontId="13" fillId="3" borderId="2" xfId="0" quotePrefix="1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73" fontId="19" fillId="0" borderId="8" xfId="1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5" borderId="28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vertical="center"/>
    </xf>
    <xf numFmtId="169" fontId="39" fillId="0" borderId="3" xfId="2" applyNumberFormat="1" applyFont="1" applyFill="1" applyBorder="1" applyAlignment="1">
      <alignment horizontal="right" vertical="center" wrapText="1"/>
    </xf>
    <xf numFmtId="169" fontId="39" fillId="0" borderId="4" xfId="2" applyNumberFormat="1" applyFont="1" applyFill="1" applyBorder="1" applyAlignment="1">
      <alignment horizontal="right" vertical="center" wrapText="1"/>
    </xf>
    <xf numFmtId="169" fontId="42" fillId="0" borderId="3" xfId="2" applyNumberFormat="1" applyFont="1" applyFill="1" applyBorder="1" applyAlignment="1">
      <alignment horizontal="right" vertical="center" wrapText="1"/>
    </xf>
    <xf numFmtId="166" fontId="39" fillId="0" borderId="0" xfId="4" applyFont="1" applyFill="1" applyBorder="1" applyAlignment="1">
      <alignment horizontal="right" vertical="center" wrapText="1"/>
    </xf>
    <xf numFmtId="169" fontId="48" fillId="0" borderId="0" xfId="2" applyNumberFormat="1" applyFont="1" applyFill="1" applyAlignment="1">
      <alignment vertical="center"/>
    </xf>
    <xf numFmtId="17" fontId="13" fillId="0" borderId="2" xfId="0" quotePrefix="1" applyNumberFormat="1" applyFont="1" applyFill="1" applyBorder="1" applyAlignment="1">
      <alignment horizontal="center" vertical="center" wrapText="1"/>
    </xf>
    <xf numFmtId="17" fontId="18" fillId="0" borderId="2" xfId="0" quotePrefix="1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49" fontId="18" fillId="0" borderId="2" xfId="0" quotePrefix="1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68" fontId="39" fillId="0" borderId="3" xfId="4" applyNumberFormat="1" applyFont="1" applyFill="1" applyBorder="1" applyAlignment="1">
      <alignment horizontal="right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/>
    </xf>
    <xf numFmtId="49" fontId="41" fillId="0" borderId="2" xfId="0" applyNumberFormat="1" applyFont="1" applyFill="1" applyBorder="1" applyAlignment="1">
      <alignment horizontal="center" vertical="center" wrapText="1"/>
    </xf>
    <xf numFmtId="2" fontId="16" fillId="0" borderId="2" xfId="0" applyNumberFormat="1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vertical="center"/>
    </xf>
    <xf numFmtId="173" fontId="11" fillId="0" borderId="0" xfId="1" applyNumberFormat="1" applyFont="1" applyFill="1" applyBorder="1" applyAlignment="1">
      <alignment horizontal="right" vertical="center" wrapText="1"/>
    </xf>
    <xf numFmtId="177" fontId="16" fillId="3" borderId="0" xfId="0" applyNumberFormat="1" applyFont="1" applyFill="1" applyBorder="1" applyAlignment="1">
      <alignment horizontal="right" vertical="center"/>
    </xf>
    <xf numFmtId="177" fontId="15" fillId="3" borderId="0" xfId="0" applyNumberFormat="1" applyFont="1" applyFill="1" applyBorder="1" applyAlignment="1">
      <alignment horizontal="right" vertical="center"/>
    </xf>
    <xf numFmtId="166" fontId="15" fillId="3" borderId="0" xfId="0" applyNumberFormat="1" applyFont="1" applyFill="1" applyBorder="1" applyAlignment="1">
      <alignment vertical="center"/>
    </xf>
    <xf numFmtId="177" fontId="16" fillId="3" borderId="0" xfId="1" applyNumberFormat="1" applyFont="1" applyFill="1" applyBorder="1" applyAlignment="1">
      <alignment horizontal="center" vertical="center"/>
    </xf>
    <xf numFmtId="177" fontId="18" fillId="9" borderId="0" xfId="0" applyNumberFormat="1" applyFont="1" applyFill="1" applyBorder="1" applyAlignment="1">
      <alignment horizontal="center" vertical="center"/>
    </xf>
    <xf numFmtId="169" fontId="18" fillId="9" borderId="0" xfId="2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vertical="center"/>
    </xf>
    <xf numFmtId="0" fontId="18" fillId="3" borderId="5" xfId="0" applyFont="1" applyFill="1" applyBorder="1" applyAlignment="1">
      <alignment horizontal="center" vertical="center" wrapText="1"/>
    </xf>
    <xf numFmtId="171" fontId="32" fillId="5" borderId="0" xfId="1" applyNumberFormat="1" applyFont="1" applyFill="1" applyBorder="1" applyAlignment="1">
      <alignment horizontal="righ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68" fontId="39" fillId="3" borderId="4" xfId="4" applyNumberFormat="1" applyFont="1" applyFill="1" applyBorder="1" applyAlignment="1">
      <alignment horizontal="right" vertical="center" wrapText="1"/>
    </xf>
    <xf numFmtId="0" fontId="16" fillId="3" borderId="2" xfId="0" applyFont="1" applyFill="1" applyBorder="1" applyAlignment="1">
      <alignment horizontal="left" vertical="center" wrapText="1"/>
    </xf>
    <xf numFmtId="2" fontId="16" fillId="3" borderId="2" xfId="0" quotePrefix="1" applyNumberFormat="1" applyFont="1" applyFill="1" applyBorder="1" applyAlignment="1">
      <alignment horizontal="center" vertical="center" wrapText="1"/>
    </xf>
    <xf numFmtId="2" fontId="16" fillId="3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41" fillId="3" borderId="0" xfId="0" applyFont="1" applyFill="1" applyBorder="1" applyAlignment="1">
      <alignment horizontal="left" vertical="center"/>
    </xf>
    <xf numFmtId="0" fontId="38" fillId="3" borderId="0" xfId="0" applyFont="1" applyFill="1" applyBorder="1" applyAlignment="1">
      <alignment horizontal="center" vertical="center" wrapText="1"/>
    </xf>
    <xf numFmtId="0" fontId="41" fillId="3" borderId="2" xfId="0" applyFont="1" applyFill="1" applyBorder="1" applyAlignment="1">
      <alignment horizontal="center" vertical="center" wrapText="1"/>
    </xf>
    <xf numFmtId="3" fontId="19" fillId="0" borderId="8" xfId="0" applyNumberFormat="1" applyFont="1" applyFill="1" applyBorder="1" applyAlignment="1">
      <alignment vertical="center"/>
    </xf>
    <xf numFmtId="9" fontId="19" fillId="0" borderId="9" xfId="0" applyNumberFormat="1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169" fontId="11" fillId="0" borderId="0" xfId="0" applyNumberFormat="1" applyFont="1"/>
    <xf numFmtId="9" fontId="15" fillId="0" borderId="0" xfId="2" applyNumberFormat="1" applyFont="1" applyFill="1" applyBorder="1" applyAlignment="1">
      <alignment horizontal="center" vertical="center"/>
    </xf>
    <xf numFmtId="167" fontId="19" fillId="3" borderId="3" xfId="4" applyNumberFormat="1" applyFont="1" applyFill="1" applyBorder="1" applyAlignment="1">
      <alignment horizontal="center" vertical="center"/>
    </xf>
    <xf numFmtId="169" fontId="19" fillId="3" borderId="4" xfId="2" applyNumberFormat="1" applyFont="1" applyFill="1" applyBorder="1" applyAlignment="1">
      <alignment horizontal="center" vertical="center"/>
    </xf>
    <xf numFmtId="169" fontId="19" fillId="3" borderId="3" xfId="2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49" fontId="18" fillId="0" borderId="2" xfId="0" quotePrefix="1" applyNumberFormat="1" applyFont="1" applyFill="1" applyBorder="1" applyAlignment="1">
      <alignment horizontal="center" vertical="center" wrapText="1"/>
    </xf>
    <xf numFmtId="0" fontId="27" fillId="10" borderId="0" xfId="0" applyFont="1" applyFill="1" applyAlignment="1">
      <alignment horizontal="left" wrapText="1" readingOrder="1"/>
    </xf>
    <xf numFmtId="0" fontId="27" fillId="0" borderId="0" xfId="0" applyFont="1" applyAlignment="1">
      <alignment horizontal="left" wrapText="1" readingOrder="1"/>
    </xf>
    <xf numFmtId="0" fontId="19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 readingOrder="1"/>
    </xf>
    <xf numFmtId="0" fontId="56" fillId="0" borderId="24" xfId="0" applyFont="1" applyBorder="1" applyAlignment="1">
      <alignment horizontal="center" vertical="center" wrapText="1" readingOrder="1"/>
    </xf>
    <xf numFmtId="0" fontId="19" fillId="0" borderId="24" xfId="0" applyFont="1" applyBorder="1" applyAlignment="1">
      <alignment horizontal="center" vertical="center" wrapText="1" readingOrder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9" fontId="31" fillId="0" borderId="0" xfId="0" applyNumberFormat="1" applyFont="1" applyAlignment="1">
      <alignment vertical="center"/>
    </xf>
    <xf numFmtId="169" fontId="18" fillId="3" borderId="3" xfId="2" applyNumberFormat="1" applyFont="1" applyFill="1" applyBorder="1" applyAlignment="1">
      <alignment horizontal="center" vertical="center"/>
    </xf>
    <xf numFmtId="173" fontId="19" fillId="3" borderId="8" xfId="1" applyNumberFormat="1" applyFont="1" applyFill="1" applyBorder="1" applyAlignment="1">
      <alignment horizontal="center" vertical="center" wrapText="1"/>
    </xf>
    <xf numFmtId="169" fontId="19" fillId="3" borderId="9" xfId="2" applyNumberFormat="1" applyFont="1" applyFill="1" applyBorder="1" applyAlignment="1">
      <alignment vertical="center"/>
    </xf>
    <xf numFmtId="173" fontId="19" fillId="3" borderId="0" xfId="1" applyNumberFormat="1" applyFont="1" applyFill="1" applyBorder="1" applyAlignment="1">
      <alignment horizontal="right" vertical="center"/>
    </xf>
    <xf numFmtId="169" fontId="19" fillId="3" borderId="0" xfId="2" applyNumberFormat="1" applyFont="1" applyFill="1" applyBorder="1" applyAlignment="1">
      <alignment vertical="center"/>
    </xf>
    <xf numFmtId="169" fontId="18" fillId="3" borderId="9" xfId="2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69" fontId="19" fillId="3" borderId="9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right" vertical="center" wrapText="1"/>
    </xf>
    <xf numFmtId="169" fontId="19" fillId="3" borderId="0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center" vertical="center" wrapText="1"/>
    </xf>
    <xf numFmtId="173" fontId="18" fillId="9" borderId="8" xfId="1" applyNumberFormat="1" applyFont="1" applyFill="1" applyBorder="1" applyAlignment="1">
      <alignment horizontal="right" vertical="center"/>
    </xf>
    <xf numFmtId="169" fontId="18" fillId="9" borderId="9" xfId="2" applyNumberFormat="1" applyFont="1" applyFill="1" applyBorder="1" applyAlignment="1">
      <alignment horizontal="right" vertical="center"/>
    </xf>
    <xf numFmtId="169" fontId="18" fillId="9" borderId="0" xfId="2" applyNumberFormat="1" applyFont="1" applyFill="1" applyBorder="1" applyAlignment="1">
      <alignment horizontal="right" vertical="center"/>
    </xf>
    <xf numFmtId="173" fontId="18" fillId="9" borderId="0" xfId="1" applyNumberFormat="1" applyFont="1" applyFill="1" applyBorder="1" applyAlignment="1">
      <alignment horizontal="right" vertical="center"/>
    </xf>
    <xf numFmtId="0" fontId="12" fillId="9" borderId="0" xfId="0" applyFont="1" applyFill="1" applyBorder="1" applyAlignment="1">
      <alignment horizontal="left" vertical="center" wrapText="1"/>
    </xf>
    <xf numFmtId="173" fontId="18" fillId="9" borderId="10" xfId="1" applyNumberFormat="1" applyFont="1" applyFill="1" applyBorder="1" applyAlignment="1">
      <alignment horizontal="right" vertical="center"/>
    </xf>
    <xf numFmtId="169" fontId="18" fillId="9" borderId="11" xfId="2" applyNumberFormat="1" applyFont="1" applyFill="1" applyBorder="1" applyAlignment="1">
      <alignment horizontal="right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178" fontId="19" fillId="3" borderId="8" xfId="1" applyNumberFormat="1" applyFont="1" applyFill="1" applyBorder="1" applyAlignment="1">
      <alignment horizontal="center" vertical="center" wrapText="1"/>
    </xf>
    <xf numFmtId="171" fontId="19" fillId="3" borderId="0" xfId="1" applyNumberFormat="1" applyFont="1" applyFill="1" applyBorder="1" applyAlignment="1">
      <alignment vertical="center"/>
    </xf>
    <xf numFmtId="3" fontId="19" fillId="3" borderId="8" xfId="1" applyNumberFormat="1" applyFont="1" applyFill="1" applyBorder="1" applyAlignment="1">
      <alignment horizontal="center" vertical="center" wrapText="1"/>
    </xf>
    <xf numFmtId="3" fontId="19" fillId="3" borderId="9" xfId="2" applyNumberFormat="1" applyFont="1" applyFill="1" applyBorder="1" applyAlignment="1">
      <alignment vertical="center"/>
    </xf>
    <xf numFmtId="3" fontId="19" fillId="3" borderId="0" xfId="0" applyNumberFormat="1" applyFont="1" applyFill="1" applyBorder="1" applyAlignment="1">
      <alignment vertical="center"/>
    </xf>
    <xf numFmtId="3" fontId="19" fillId="3" borderId="0" xfId="2" applyNumberFormat="1" applyFont="1" applyFill="1" applyBorder="1" applyAlignment="1">
      <alignment vertical="center"/>
    </xf>
    <xf numFmtId="178" fontId="18" fillId="2" borderId="8" xfId="1" applyNumberFormat="1" applyFont="1" applyFill="1" applyBorder="1" applyAlignment="1">
      <alignment horizontal="right" vertical="center"/>
    </xf>
    <xf numFmtId="169" fontId="18" fillId="2" borderId="9" xfId="2" applyNumberFormat="1" applyFont="1" applyFill="1" applyBorder="1" applyAlignment="1">
      <alignment horizontal="right" vertical="center"/>
    </xf>
    <xf numFmtId="178" fontId="18" fillId="2" borderId="0" xfId="1" applyNumberFormat="1" applyFont="1" applyFill="1" applyBorder="1" applyAlignment="1">
      <alignment horizontal="right" vertical="center"/>
    </xf>
    <xf numFmtId="169" fontId="18" fillId="2" borderId="0" xfId="2" applyNumberFormat="1" applyFont="1" applyFill="1" applyBorder="1" applyAlignment="1">
      <alignment horizontal="right" vertical="center"/>
    </xf>
    <xf numFmtId="178" fontId="18" fillId="2" borderId="9" xfId="2" applyNumberFormat="1" applyFont="1" applyFill="1" applyBorder="1" applyAlignment="1">
      <alignment horizontal="right" vertical="center"/>
    </xf>
    <xf numFmtId="178" fontId="18" fillId="2" borderId="0" xfId="2" applyNumberFormat="1" applyFont="1" applyFill="1" applyBorder="1" applyAlignment="1">
      <alignment horizontal="right" vertical="center"/>
    </xf>
    <xf numFmtId="178" fontId="18" fillId="2" borderId="10" xfId="1" applyNumberFormat="1" applyFont="1" applyFill="1" applyBorder="1" applyAlignment="1">
      <alignment horizontal="right" vertical="center"/>
    </xf>
    <xf numFmtId="169" fontId="18" fillId="2" borderId="11" xfId="2" applyNumberFormat="1" applyFont="1" applyFill="1" applyBorder="1" applyAlignment="1">
      <alignment horizontal="right" vertical="center"/>
    </xf>
    <xf numFmtId="170" fontId="50" fillId="3" borderId="0" xfId="1" applyNumberFormat="1" applyFont="1" applyFill="1" applyBorder="1" applyAlignment="1">
      <alignment horizontal="center" vertical="center"/>
    </xf>
    <xf numFmtId="170" fontId="51" fillId="3" borderId="0" xfId="1" applyNumberFormat="1" applyFont="1" applyFill="1" applyBorder="1" applyAlignment="1">
      <alignment vertical="center"/>
    </xf>
    <xf numFmtId="170" fontId="51" fillId="3" borderId="0" xfId="1" applyNumberFormat="1" applyFont="1" applyFill="1" applyBorder="1" applyAlignment="1">
      <alignment horizontal="center" vertical="center"/>
    </xf>
    <xf numFmtId="170" fontId="51" fillId="3" borderId="0" xfId="4" applyNumberFormat="1" applyFont="1" applyFill="1" applyBorder="1" applyAlignment="1">
      <alignment horizontal="center" vertical="center"/>
    </xf>
    <xf numFmtId="0" fontId="13" fillId="3" borderId="0" xfId="0" quotePrefix="1" applyFont="1" applyFill="1" applyBorder="1" applyAlignment="1">
      <alignment horizontal="center" vertical="center"/>
    </xf>
    <xf numFmtId="0" fontId="18" fillId="3" borderId="0" xfId="0" quotePrefix="1" applyFont="1" applyFill="1" applyBorder="1" applyAlignment="1">
      <alignment horizontal="center" vertical="center"/>
    </xf>
    <xf numFmtId="0" fontId="19" fillId="0" borderId="40" xfId="0" applyFont="1" applyBorder="1" applyAlignment="1">
      <alignment horizontal="center" vertical="center" wrapText="1" readingOrder="1"/>
    </xf>
    <xf numFmtId="169" fontId="27" fillId="0" borderId="0" xfId="0" applyNumberFormat="1" applyFont="1" applyBorder="1" applyAlignment="1">
      <alignment horizontal="right" wrapText="1" readingOrder="1"/>
    </xf>
    <xf numFmtId="169" fontId="27" fillId="10" borderId="0" xfId="0" applyNumberFormat="1" applyFont="1" applyFill="1" applyBorder="1" applyAlignment="1">
      <alignment horizontal="right" wrapText="1" readingOrder="1"/>
    </xf>
    <xf numFmtId="169" fontId="27" fillId="10" borderId="0" xfId="0" applyNumberFormat="1" applyFont="1" applyFill="1" applyAlignment="1">
      <alignment horizontal="right" wrapText="1" readingOrder="1"/>
    </xf>
    <xf numFmtId="169" fontId="27" fillId="0" borderId="1" xfId="0" applyNumberFormat="1" applyFont="1" applyBorder="1" applyAlignment="1">
      <alignment horizontal="right" wrapText="1" readingOrder="1"/>
    </xf>
    <xf numFmtId="169" fontId="27" fillId="10" borderId="1" xfId="0" applyNumberFormat="1" applyFont="1" applyFill="1" applyBorder="1" applyAlignment="1">
      <alignment horizontal="right" wrapText="1" readingOrder="1"/>
    </xf>
    <xf numFmtId="0" fontId="16" fillId="0" borderId="2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171" fontId="15" fillId="3" borderId="0" xfId="1" applyNumberFormat="1" applyFont="1" applyFill="1" applyBorder="1" applyAlignment="1">
      <alignment horizontal="center" vertical="center"/>
    </xf>
    <xf numFmtId="49" fontId="15" fillId="3" borderId="0" xfId="4" applyNumberFormat="1" applyFont="1" applyFill="1" applyBorder="1" applyAlignment="1">
      <alignment horizontal="left" vertical="center"/>
    </xf>
    <xf numFmtId="49" fontId="15" fillId="3" borderId="0" xfId="4" applyNumberFormat="1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73" fontId="16" fillId="0" borderId="0" xfId="1" applyNumberFormat="1" applyFont="1" applyFill="1" applyBorder="1" applyAlignment="1">
      <alignment vertical="center"/>
    </xf>
    <xf numFmtId="165" fontId="33" fillId="0" borderId="0" xfId="1" applyFont="1" applyAlignment="1">
      <alignment horizontal="center" vertical="center"/>
    </xf>
    <xf numFmtId="171" fontId="19" fillId="0" borderId="0" xfId="1" applyNumberFormat="1" applyFont="1" applyFill="1" applyBorder="1" applyAlignment="1">
      <alignment vertical="center"/>
    </xf>
    <xf numFmtId="177" fontId="15" fillId="5" borderId="0" xfId="4" applyNumberFormat="1" applyFont="1" applyFill="1" applyBorder="1" applyAlignment="1">
      <alignment horizontal="right" vertical="center"/>
    </xf>
    <xf numFmtId="0" fontId="42" fillId="5" borderId="51" xfId="0" applyFont="1" applyFill="1" applyBorder="1" applyAlignment="1">
      <alignment horizontal="right" vertical="center" wrapText="1"/>
    </xf>
    <xf numFmtId="177" fontId="41" fillId="5" borderId="52" xfId="1" applyNumberFormat="1" applyFont="1" applyFill="1" applyBorder="1" applyAlignment="1">
      <alignment horizontal="right" vertical="center"/>
    </xf>
    <xf numFmtId="177" fontId="41" fillId="5" borderId="53" xfId="1" applyNumberFormat="1" applyFont="1" applyFill="1" applyBorder="1" applyAlignment="1">
      <alignment horizontal="right" vertical="center"/>
    </xf>
    <xf numFmtId="177" fontId="41" fillId="5" borderId="54" xfId="1" applyNumberFormat="1" applyFont="1" applyFill="1" applyBorder="1" applyAlignment="1">
      <alignment horizontal="right" vertical="center"/>
    </xf>
    <xf numFmtId="169" fontId="42" fillId="5" borderId="54" xfId="2" applyNumberFormat="1" applyFont="1" applyFill="1" applyBorder="1" applyAlignment="1">
      <alignment horizontal="right" vertical="center"/>
    </xf>
    <xf numFmtId="169" fontId="42" fillId="5" borderId="55" xfId="2" applyNumberFormat="1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2" fontId="18" fillId="3" borderId="2" xfId="0" quotePrefix="1" applyNumberFormat="1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41" fillId="5" borderId="0" xfId="0" applyFont="1" applyFill="1" applyAlignment="1">
      <alignment horizontal="center" vertical="center" wrapText="1"/>
    </xf>
    <xf numFmtId="171" fontId="39" fillId="0" borderId="0" xfId="1" applyNumberFormat="1" applyFont="1" applyFill="1" applyAlignment="1">
      <alignment vertical="center"/>
    </xf>
    <xf numFmtId="0" fontId="41" fillId="0" borderId="0" xfId="0" applyFont="1" applyAlignment="1">
      <alignment horizontal="center" vertical="center" wrapText="1"/>
    </xf>
    <xf numFmtId="165" fontId="39" fillId="3" borderId="0" xfId="1" applyFont="1" applyFill="1" applyBorder="1" applyAlignment="1">
      <alignment horizontal="right" vertical="center" wrapText="1"/>
    </xf>
    <xf numFmtId="171" fontId="15" fillId="0" borderId="0" xfId="0" applyNumberFormat="1" applyFont="1" applyFill="1" applyBorder="1" applyAlignment="1">
      <alignment vertical="center" wrapText="1"/>
    </xf>
    <xf numFmtId="171" fontId="15" fillId="0" borderId="17" xfId="1" applyNumberFormat="1" applyFont="1" applyBorder="1" applyAlignment="1">
      <alignment vertical="center"/>
    </xf>
    <xf numFmtId="171" fontId="15" fillId="0" borderId="17" xfId="0" applyNumberFormat="1" applyFont="1" applyFill="1" applyBorder="1" applyAlignment="1">
      <alignment vertical="center" wrapText="1"/>
    </xf>
    <xf numFmtId="168" fontId="19" fillId="0" borderId="4" xfId="4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 wrapText="1"/>
    </xf>
    <xf numFmtId="177" fontId="39" fillId="3" borderId="3" xfId="1" applyNumberFormat="1" applyFont="1" applyFill="1" applyBorder="1" applyAlignment="1">
      <alignment horizontal="right" vertical="center" wrapText="1"/>
    </xf>
    <xf numFmtId="177" fontId="39" fillId="3" borderId="0" xfId="1" applyNumberFormat="1" applyFont="1" applyFill="1" applyBorder="1" applyAlignment="1">
      <alignment horizontal="right" vertical="center" wrapText="1"/>
    </xf>
    <xf numFmtId="177" fontId="39" fillId="3" borderId="3" xfId="4" applyNumberFormat="1" applyFont="1" applyFill="1" applyBorder="1" applyAlignment="1">
      <alignment horizontal="right" vertical="center" wrapText="1"/>
    </xf>
    <xf numFmtId="177" fontId="39" fillId="3" borderId="0" xfId="4" applyNumberFormat="1" applyFont="1" applyFill="1" applyBorder="1" applyAlignment="1">
      <alignment horizontal="right" vertical="center" wrapText="1"/>
    </xf>
    <xf numFmtId="177" fontId="44" fillId="0" borderId="56" xfId="1" applyNumberFormat="1" applyFont="1" applyBorder="1" applyAlignment="1">
      <alignment vertical="center"/>
    </xf>
    <xf numFmtId="169" fontId="39" fillId="0" borderId="56" xfId="2" applyNumberFormat="1" applyFont="1" applyFill="1" applyBorder="1" applyAlignment="1">
      <alignment horizontal="right" vertical="center"/>
    </xf>
    <xf numFmtId="169" fontId="41" fillId="9" borderId="3" xfId="2" applyNumberFormat="1" applyFont="1" applyFill="1" applyBorder="1" applyAlignment="1">
      <alignment horizontal="right" vertical="center"/>
    </xf>
    <xf numFmtId="177" fontId="39" fillId="0" borderId="0" xfId="2" applyNumberFormat="1" applyFont="1" applyFill="1" applyBorder="1" applyAlignment="1">
      <alignment horizontal="right" vertical="center" wrapText="1"/>
    </xf>
    <xf numFmtId="170" fontId="39" fillId="0" borderId="0" xfId="1" applyNumberFormat="1" applyFont="1" applyFill="1" applyBorder="1" applyAlignment="1">
      <alignment horizontal="right" vertical="center"/>
    </xf>
    <xf numFmtId="170" fontId="42" fillId="0" borderId="0" xfId="1" applyNumberFormat="1" applyFont="1" applyFill="1" applyBorder="1" applyAlignment="1">
      <alignment horizontal="right" vertical="center"/>
    </xf>
    <xf numFmtId="173" fontId="15" fillId="3" borderId="0" xfId="1" applyNumberFormat="1" applyFont="1" applyFill="1" applyBorder="1" applyAlignment="1">
      <alignment horizontal="center" vertical="center"/>
    </xf>
    <xf numFmtId="167" fontId="16" fillId="3" borderId="0" xfId="4" applyNumberFormat="1" applyFont="1" applyFill="1" applyBorder="1" applyAlignment="1">
      <alignment horizontal="center" vertical="center"/>
    </xf>
    <xf numFmtId="0" fontId="41" fillId="3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vertical="center"/>
    </xf>
    <xf numFmtId="0" fontId="19" fillId="3" borderId="0" xfId="0" applyFont="1" applyFill="1" applyAlignment="1">
      <alignment vertical="center"/>
    </xf>
    <xf numFmtId="0" fontId="44" fillId="3" borderId="0" xfId="0" applyFont="1" applyFill="1" applyAlignment="1">
      <alignment vertical="center"/>
    </xf>
    <xf numFmtId="0" fontId="44" fillId="3" borderId="2" xfId="0" applyFont="1" applyFill="1" applyBorder="1" applyAlignment="1">
      <alignment horizontal="left" vertical="center" wrapText="1"/>
    </xf>
    <xf numFmtId="0" fontId="38" fillId="3" borderId="5" xfId="0" applyFont="1" applyFill="1" applyBorder="1" applyAlignment="1">
      <alignment horizontal="center" vertical="center" wrapText="1"/>
    </xf>
    <xf numFmtId="0" fontId="42" fillId="3" borderId="0" xfId="0" applyFont="1" applyFill="1" applyBorder="1" applyAlignment="1">
      <alignment horizontal="left" vertical="center" wrapText="1"/>
    </xf>
    <xf numFmtId="0" fontId="44" fillId="3" borderId="3" xfId="0" applyFont="1" applyFill="1" applyBorder="1" applyAlignment="1">
      <alignment vertical="center"/>
    </xf>
    <xf numFmtId="0" fontId="39" fillId="3" borderId="0" xfId="0" applyFont="1" applyFill="1" applyBorder="1" applyAlignment="1">
      <alignment vertical="center"/>
    </xf>
    <xf numFmtId="169" fontId="39" fillId="3" borderId="0" xfId="2" applyNumberFormat="1" applyFont="1" applyFill="1" applyBorder="1" applyAlignment="1">
      <alignment vertical="center"/>
    </xf>
    <xf numFmtId="0" fontId="39" fillId="3" borderId="0" xfId="0" applyFont="1" applyFill="1" applyBorder="1" applyAlignment="1">
      <alignment horizontal="left" vertical="center" wrapText="1"/>
    </xf>
    <xf numFmtId="177" fontId="44" fillId="3" borderId="0" xfId="1" applyNumberFormat="1" applyFont="1" applyFill="1" applyBorder="1" applyAlignment="1">
      <alignment horizontal="right" vertical="center"/>
    </xf>
    <xf numFmtId="169" fontId="42" fillId="3" borderId="0" xfId="2" applyNumberFormat="1" applyFont="1" applyFill="1" applyBorder="1" applyAlignment="1">
      <alignment vertical="center"/>
    </xf>
    <xf numFmtId="169" fontId="42" fillId="3" borderId="0" xfId="2" applyNumberFormat="1" applyFont="1" applyFill="1" applyBorder="1" applyAlignment="1">
      <alignment horizontal="right" vertical="center"/>
    </xf>
    <xf numFmtId="0" fontId="42" fillId="3" borderId="1" xfId="0" applyFont="1" applyFill="1" applyBorder="1" applyAlignment="1">
      <alignment horizontal="left" vertical="center" wrapText="1"/>
    </xf>
    <xf numFmtId="177" fontId="41" fillId="3" borderId="0" xfId="1" applyNumberFormat="1" applyFont="1" applyFill="1" applyBorder="1" applyAlignment="1">
      <alignment vertical="center"/>
    </xf>
    <xf numFmtId="177" fontId="44" fillId="3" borderId="0" xfId="1" applyNumberFormat="1" applyFont="1" applyFill="1" applyBorder="1" applyAlignment="1">
      <alignment vertical="center"/>
    </xf>
    <xf numFmtId="0" fontId="42" fillId="3" borderId="26" xfId="0" applyFont="1" applyFill="1" applyBorder="1" applyAlignment="1">
      <alignment horizontal="right" vertical="center" wrapText="1"/>
    </xf>
    <xf numFmtId="177" fontId="41" fillId="3" borderId="27" xfId="1" applyNumberFormat="1" applyFont="1" applyFill="1" applyBorder="1" applyAlignment="1">
      <alignment horizontal="right" vertical="center"/>
    </xf>
    <xf numFmtId="169" fontId="42" fillId="3" borderId="27" xfId="2" applyNumberFormat="1" applyFont="1" applyFill="1" applyBorder="1" applyAlignment="1">
      <alignment horizontal="right" vertical="center"/>
    </xf>
    <xf numFmtId="169" fontId="42" fillId="3" borderId="25" xfId="2" applyNumberFormat="1" applyFont="1" applyFill="1" applyBorder="1" applyAlignment="1">
      <alignment horizontal="right" vertical="center"/>
    </xf>
    <xf numFmtId="0" fontId="42" fillId="3" borderId="0" xfId="0" applyFont="1" applyFill="1" applyBorder="1" applyAlignment="1">
      <alignment horizontal="right" vertical="center" wrapText="1"/>
    </xf>
    <xf numFmtId="0" fontId="39" fillId="3" borderId="19" xfId="0" applyFont="1" applyFill="1" applyBorder="1" applyAlignment="1">
      <alignment horizontal="left" vertical="center" wrapText="1"/>
    </xf>
    <xf numFmtId="169" fontId="39" fillId="3" borderId="41" xfId="2" applyNumberFormat="1" applyFont="1" applyFill="1" applyBorder="1" applyAlignment="1">
      <alignment horizontal="right" vertical="center"/>
    </xf>
    <xf numFmtId="169" fontId="39" fillId="3" borderId="20" xfId="2" applyNumberFormat="1" applyFont="1" applyFill="1" applyBorder="1" applyAlignment="1">
      <alignment horizontal="right" vertical="center"/>
    </xf>
    <xf numFmtId="0" fontId="39" fillId="3" borderId="21" xfId="0" applyFont="1" applyFill="1" applyBorder="1" applyAlignment="1">
      <alignment horizontal="left" vertical="center" wrapText="1"/>
    </xf>
    <xf numFmtId="169" fontId="39" fillId="3" borderId="23" xfId="2" applyNumberFormat="1" applyFont="1" applyFill="1" applyBorder="1" applyAlignment="1">
      <alignment horizontal="right" vertical="center"/>
    </xf>
    <xf numFmtId="169" fontId="39" fillId="3" borderId="22" xfId="2" applyNumberFormat="1" applyFont="1" applyFill="1" applyBorder="1" applyAlignment="1">
      <alignment horizontal="right" vertical="center"/>
    </xf>
    <xf numFmtId="169" fontId="41" fillId="3" borderId="0" xfId="2" applyNumberFormat="1" applyFont="1" applyFill="1" applyBorder="1" applyAlignment="1">
      <alignment horizontal="right" vertical="center"/>
    </xf>
    <xf numFmtId="0" fontId="44" fillId="3" borderId="0" xfId="0" applyFont="1" applyFill="1" applyBorder="1" applyAlignment="1">
      <alignment vertical="center"/>
    </xf>
    <xf numFmtId="171" fontId="41" fillId="3" borderId="0" xfId="1" applyNumberFormat="1" applyFont="1" applyFill="1" applyBorder="1" applyAlignment="1">
      <alignment vertical="center"/>
    </xf>
    <xf numFmtId="0" fontId="44" fillId="3" borderId="0" xfId="0" applyFont="1" applyFill="1" applyBorder="1" applyAlignment="1">
      <alignment horizontal="right" vertical="center"/>
    </xf>
    <xf numFmtId="169" fontId="44" fillId="3" borderId="0" xfId="2" applyNumberFormat="1" applyFont="1" applyFill="1" applyBorder="1" applyAlignment="1">
      <alignment vertical="center"/>
    </xf>
    <xf numFmtId="177" fontId="44" fillId="3" borderId="0" xfId="0" applyNumberFormat="1" applyFont="1" applyFill="1" applyBorder="1" applyAlignment="1">
      <alignment vertical="center"/>
    </xf>
    <xf numFmtId="0" fontId="38" fillId="3" borderId="36" xfId="0" applyFont="1" applyFill="1" applyBorder="1" applyAlignment="1">
      <alignment horizontal="center" vertical="center" wrapText="1"/>
    </xf>
    <xf numFmtId="0" fontId="44" fillId="3" borderId="37" xfId="0" applyFont="1" applyFill="1" applyBorder="1" applyAlignment="1">
      <alignment vertical="center"/>
    </xf>
    <xf numFmtId="177" fontId="44" fillId="3" borderId="37" xfId="1" applyNumberFormat="1" applyFont="1" applyFill="1" applyBorder="1" applyAlignment="1">
      <alignment horizontal="right" vertical="center"/>
    </xf>
    <xf numFmtId="177" fontId="41" fillId="3" borderId="37" xfId="1" applyNumberFormat="1" applyFont="1" applyFill="1" applyBorder="1" applyAlignment="1">
      <alignment vertical="center"/>
    </xf>
    <xf numFmtId="177" fontId="44" fillId="3" borderId="37" xfId="1" applyNumberFormat="1" applyFont="1" applyFill="1" applyBorder="1" applyAlignment="1">
      <alignment vertical="center"/>
    </xf>
    <xf numFmtId="177" fontId="41" fillId="3" borderId="38" xfId="1" applyNumberFormat="1" applyFont="1" applyFill="1" applyBorder="1" applyAlignment="1">
      <alignment horizontal="right" vertical="center"/>
    </xf>
    <xf numFmtId="169" fontId="12" fillId="0" borderId="0" xfId="0" applyNumberFormat="1" applyFont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5" fillId="0" borderId="34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/>
    </xf>
    <xf numFmtId="169" fontId="16" fillId="2" borderId="0" xfId="2" applyNumberFormat="1" applyFont="1" applyFill="1" applyBorder="1" applyAlignment="1">
      <alignment horizontal="center" vertical="center"/>
    </xf>
    <xf numFmtId="0" fontId="16" fillId="7" borderId="0" xfId="0" applyFont="1" applyFill="1" applyBorder="1" applyAlignment="1">
      <alignment horizontal="left" vertical="center" wrapText="1"/>
    </xf>
    <xf numFmtId="169" fontId="16" fillId="7" borderId="0" xfId="2" applyNumberFormat="1" applyFont="1" applyFill="1" applyBorder="1" applyAlignment="1">
      <alignment horizontal="center" vertical="center"/>
    </xf>
    <xf numFmtId="171" fontId="15" fillId="0" borderId="34" xfId="1" applyNumberFormat="1" applyFont="1" applyBorder="1" applyAlignment="1">
      <alignment horizontal="right" vertical="center"/>
    </xf>
    <xf numFmtId="0" fontId="15" fillId="0" borderId="32" xfId="0" applyFont="1" applyFill="1" applyBorder="1" applyAlignment="1">
      <alignment horizontal="left" vertical="center" wrapText="1"/>
    </xf>
    <xf numFmtId="2" fontId="18" fillId="3" borderId="2" xfId="0" quotePrefix="1" applyNumberFormat="1" applyFont="1" applyFill="1" applyBorder="1" applyAlignment="1">
      <alignment horizontal="center" vertical="center" wrapText="1"/>
    </xf>
    <xf numFmtId="2" fontId="13" fillId="0" borderId="2" xfId="0" quotePrefix="1" applyNumberFormat="1" applyFont="1" applyFill="1" applyBorder="1" applyAlignment="1">
      <alignment horizontal="center" vertical="center" wrapText="1"/>
    </xf>
    <xf numFmtId="169" fontId="15" fillId="0" borderId="0" xfId="0" applyNumberFormat="1" applyFont="1" applyBorder="1" applyAlignment="1">
      <alignment vertical="center"/>
    </xf>
    <xf numFmtId="169" fontId="18" fillId="0" borderId="8" xfId="2" applyNumberFormat="1" applyFont="1" applyFill="1" applyBorder="1" applyAlignment="1">
      <alignment horizontal="center" vertical="center"/>
    </xf>
    <xf numFmtId="169" fontId="16" fillId="0" borderId="17" xfId="2" applyNumberFormat="1" applyFont="1" applyFill="1" applyBorder="1" applyAlignment="1">
      <alignment horizontal="center" vertical="center"/>
    </xf>
    <xf numFmtId="169" fontId="18" fillId="0" borderId="16" xfId="2" applyNumberFormat="1" applyFont="1" applyFill="1" applyBorder="1" applyAlignment="1">
      <alignment horizontal="center" vertical="center"/>
    </xf>
    <xf numFmtId="177" fontId="44" fillId="3" borderId="3" xfId="1" applyNumberFormat="1" applyFont="1" applyFill="1" applyBorder="1" applyAlignment="1">
      <alignment horizontal="right" vertical="center"/>
    </xf>
    <xf numFmtId="177" fontId="44" fillId="3" borderId="3" xfId="1" quotePrefix="1" applyNumberFormat="1" applyFont="1" applyFill="1" applyBorder="1" applyAlignment="1">
      <alignment horizontal="right" vertical="center"/>
    </xf>
    <xf numFmtId="177" fontId="41" fillId="3" borderId="9" xfId="1" applyNumberFormat="1" applyFont="1" applyFill="1" applyBorder="1" applyAlignment="1">
      <alignment vertical="center"/>
    </xf>
    <xf numFmtId="177" fontId="44" fillId="3" borderId="3" xfId="1" applyNumberFormat="1" applyFont="1" applyFill="1" applyBorder="1" applyAlignment="1">
      <alignment vertical="center"/>
    </xf>
    <xf numFmtId="177" fontId="41" fillId="3" borderId="35" xfId="1" applyNumberFormat="1" applyFont="1" applyFill="1" applyBorder="1" applyAlignment="1">
      <alignment horizontal="right" vertical="center"/>
    </xf>
    <xf numFmtId="177" fontId="41" fillId="3" borderId="0" xfId="1" applyNumberFormat="1" applyFont="1" applyFill="1" applyBorder="1" applyAlignment="1">
      <alignment horizontal="right" vertical="center"/>
    </xf>
    <xf numFmtId="177" fontId="44" fillId="3" borderId="41" xfId="1" applyNumberFormat="1" applyFont="1" applyFill="1" applyBorder="1" applyAlignment="1">
      <alignment vertical="center"/>
    </xf>
    <xf numFmtId="177" fontId="44" fillId="3" borderId="23" xfId="1" applyNumberFormat="1" applyFont="1" applyFill="1" applyBorder="1" applyAlignment="1">
      <alignment vertical="center"/>
    </xf>
    <xf numFmtId="177" fontId="14" fillId="3" borderId="0" xfId="0" applyNumberFormat="1" applyFont="1" applyFill="1" applyBorder="1" applyAlignment="1">
      <alignment vertical="center"/>
    </xf>
    <xf numFmtId="177" fontId="19" fillId="3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2" fontId="13" fillId="3" borderId="2" xfId="0" quotePrefix="1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Border="1" applyAlignment="1">
      <alignment horizontal="left" vertical="center" wrapText="1"/>
    </xf>
    <xf numFmtId="169" fontId="15" fillId="3" borderId="0" xfId="2" applyNumberFormat="1" applyFont="1" applyFill="1" applyBorder="1" applyAlignment="1">
      <alignment vertical="center" wrapText="1"/>
    </xf>
    <xf numFmtId="171" fontId="41" fillId="3" borderId="39" xfId="1" applyNumberFormat="1" applyFont="1" applyFill="1" applyBorder="1" applyAlignment="1">
      <alignment vertical="center"/>
    </xf>
    <xf numFmtId="169" fontId="41" fillId="3" borderId="37" xfId="2" applyNumberFormat="1" applyFont="1" applyFill="1" applyBorder="1" applyAlignment="1">
      <alignment horizontal="right" vertical="center"/>
    </xf>
    <xf numFmtId="169" fontId="41" fillId="3" borderId="0" xfId="2" applyNumberFormat="1" applyFont="1" applyFill="1" applyBorder="1" applyAlignment="1">
      <alignment vertical="center"/>
    </xf>
    <xf numFmtId="49" fontId="18" fillId="0" borderId="2" xfId="0" quotePrefix="1" applyNumberFormat="1" applyFont="1" applyFill="1" applyBorder="1" applyAlignment="1">
      <alignment horizontal="center" vertical="center" wrapText="1"/>
    </xf>
    <xf numFmtId="177" fontId="19" fillId="3" borderId="0" xfId="0" applyNumberFormat="1" applyFont="1" applyFill="1" applyAlignment="1">
      <alignment vertical="center"/>
    </xf>
    <xf numFmtId="165" fontId="31" fillId="0" borderId="0" xfId="1" applyFont="1" applyAlignment="1">
      <alignment vertical="center"/>
    </xf>
    <xf numFmtId="0" fontId="38" fillId="0" borderId="14" xfId="0" applyNumberFormat="1" applyFont="1" applyFill="1" applyBorder="1" applyAlignment="1">
      <alignment horizontal="center" vertical="center" wrapText="1"/>
    </xf>
    <xf numFmtId="177" fontId="39" fillId="3" borderId="8" xfId="1" applyNumberFormat="1" applyFont="1" applyFill="1" applyBorder="1" applyAlignment="1">
      <alignment horizontal="right" vertical="center" wrapText="1"/>
    </xf>
    <xf numFmtId="0" fontId="42" fillId="0" borderId="8" xfId="0" applyNumberFormat="1" applyFont="1" applyFill="1" applyBorder="1" applyAlignment="1">
      <alignment horizontal="left" vertical="center" wrapText="1"/>
    </xf>
    <xf numFmtId="169" fontId="39" fillId="0" borderId="8" xfId="2" applyNumberFormat="1" applyFont="1" applyFill="1" applyBorder="1" applyAlignment="1">
      <alignment horizontal="right" vertical="center" wrapText="1"/>
    </xf>
    <xf numFmtId="169" fontId="42" fillId="0" borderId="8" xfId="2" applyNumberFormat="1" applyFont="1" applyFill="1" applyBorder="1" applyAlignment="1">
      <alignment horizontal="right" vertical="center" wrapText="1"/>
    </xf>
    <xf numFmtId="169" fontId="39" fillId="0" borderId="10" xfId="2" applyNumberFormat="1" applyFont="1" applyFill="1" applyBorder="1" applyAlignment="1">
      <alignment horizontal="right" vertical="center" wrapText="1"/>
    </xf>
    <xf numFmtId="0" fontId="35" fillId="0" borderId="60" xfId="0" applyNumberFormat="1" applyFont="1" applyFill="1" applyBorder="1" applyAlignment="1">
      <alignment horizontal="center" vertical="center" wrapText="1"/>
    </xf>
    <xf numFmtId="0" fontId="35" fillId="0" borderId="61" xfId="0" applyNumberFormat="1" applyFont="1" applyFill="1" applyBorder="1" applyAlignment="1">
      <alignment horizontal="center" vertical="center" wrapText="1"/>
    </xf>
    <xf numFmtId="177" fontId="39" fillId="3" borderId="62" xfId="1" applyNumberFormat="1" applyFont="1" applyFill="1" applyBorder="1" applyAlignment="1">
      <alignment horizontal="right" vertical="center" wrapText="1"/>
    </xf>
    <xf numFmtId="177" fontId="39" fillId="3" borderId="63" xfId="1" applyNumberFormat="1" applyFont="1" applyFill="1" applyBorder="1" applyAlignment="1">
      <alignment horizontal="right" vertical="center" wrapText="1"/>
    </xf>
    <xf numFmtId="0" fontId="42" fillId="0" borderId="62" xfId="0" applyNumberFormat="1" applyFont="1" applyFill="1" applyBorder="1" applyAlignment="1">
      <alignment horizontal="left" vertical="center" wrapText="1"/>
    </xf>
    <xf numFmtId="0" fontId="39" fillId="0" borderId="63" xfId="2" applyNumberFormat="1" applyFont="1" applyFill="1" applyBorder="1" applyAlignment="1">
      <alignment horizontal="right" vertical="center" wrapText="1"/>
    </xf>
    <xf numFmtId="169" fontId="39" fillId="0" borderId="62" xfId="2" applyNumberFormat="1" applyFont="1" applyFill="1" applyBorder="1" applyAlignment="1">
      <alignment horizontal="right" vertical="center" wrapText="1"/>
    </xf>
    <xf numFmtId="169" fontId="39" fillId="0" borderId="63" xfId="2" applyNumberFormat="1" applyFont="1" applyFill="1" applyBorder="1" applyAlignment="1">
      <alignment horizontal="right" vertical="center" wrapText="1"/>
    </xf>
    <xf numFmtId="169" fontId="42" fillId="0" borderId="62" xfId="2" applyNumberFormat="1" applyFont="1" applyFill="1" applyBorder="1" applyAlignment="1">
      <alignment horizontal="right" vertical="center" wrapText="1"/>
    </xf>
    <xf numFmtId="169" fontId="42" fillId="0" borderId="63" xfId="2" applyNumberFormat="1" applyFont="1" applyFill="1" applyBorder="1" applyAlignment="1">
      <alignment horizontal="right" vertical="center" wrapText="1"/>
    </xf>
    <xf numFmtId="169" fontId="39" fillId="0" borderId="64" xfId="2" applyNumberFormat="1" applyFont="1" applyFill="1" applyBorder="1" applyAlignment="1">
      <alignment horizontal="right" vertical="center" wrapText="1"/>
    </xf>
    <xf numFmtId="169" fontId="39" fillId="0" borderId="65" xfId="2" applyNumberFormat="1" applyFont="1" applyFill="1" applyBorder="1" applyAlignment="1">
      <alignment horizontal="right" vertical="center" wrapText="1"/>
    </xf>
    <xf numFmtId="169" fontId="39" fillId="0" borderId="66" xfId="2" applyNumberFormat="1" applyFont="1" applyFill="1" applyBorder="1" applyAlignment="1">
      <alignment horizontal="right" vertical="center" wrapText="1"/>
    </xf>
    <xf numFmtId="0" fontId="35" fillId="0" borderId="67" xfId="0" applyNumberFormat="1" applyFont="1" applyFill="1" applyBorder="1" applyAlignment="1">
      <alignment horizontal="center" vertical="center" wrapText="1"/>
    </xf>
    <xf numFmtId="0" fontId="35" fillId="0" borderId="68" xfId="0" applyNumberFormat="1" applyFont="1" applyFill="1" applyBorder="1" applyAlignment="1">
      <alignment horizontal="center" vertical="center" wrapText="1"/>
    </xf>
    <xf numFmtId="0" fontId="35" fillId="0" borderId="68" xfId="0" applyFont="1" applyBorder="1" applyAlignment="1">
      <alignment horizontal="center" vertical="center" wrapText="1"/>
    </xf>
    <xf numFmtId="0" fontId="35" fillId="0" borderId="69" xfId="0" applyFont="1" applyBorder="1" applyAlignment="1">
      <alignment horizontal="center" vertical="center" wrapText="1"/>
    </xf>
    <xf numFmtId="177" fontId="44" fillId="0" borderId="63" xfId="1" applyNumberFormat="1" applyFont="1" applyBorder="1" applyAlignment="1">
      <alignment vertical="center"/>
    </xf>
    <xf numFmtId="0" fontId="39" fillId="0" borderId="62" xfId="2" applyNumberFormat="1" applyFont="1" applyFill="1" applyBorder="1" applyAlignment="1">
      <alignment horizontal="right" vertical="center" wrapText="1"/>
    </xf>
    <xf numFmtId="0" fontId="31" fillId="0" borderId="63" xfId="0" applyFont="1" applyBorder="1" applyAlignment="1">
      <alignment vertical="center"/>
    </xf>
    <xf numFmtId="169" fontId="39" fillId="3" borderId="63" xfId="2" applyNumberFormat="1" applyFont="1" applyFill="1" applyBorder="1" applyAlignment="1">
      <alignment horizontal="right" vertical="center" wrapText="1"/>
    </xf>
    <xf numFmtId="169" fontId="31" fillId="0" borderId="0" xfId="2" applyNumberFormat="1" applyFont="1" applyBorder="1" applyAlignment="1">
      <alignment vertical="center"/>
    </xf>
    <xf numFmtId="169" fontId="31" fillId="0" borderId="63" xfId="2" applyNumberFormat="1" applyFont="1" applyBorder="1" applyAlignment="1">
      <alignment vertical="center"/>
    </xf>
    <xf numFmtId="0" fontId="38" fillId="0" borderId="70" xfId="0" applyNumberFormat="1" applyFont="1" applyFill="1" applyBorder="1" applyAlignment="1">
      <alignment horizontal="center" vertical="center" wrapText="1"/>
    </xf>
    <xf numFmtId="168" fontId="19" fillId="0" borderId="3" xfId="4" applyNumberFormat="1" applyFont="1" applyFill="1" applyBorder="1" applyAlignment="1">
      <alignment horizontal="center" vertical="center"/>
    </xf>
    <xf numFmtId="168" fontId="19" fillId="0" borderId="0" xfId="4" applyNumberFormat="1" applyFont="1" applyFill="1" applyBorder="1" applyAlignment="1">
      <alignment horizontal="center" vertical="center"/>
    </xf>
    <xf numFmtId="173" fontId="32" fillId="3" borderId="73" xfId="407" applyNumberFormat="1" applyFont="1" applyFill="1" applyBorder="1" applyAlignment="1">
      <alignment horizontal="right" vertical="center"/>
    </xf>
    <xf numFmtId="173" fontId="33" fillId="3" borderId="72" xfId="407" applyNumberFormat="1" applyFont="1" applyFill="1" applyBorder="1" applyAlignment="1">
      <alignment horizontal="right" vertical="center"/>
    </xf>
    <xf numFmtId="0" fontId="13" fillId="0" borderId="71" xfId="0" applyFont="1" applyFill="1" applyBorder="1" applyAlignment="1">
      <alignment horizontal="center" vertical="center" wrapText="1"/>
    </xf>
    <xf numFmtId="167" fontId="16" fillId="4" borderId="0" xfId="0" applyNumberFormat="1" applyFont="1" applyFill="1" applyBorder="1" applyAlignment="1">
      <alignment vertical="center"/>
    </xf>
    <xf numFmtId="173" fontId="15" fillId="4" borderId="0" xfId="1" applyNumberFormat="1" applyFont="1" applyFill="1" applyBorder="1" applyAlignment="1">
      <alignment vertical="center"/>
    </xf>
    <xf numFmtId="173" fontId="15" fillId="4" borderId="0" xfId="1" applyNumberFormat="1" applyFont="1" applyFill="1" applyBorder="1" applyAlignment="1">
      <alignment horizontal="left" vertical="center" indent="3"/>
    </xf>
    <xf numFmtId="173" fontId="15" fillId="4" borderId="0" xfId="1" applyNumberFormat="1" applyFont="1" applyFill="1" applyBorder="1" applyAlignment="1">
      <alignment horizontal="left" vertical="center" indent="5"/>
    </xf>
    <xf numFmtId="173" fontId="15" fillId="4" borderId="0" xfId="1" applyNumberFormat="1" applyFont="1" applyFill="1" applyBorder="1" applyAlignment="1">
      <alignment horizontal="left" vertical="center" indent="2"/>
    </xf>
    <xf numFmtId="167" fontId="16" fillId="4" borderId="0" xfId="0" applyNumberFormat="1" applyFont="1" applyFill="1" applyBorder="1" applyAlignment="1">
      <alignment horizontal="left" vertical="center" indent="3"/>
    </xf>
    <xf numFmtId="167" fontId="16" fillId="4" borderId="0" xfId="0" applyNumberFormat="1" applyFont="1" applyFill="1" applyBorder="1" applyAlignment="1">
      <alignment horizontal="left" vertical="center" indent="2"/>
    </xf>
    <xf numFmtId="173" fontId="15" fillId="4" borderId="0" xfId="1" applyNumberFormat="1" applyFont="1" applyFill="1" applyBorder="1" applyAlignment="1">
      <alignment horizontal="left" vertical="center" indent="4"/>
    </xf>
    <xf numFmtId="169" fontId="44" fillId="3" borderId="0" xfId="0" applyNumberFormat="1" applyFont="1" applyFill="1" applyBorder="1" applyAlignment="1">
      <alignment vertical="center"/>
    </xf>
    <xf numFmtId="177" fontId="39" fillId="4" borderId="3" xfId="4" applyNumberFormat="1" applyFont="1" applyFill="1" applyBorder="1" applyAlignment="1">
      <alignment horizontal="right" vertical="center" wrapText="1"/>
    </xf>
    <xf numFmtId="177" fontId="39" fillId="4" borderId="0" xfId="4" applyNumberFormat="1" applyFont="1" applyFill="1" applyBorder="1" applyAlignment="1">
      <alignment horizontal="right" vertical="center" wrapText="1"/>
    </xf>
    <xf numFmtId="169" fontId="39" fillId="4" borderId="0" xfId="2" applyNumberFormat="1" applyFont="1" applyFill="1" applyBorder="1" applyAlignment="1">
      <alignment horizontal="right" vertical="center" wrapText="1"/>
    </xf>
    <xf numFmtId="177" fontId="39" fillId="4" borderId="0" xfId="1" applyNumberFormat="1" applyFont="1" applyFill="1" applyBorder="1" applyAlignment="1">
      <alignment horizontal="right" vertical="center" wrapText="1"/>
    </xf>
    <xf numFmtId="177" fontId="39" fillId="4" borderId="0" xfId="2" applyNumberFormat="1" applyFont="1" applyFill="1" applyBorder="1" applyAlignment="1">
      <alignment horizontal="right" vertical="center" wrapText="1"/>
    </xf>
    <xf numFmtId="167" fontId="19" fillId="4" borderId="3" xfId="4" applyNumberFormat="1" applyFont="1" applyFill="1" applyBorder="1" applyAlignment="1">
      <alignment horizontal="center" vertical="center"/>
    </xf>
    <xf numFmtId="167" fontId="19" fillId="4" borderId="0" xfId="4" applyNumberFormat="1" applyFont="1" applyFill="1" applyBorder="1" applyAlignment="1">
      <alignment horizontal="center" vertical="center"/>
    </xf>
    <xf numFmtId="169" fontId="19" fillId="4" borderId="4" xfId="2" applyNumberFormat="1" applyFont="1" applyFill="1" applyBorder="1" applyAlignment="1">
      <alignment horizontal="center" vertical="center"/>
    </xf>
    <xf numFmtId="169" fontId="19" fillId="4" borderId="8" xfId="2" applyNumberFormat="1" applyFont="1" applyFill="1" applyBorder="1" applyAlignment="1">
      <alignment horizontal="center" vertical="center"/>
    </xf>
    <xf numFmtId="169" fontId="19" fillId="4" borderId="0" xfId="2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169" fontId="27" fillId="3" borderId="0" xfId="0" applyNumberFormat="1" applyFont="1" applyFill="1" applyBorder="1" applyAlignment="1">
      <alignment horizontal="right" wrapText="1" readingOrder="1"/>
    </xf>
    <xf numFmtId="169" fontId="27" fillId="3" borderId="0" xfId="0" applyNumberFormat="1" applyFont="1" applyFill="1" applyAlignment="1">
      <alignment horizontal="right" wrapText="1" readingOrder="1"/>
    </xf>
    <xf numFmtId="0" fontId="44" fillId="0" borderId="0" xfId="0" applyFont="1" applyFill="1" applyBorder="1" applyAlignment="1">
      <alignment horizontal="left" vertical="center" wrapText="1"/>
    </xf>
    <xf numFmtId="166" fontId="39" fillId="0" borderId="3" xfId="4" applyNumberFormat="1" applyFont="1" applyFill="1" applyBorder="1" applyAlignment="1">
      <alignment horizontal="right" vertical="center" wrapText="1"/>
    </xf>
    <xf numFmtId="166" fontId="39" fillId="0" borderId="0" xfId="4" applyNumberFormat="1" applyFont="1" applyFill="1" applyBorder="1" applyAlignment="1">
      <alignment horizontal="right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37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59" xfId="0" applyFont="1" applyBorder="1" applyAlignment="1">
      <alignment horizontal="center" vertical="center"/>
    </xf>
    <xf numFmtId="0" fontId="41" fillId="3" borderId="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47" fillId="0" borderId="14" xfId="0" applyFont="1" applyFill="1" applyBorder="1" applyAlignment="1">
      <alignment horizontal="center" vertical="center" wrapText="1"/>
    </xf>
    <xf numFmtId="0" fontId="47" fillId="0" borderId="30" xfId="0" applyFont="1" applyFill="1" applyBorder="1" applyAlignment="1">
      <alignment horizontal="center" vertical="center" wrapText="1"/>
    </xf>
    <xf numFmtId="0" fontId="47" fillId="0" borderId="15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17" fontId="13" fillId="0" borderId="14" xfId="0" quotePrefix="1" applyNumberFormat="1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17" fontId="18" fillId="0" borderId="12" xfId="0" quotePrefix="1" applyNumberFormat="1" applyFont="1" applyFill="1" applyBorder="1" applyAlignment="1">
      <alignment horizontal="center" vertical="center"/>
    </xf>
    <xf numFmtId="17" fontId="18" fillId="0" borderId="2" xfId="0" quotePrefix="1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54" fillId="0" borderId="0" xfId="0" applyFont="1" applyBorder="1" applyAlignment="1">
      <alignment horizontal="center" vertical="center" wrapText="1" readingOrder="1"/>
    </xf>
    <xf numFmtId="0" fontId="54" fillId="0" borderId="1" xfId="0" applyFont="1" applyBorder="1" applyAlignment="1">
      <alignment horizontal="center" vertical="center" wrapText="1" readingOrder="1"/>
    </xf>
    <xf numFmtId="0" fontId="55" fillId="0" borderId="18" xfId="0" applyFont="1" applyBorder="1" applyAlignment="1">
      <alignment horizontal="center" vertical="center" wrapText="1" readingOrder="1"/>
    </xf>
    <xf numFmtId="0" fontId="55" fillId="0" borderId="0" xfId="0" applyFont="1" applyBorder="1" applyAlignment="1">
      <alignment horizontal="center" vertical="center" wrapText="1" readingOrder="1"/>
    </xf>
    <xf numFmtId="0" fontId="42" fillId="0" borderId="0" xfId="0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left" vertical="center" wrapText="1"/>
    </xf>
    <xf numFmtId="0" fontId="44" fillId="0" borderId="0" xfId="0" applyFont="1" applyFill="1" applyBorder="1" applyAlignment="1">
      <alignment horizontal="center" vertical="center" wrapText="1"/>
    </xf>
    <xf numFmtId="2" fontId="18" fillId="3" borderId="0" xfId="0" quotePrefix="1" applyNumberFormat="1" applyFont="1" applyFill="1" applyBorder="1" applyAlignment="1">
      <alignment horizontal="center" vertical="center" wrapText="1"/>
    </xf>
    <xf numFmtId="2" fontId="18" fillId="3" borderId="2" xfId="0" quotePrefix="1" applyNumberFormat="1" applyFont="1" applyFill="1" applyBorder="1" applyAlignment="1">
      <alignment horizontal="center" vertical="center" wrapText="1"/>
    </xf>
    <xf numFmtId="2" fontId="18" fillId="0" borderId="0" xfId="0" quotePrefix="1" applyNumberFormat="1" applyFont="1" applyFill="1" applyBorder="1" applyAlignment="1">
      <alignment horizontal="center" vertical="center" wrapText="1"/>
    </xf>
    <xf numFmtId="2" fontId="18" fillId="0" borderId="2" xfId="0" quotePrefix="1" applyNumberFormat="1" applyFont="1" applyFill="1" applyBorder="1" applyAlignment="1">
      <alignment horizontal="center" vertical="center" wrapText="1"/>
    </xf>
    <xf numFmtId="2" fontId="13" fillId="0" borderId="0" xfId="0" quotePrefix="1" applyNumberFormat="1" applyFont="1" applyFill="1" applyBorder="1" applyAlignment="1">
      <alignment horizontal="center" vertical="center" wrapText="1"/>
    </xf>
    <xf numFmtId="2" fontId="13" fillId="0" borderId="2" xfId="0" quotePrefix="1" applyNumberFormat="1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horizontal="left" vertical="center" wrapText="1"/>
    </xf>
    <xf numFmtId="0" fontId="15" fillId="0" borderId="3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5" fillId="0" borderId="0" xfId="4" applyNumberFormat="1" applyFont="1" applyFill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2" fillId="0" borderId="0" xfId="0" applyFont="1" applyFill="1" applyAlignment="1">
      <alignment horizontal="center" vertical="center" wrapText="1"/>
    </xf>
    <xf numFmtId="0" fontId="41" fillId="3" borderId="0" xfId="0" applyFont="1" applyFill="1" applyAlignment="1">
      <alignment horizontal="left" vertical="center"/>
    </xf>
    <xf numFmtId="0" fontId="38" fillId="3" borderId="0" xfId="0" applyFont="1" applyFill="1" applyAlignment="1">
      <alignment horizontal="center" vertical="center" wrapText="1"/>
    </xf>
    <xf numFmtId="0" fontId="41" fillId="3" borderId="0" xfId="0" applyFont="1" applyFill="1" applyAlignment="1">
      <alignment horizontal="center" vertical="center" wrapText="1"/>
    </xf>
    <xf numFmtId="0" fontId="41" fillId="3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167" fontId="39" fillId="0" borderId="74" xfId="0" applyNumberFormat="1" applyFont="1" applyBorder="1" applyAlignment="1">
      <alignment horizontal="center" vertical="center"/>
    </xf>
    <xf numFmtId="167" fontId="39" fillId="0" borderId="0" xfId="0" applyNumberFormat="1" applyFont="1" applyAlignment="1">
      <alignment horizontal="center" vertical="center"/>
    </xf>
    <xf numFmtId="168" fontId="39" fillId="0" borderId="0" xfId="1" applyNumberFormat="1" applyFont="1" applyFill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167" fontId="39" fillId="0" borderId="74" xfId="1" applyNumberFormat="1" applyFont="1" applyFill="1" applyBorder="1" applyAlignment="1">
      <alignment vertical="center"/>
    </xf>
    <xf numFmtId="167" fontId="39" fillId="0" borderId="0" xfId="1" applyNumberFormat="1" applyFont="1" applyFill="1" applyBorder="1" applyAlignment="1">
      <alignment vertical="center"/>
    </xf>
    <xf numFmtId="170" fontId="39" fillId="0" borderId="0" xfId="1" applyNumberFormat="1" applyFont="1" applyFill="1" applyBorder="1" applyAlignment="1">
      <alignment vertical="center"/>
    </xf>
    <xf numFmtId="0" fontId="42" fillId="5" borderId="0" xfId="0" applyFont="1" applyFill="1" applyAlignment="1">
      <alignment horizontal="left" vertical="center"/>
    </xf>
    <xf numFmtId="167" fontId="42" fillId="5" borderId="74" xfId="1" applyNumberFormat="1" applyFont="1" applyFill="1" applyBorder="1" applyAlignment="1">
      <alignment vertical="center"/>
    </xf>
    <xf numFmtId="167" fontId="42" fillId="5" borderId="0" xfId="1" applyNumberFormat="1" applyFont="1" applyFill="1" applyBorder="1" applyAlignment="1">
      <alignment vertical="center"/>
    </xf>
    <xf numFmtId="170" fontId="39" fillId="0" borderId="74" xfId="1" applyNumberFormat="1" applyFont="1" applyFill="1" applyBorder="1" applyAlignment="1">
      <alignment vertical="center"/>
    </xf>
    <xf numFmtId="0" fontId="42" fillId="5" borderId="0" xfId="0" applyFont="1" applyFill="1" applyAlignment="1">
      <alignment horizontal="left" vertical="center" wrapText="1"/>
    </xf>
    <xf numFmtId="170" fontId="42" fillId="5" borderId="74" xfId="1" applyNumberFormat="1" applyFont="1" applyFill="1" applyBorder="1" applyAlignment="1">
      <alignment vertical="center"/>
    </xf>
    <xf numFmtId="170" fontId="42" fillId="5" borderId="0" xfId="1" applyNumberFormat="1" applyFont="1" applyFill="1" applyBorder="1" applyAlignment="1">
      <alignment vertical="center"/>
    </xf>
    <xf numFmtId="170" fontId="39" fillId="0" borderId="74" xfId="1" applyNumberFormat="1" applyFont="1" applyBorder="1" applyAlignment="1">
      <alignment vertical="center"/>
    </xf>
    <xf numFmtId="170" fontId="39" fillId="0" borderId="0" xfId="1" applyNumberFormat="1" applyFont="1" applyBorder="1" applyAlignment="1">
      <alignment vertical="center"/>
    </xf>
    <xf numFmtId="169" fontId="39" fillId="0" borderId="0" xfId="2" applyNumberFormat="1" applyFont="1" applyBorder="1" applyAlignment="1">
      <alignment horizontal="right" vertical="center"/>
    </xf>
    <xf numFmtId="170" fontId="42" fillId="0" borderId="74" xfId="1" applyNumberFormat="1" applyFont="1" applyBorder="1" applyAlignment="1">
      <alignment vertical="center"/>
    </xf>
    <xf numFmtId="170" fontId="42" fillId="0" borderId="0" xfId="1" applyNumberFormat="1" applyFont="1" applyBorder="1" applyAlignment="1">
      <alignment vertical="center"/>
    </xf>
    <xf numFmtId="169" fontId="42" fillId="0" borderId="0" xfId="2" applyNumberFormat="1" applyFont="1" applyBorder="1" applyAlignment="1">
      <alignment horizontal="right" vertical="center"/>
    </xf>
    <xf numFmtId="170" fontId="42" fillId="9" borderId="74" xfId="1" applyNumberFormat="1" applyFont="1" applyFill="1" applyBorder="1" applyAlignment="1">
      <alignment vertical="center"/>
    </xf>
    <xf numFmtId="0" fontId="39" fillId="5" borderId="0" xfId="0" applyFont="1" applyFill="1" applyAlignment="1">
      <alignment horizontal="left" vertical="center" wrapText="1"/>
    </xf>
    <xf numFmtId="170" fontId="39" fillId="5" borderId="74" xfId="1" applyNumberFormat="1" applyFont="1" applyFill="1" applyBorder="1" applyAlignment="1">
      <alignment vertical="center"/>
    </xf>
    <xf numFmtId="170" fontId="39" fillId="5" borderId="0" xfId="1" applyNumberFormat="1" applyFont="1" applyFill="1" applyBorder="1" applyAlignment="1">
      <alignment vertical="center"/>
    </xf>
    <xf numFmtId="169" fontId="39" fillId="5" borderId="0" xfId="2" applyNumberFormat="1" applyFont="1" applyFill="1" applyBorder="1" applyAlignment="1">
      <alignment horizontal="right" vertical="center"/>
    </xf>
    <xf numFmtId="170" fontId="39" fillId="3" borderId="74" xfId="1" applyNumberFormat="1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3" fillId="0" borderId="0" xfId="0" quotePrefix="1" applyFont="1" applyAlignment="1">
      <alignment horizontal="center" vertical="center" wrapText="1"/>
    </xf>
    <xf numFmtId="0" fontId="18" fillId="0" borderId="0" xfId="0" quotePrefix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9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70" fontId="15" fillId="0" borderId="0" xfId="1" applyNumberFormat="1" applyFont="1" applyFill="1" applyBorder="1" applyAlignment="1">
      <alignment vertical="center"/>
    </xf>
    <xf numFmtId="170" fontId="16" fillId="0" borderId="0" xfId="1" applyNumberFormat="1" applyFont="1" applyFill="1" applyBorder="1" applyAlignment="1">
      <alignment horizontal="center" vertical="center"/>
    </xf>
    <xf numFmtId="170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170" fontId="16" fillId="0" borderId="0" xfId="1" applyNumberFormat="1" applyFont="1" applyFill="1" applyBorder="1" applyAlignment="1">
      <alignment vertical="center"/>
    </xf>
  </cellXfs>
  <cellStyles count="454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3" xfId="442" xr:uid="{A71088ED-3E43-4CD7-834C-62AD9CE2287C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0" defaultTableStyle="TableStyleMedium2" defaultPivotStyle="PivotStyleLight16"/>
  <colors>
    <mruColors>
      <color rgb="FFFFFFFF"/>
      <color rgb="FFFFC600"/>
      <color rgb="FFEDEDED"/>
      <color rgb="FFE80202"/>
      <color rgb="FF595959"/>
      <color rgb="FFFFAD0E"/>
      <color rgb="FF820D31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63" Type="http://schemas.openxmlformats.org/officeDocument/2006/relationships/externalLink" Target="externalLinks/externalLink32.xml"/><Relationship Id="rId68" Type="http://schemas.openxmlformats.org/officeDocument/2006/relationships/externalLink" Target="externalLinks/externalLink37.xml"/><Relationship Id="rId84" Type="http://schemas.openxmlformats.org/officeDocument/2006/relationships/externalLink" Target="externalLinks/externalLink53.xml"/><Relationship Id="rId89" Type="http://schemas.openxmlformats.org/officeDocument/2006/relationships/externalLink" Target="externalLinks/externalLink58.xml"/><Relationship Id="rId112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76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53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27.xml"/><Relationship Id="rId74" Type="http://schemas.openxmlformats.org/officeDocument/2006/relationships/externalLink" Target="externalLinks/externalLink43.xml"/><Relationship Id="rId79" Type="http://schemas.openxmlformats.org/officeDocument/2006/relationships/externalLink" Target="externalLinks/externalLink48.xml"/><Relationship Id="rId102" Type="http://schemas.openxmlformats.org/officeDocument/2006/relationships/externalLink" Target="externalLinks/externalLink7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59.xml"/><Relationship Id="rId95" Type="http://schemas.openxmlformats.org/officeDocument/2006/relationships/externalLink" Target="externalLinks/externalLink6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64" Type="http://schemas.openxmlformats.org/officeDocument/2006/relationships/externalLink" Target="externalLinks/externalLink33.xml"/><Relationship Id="rId69" Type="http://schemas.openxmlformats.org/officeDocument/2006/relationships/externalLink" Target="externalLinks/externalLink38.xml"/><Relationship Id="rId113" Type="http://schemas.openxmlformats.org/officeDocument/2006/relationships/sharedStrings" Target="sharedStrings.xml"/><Relationship Id="rId80" Type="http://schemas.openxmlformats.org/officeDocument/2006/relationships/externalLink" Target="externalLinks/externalLink49.xml"/><Relationship Id="rId85" Type="http://schemas.openxmlformats.org/officeDocument/2006/relationships/externalLink" Target="externalLinks/externalLink5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59" Type="http://schemas.openxmlformats.org/officeDocument/2006/relationships/externalLink" Target="externalLinks/externalLink28.xml"/><Relationship Id="rId103" Type="http://schemas.openxmlformats.org/officeDocument/2006/relationships/externalLink" Target="externalLinks/externalLink72.xml"/><Relationship Id="rId108" Type="http://schemas.openxmlformats.org/officeDocument/2006/relationships/externalLink" Target="externalLinks/externalLink77.xml"/><Relationship Id="rId54" Type="http://schemas.openxmlformats.org/officeDocument/2006/relationships/externalLink" Target="externalLinks/externalLink23.xml"/><Relationship Id="rId70" Type="http://schemas.openxmlformats.org/officeDocument/2006/relationships/externalLink" Target="externalLinks/externalLink39.xml"/><Relationship Id="rId75" Type="http://schemas.openxmlformats.org/officeDocument/2006/relationships/externalLink" Target="externalLinks/externalLink44.xml"/><Relationship Id="rId91" Type="http://schemas.openxmlformats.org/officeDocument/2006/relationships/externalLink" Target="externalLinks/externalLink60.xml"/><Relationship Id="rId96" Type="http://schemas.openxmlformats.org/officeDocument/2006/relationships/externalLink" Target="externalLinks/externalLink6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externalLink" Target="externalLinks/externalLink18.xml"/><Relationship Id="rId57" Type="http://schemas.openxmlformats.org/officeDocument/2006/relationships/externalLink" Target="externalLinks/externalLink26.xml"/><Relationship Id="rId106" Type="http://schemas.openxmlformats.org/officeDocument/2006/relationships/externalLink" Target="externalLinks/externalLink75.xml"/><Relationship Id="rId114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externalLink" Target="externalLinks/externalLink21.xml"/><Relationship Id="rId60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34.xml"/><Relationship Id="rId73" Type="http://schemas.openxmlformats.org/officeDocument/2006/relationships/externalLink" Target="externalLinks/externalLink42.xml"/><Relationship Id="rId78" Type="http://schemas.openxmlformats.org/officeDocument/2006/relationships/externalLink" Target="externalLinks/externalLink47.xml"/><Relationship Id="rId81" Type="http://schemas.openxmlformats.org/officeDocument/2006/relationships/externalLink" Target="externalLinks/externalLink50.xml"/><Relationship Id="rId86" Type="http://schemas.openxmlformats.org/officeDocument/2006/relationships/externalLink" Target="externalLinks/externalLink55.xml"/><Relationship Id="rId94" Type="http://schemas.openxmlformats.org/officeDocument/2006/relationships/externalLink" Target="externalLinks/externalLink63.xml"/><Relationship Id="rId99" Type="http://schemas.openxmlformats.org/officeDocument/2006/relationships/externalLink" Target="externalLinks/externalLink68.xml"/><Relationship Id="rId101" Type="http://schemas.openxmlformats.org/officeDocument/2006/relationships/externalLink" Target="externalLinks/externalLink7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8.xml"/><Relationship Id="rId109" Type="http://schemas.openxmlformats.org/officeDocument/2006/relationships/externalLink" Target="externalLinks/externalLink78.xml"/><Relationship Id="rId34" Type="http://schemas.openxmlformats.org/officeDocument/2006/relationships/externalLink" Target="externalLinks/externalLink3.xml"/><Relationship Id="rId50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24.xml"/><Relationship Id="rId76" Type="http://schemas.openxmlformats.org/officeDocument/2006/relationships/externalLink" Target="externalLinks/externalLink45.xml"/><Relationship Id="rId97" Type="http://schemas.openxmlformats.org/officeDocument/2006/relationships/externalLink" Target="externalLinks/externalLink66.xml"/><Relationship Id="rId104" Type="http://schemas.openxmlformats.org/officeDocument/2006/relationships/externalLink" Target="externalLinks/externalLink73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0.xml"/><Relationship Id="rId92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66" Type="http://schemas.openxmlformats.org/officeDocument/2006/relationships/externalLink" Target="externalLinks/externalLink35.xml"/><Relationship Id="rId87" Type="http://schemas.openxmlformats.org/officeDocument/2006/relationships/externalLink" Target="externalLinks/externalLink56.xml"/><Relationship Id="rId110" Type="http://schemas.openxmlformats.org/officeDocument/2006/relationships/externalLink" Target="externalLinks/externalLink79.xml"/><Relationship Id="rId61" Type="http://schemas.openxmlformats.org/officeDocument/2006/relationships/externalLink" Target="externalLinks/externalLink30.xml"/><Relationship Id="rId82" Type="http://schemas.openxmlformats.org/officeDocument/2006/relationships/externalLink" Target="externalLinks/externalLink5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56" Type="http://schemas.openxmlformats.org/officeDocument/2006/relationships/externalLink" Target="externalLinks/externalLink25.xml"/><Relationship Id="rId77" Type="http://schemas.openxmlformats.org/officeDocument/2006/relationships/externalLink" Target="externalLinks/externalLink46.xml"/><Relationship Id="rId100" Type="http://schemas.openxmlformats.org/officeDocument/2006/relationships/externalLink" Target="externalLinks/externalLink69.xml"/><Relationship Id="rId105" Type="http://schemas.openxmlformats.org/officeDocument/2006/relationships/externalLink" Target="externalLinks/externalLink7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0.xml"/><Relationship Id="rId72" Type="http://schemas.openxmlformats.org/officeDocument/2006/relationships/externalLink" Target="externalLinks/externalLink41.xml"/><Relationship Id="rId93" Type="http://schemas.openxmlformats.org/officeDocument/2006/relationships/externalLink" Target="externalLinks/externalLink62.xml"/><Relationship Id="rId98" Type="http://schemas.openxmlformats.org/officeDocument/2006/relationships/externalLink" Target="externalLinks/externalLink6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5.xml"/><Relationship Id="rId67" Type="http://schemas.openxmlformats.org/officeDocument/2006/relationships/externalLink" Target="externalLinks/externalLink3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0.xml"/><Relationship Id="rId62" Type="http://schemas.openxmlformats.org/officeDocument/2006/relationships/externalLink" Target="externalLinks/externalLink31.xml"/><Relationship Id="rId83" Type="http://schemas.openxmlformats.org/officeDocument/2006/relationships/externalLink" Target="externalLinks/externalLink52.xml"/><Relationship Id="rId88" Type="http://schemas.openxmlformats.org/officeDocument/2006/relationships/externalLink" Target="externalLinks/externalLink57.xml"/><Relationship Id="rId11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374317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zas%20GS/IR/Press%20Release/2022/3Q22/GAP%20de%20Tasas%20trimestral%20para%20RRII%20-%20archivo%20de%20trabajo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Press%20Release/2022/3Q2022/PR%20-%20IIGG%2009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BALANCE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CONSSID12-96"/>
      <sheetName val="MAQ.Y EQ.-ROS."/>
      <sheetName val="Tributos diferidos Conso"/>
      <sheetName val="Tributos diferidos aging ANG"/>
      <sheetName val="Tributos diferidos aging UMA"/>
      <sheetName val="Emprestimos aging_C"/>
      <sheetName val="Resultado"/>
      <sheetName val="MgtAcctGraphDec99"/>
      <sheetName val="ESP SAP 2009"/>
      <sheetName val="SAP 2010"/>
      <sheetName val="U-V"/>
      <sheetName val="Premissas"/>
      <sheetName val="Cara1"/>
      <sheetName val="XBOL___AR_Listado_de_Ventas_po_"/>
      <sheetName val="Comp x Hotel x Semana"/>
      <sheetName val="Current Book to Tax"/>
      <sheetName val="NOTA 1-2-3"/>
      <sheetName val="Macro1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>
        <row r="35">
          <cell r="B35" t="str">
            <v>Longer cycle times at manufacturers continue to contribute to higher rental fees.</v>
          </cell>
        </row>
      </sheetData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 refreshError="1"/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35">
          <cell r="B35" t="str">
            <v>Longer cycle times at manufacturers continue to contribute to higher rental fees.</v>
          </cell>
        </row>
      </sheetData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>
        <row r="35">
          <cell r="B35" t="str">
            <v>Longer cycle times at manufacturers continue to contribute to higher rental fees.</v>
          </cell>
        </row>
      </sheetData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35">
          <cell r="B35" t="str">
            <v>Longer cycle times at manufacturers continue to contribute to higher rental fees.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35">
          <cell r="B35" t="str">
            <v>Longer cycle times at manufacturers continue to contribute to higher rental fees.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35">
          <cell r="B35" t="str">
            <v>Longer cycle times at manufacturers continue to contribute to higher rental fees.</v>
          </cell>
        </row>
      </sheetData>
      <sheetData sheetId="149">
        <row r="35">
          <cell r="B35" t="str">
            <v>Longer cycle times at manufacturers continue to contribute to higher rental fees.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>
        <row r="68">
          <cell r="C68" t="str">
            <v>J '97</v>
          </cell>
        </row>
      </sheetData>
      <sheetData sheetId="167">
        <row r="68">
          <cell r="C68" t="str">
            <v>J '97</v>
          </cell>
        </row>
      </sheetData>
      <sheetData sheetId="168">
        <row r="68">
          <cell r="C68" t="str">
            <v>J '97</v>
          </cell>
        </row>
      </sheetData>
      <sheetData sheetId="169">
        <row r="68">
          <cell r="C68" t="str">
            <v>J '97</v>
          </cell>
        </row>
      </sheetData>
      <sheetData sheetId="170">
        <row r="68">
          <cell r="C68" t="str">
            <v>J '97</v>
          </cell>
        </row>
      </sheetData>
      <sheetData sheetId="171">
        <row r="68">
          <cell r="C68" t="str">
            <v>J '97</v>
          </cell>
        </row>
      </sheetData>
      <sheetData sheetId="172">
        <row r="68">
          <cell r="C68" t="str">
            <v>J '97</v>
          </cell>
        </row>
      </sheetData>
      <sheetData sheetId="173">
        <row r="68">
          <cell r="C68" t="str">
            <v>J '97</v>
          </cell>
        </row>
      </sheetData>
      <sheetData sheetId="174">
        <row r="68">
          <cell r="C68" t="str">
            <v>J '97</v>
          </cell>
        </row>
      </sheetData>
      <sheetData sheetId="175">
        <row r="68">
          <cell r="C68" t="str">
            <v>J '97</v>
          </cell>
        </row>
      </sheetData>
      <sheetData sheetId="176">
        <row r="68">
          <cell r="C68" t="str">
            <v>J '97</v>
          </cell>
        </row>
      </sheetData>
      <sheetData sheetId="177">
        <row r="68">
          <cell r="C68" t="str">
            <v>J '97</v>
          </cell>
        </row>
      </sheetData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 refreshError="1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 refreshError="1"/>
      <sheetData sheetId="20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Cross Bdr"/>
      <sheetName val="Cycle Time Graph"/>
      <sheetName val="Utilization"/>
      <sheetName val="Comunicado"/>
      <sheetName val="U-V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Ac-Pa"/>
      <sheetName val="DDJJ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TABLAS"/>
      <sheetName val="Mkt"/>
      <sheetName val="Precios"/>
      <sheetName val="PS"/>
      <sheetName val="0298"/>
      <sheetName val="Cta Res."/>
      <sheetName val="Bs.no computables"/>
      <sheetName val="713-9|1"/>
      <sheetName val="MARCAS"/>
      <sheetName val="Project PL"/>
      <sheetName val="China"/>
      <sheetName val="Taiwan"/>
      <sheetName val="Links"/>
      <sheetName val="Lead"/>
      <sheetName val="Pagos II.BB."/>
      <sheetName val="SCHE"/>
      <sheetName val="Menus déroulants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General_Framework_Code"/>
      <sheetName val="Cupones_Cobrados"/>
      <sheetName val="BCEHBSL"/>
      <sheetName val="Ret - 1"/>
      <sheetName val="#¡REF"/>
      <sheetName val="CTF-1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Valorizacion_Cartera_Propia"/>
      <sheetName val="Entrada de dados"/>
      <sheetName val="SIEMBRA"/>
      <sheetName val="RoXDataTables"/>
      <sheetName val="MOVCRE"/>
      <sheetName val="Lead"/>
      <sheetName val="DISTBUSC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</sheetNames>
    <sheetDataSet>
      <sheetData sheetId="0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#REF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 refreshError="1"/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>
        <row r="32">
          <cell r="G32" t="e">
            <v>#N/A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OP Canje"/>
      <sheetName val="Ctf-1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Resumen"/>
      <sheetName val="IIBB"/>
      <sheetName val="ANALISIS"/>
      <sheetName val="Memo"/>
      <sheetName val="Letras y Notas BCRA"/>
      <sheetName val="PG Amortizaciones"/>
      <sheetName val="Altas '03"/>
      <sheetName val="Bajas '03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Notas|1 1"/>
      <sheetName val="6460 Prueba Global (12-07)"/>
      <sheetName val="6460 Percepc IIB Bs As"/>
      <sheetName val="6460 DDJJ y Cruce"/>
      <sheetName val="6230 Prov Vacaciones"/>
      <sheetName val="Previsión Incob.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Memo"/>
      <sheetName val="Letras y Notas BCRA"/>
      <sheetName val="GMP-2"/>
      <sheetName val="GMP-1"/>
      <sheetName val="GMP-11"/>
      <sheetName val="GMP-5"/>
      <sheetName val="GMP-9"/>
      <sheetName val="GMP-4"/>
      <sheetName val="GMP-6"/>
      <sheetName val="Cálculo Cía"/>
      <sheetName val="Ret. y Perc. a pagar"/>
      <sheetName val="P.Global_Sueldos"/>
      <sheetName val="P_A Clientes"/>
      <sheetName val="525"/>
      <sheetName val="P.G."/>
      <sheetName val="Resumen"/>
      <sheetName val="Resumen y Amort.Bajas"/>
      <sheetName val="Lead"/>
      <sheetName val="Totales por clientes"/>
      <sheetName val="Clientes locales y exterior"/>
      <sheetName val="Interco"/>
      <sheetName val="#REF"/>
      <sheetName val="Inventario"/>
      <sheetName val="IVA|PG DF"/>
      <sheetName val="VPP 2000"/>
      <sheetName val="2261-1"/>
      <sheetName val="Cruce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Cruce de listados c_GL"/>
      <sheetName val="D. Pend. Facturac."/>
      <sheetName val="Previsión Incobrables"/>
      <sheetName val="Provisión p_devoluciones"/>
      <sheetName val="XREF"/>
      <sheetName val="Tickmarks"/>
      <sheetName val="Deudores pendientes de fact."/>
      <sheetName val="Previsión Incob."/>
      <sheetName val="Previsión Incob"/>
      <sheetName val="Canj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 refreshError="1"/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>
        <row r="28">
          <cell r="D28">
            <v>786042.82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4">
          <cell r="C74">
            <v>10335234</v>
          </cell>
        </row>
      </sheetData>
      <sheetData sheetId="23">
        <row r="13">
          <cell r="X13" t="str">
            <v>Tipo</v>
          </cell>
        </row>
      </sheetData>
      <sheetData sheetId="24"/>
      <sheetData sheetId="25">
        <row r="14">
          <cell r="F14" t="str">
            <v>N° AD</v>
          </cell>
        </row>
      </sheetData>
      <sheetData sheetId="26"/>
      <sheetData sheetId="27">
        <row r="41">
          <cell r="F41">
            <v>156720.53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GMP-2_1"/>
      <sheetName val="GMP-2_2"/>
      <sheetName val="Previsión_Incob"/>
      <sheetName val="Bs Uso"/>
      <sheetName val="PG CrF 09-02"/>
      <sheetName val="Cruce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Lead"/>
      <sheetName val="FA Movement"/>
      <sheetName val="Ret Gan"/>
      <sheetName val="DDJJ Gcias"/>
      <sheetName val="Sueldos"/>
      <sheetName val="PG Amortizaciones"/>
      <sheetName val="2261-1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Prest. Gtzdos. ajustados"/>
      <sheetName val="Sheet1"/>
      <sheetName val="GMP-2"/>
      <sheetName val="GMP-1"/>
      <sheetName val="GMP-11"/>
      <sheetName val="GMP-5"/>
      <sheetName val="GMP-9"/>
      <sheetName val="GMP-4"/>
      <sheetName val="GMP-6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Clientes"/>
      <sheetName val="rev analítica"/>
      <sheetName val="Resumen altas"/>
      <sheetName val="PG del valor Residual"/>
      <sheetName val="PG de Amortizaciones"/>
      <sheetName val="MMA"/>
      <sheetName val="Previsión Incob"/>
      <sheetName val="IVA Estimado"/>
      <sheetName val="P-A Clientes"/>
      <sheetName val="Revisión analitica"/>
      <sheetName val="Sueldos y Cs. Sociales PG"/>
      <sheetName val="SAC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Prov.Fc"/>
      <sheetName val="CONCURSAL"/>
      <sheetName val="PROV CONVOCATORIA"/>
      <sheetName val="XREF"/>
      <sheetName val="Tickmarks"/>
      <sheetName val="Extensión TPO"/>
      <sheetName val="Fact. impaga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Bono Amadeus"/>
      <sheetName val="Prov dtt ptransf"/>
      <sheetName val="GAN-3|1 Prev Inc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>
        <row r="1">
          <cell r="F1" t="str">
            <v>31/12/08 Prelim.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D 30-06"/>
      <sheetName val="ARS 30-06"/>
      <sheetName val="USD 30-09"/>
      <sheetName val="ARS 30-09"/>
      <sheetName val="USD 31-12"/>
      <sheetName val="ARS 31-12"/>
      <sheetName val="ARS 31-03-20"/>
      <sheetName val="USD 31-03-20"/>
      <sheetName val="ARS 30-06-20"/>
      <sheetName val="USD 30-06-20"/>
      <sheetName val="USD 30-09-20"/>
      <sheetName val="ARS 30-09-20"/>
      <sheetName val="ARS 31-12-2020"/>
      <sheetName val="USD 31-12-2020"/>
      <sheetName val="ARS 31-03-2021"/>
      <sheetName val="USD 31-03-2021"/>
      <sheetName val="ARS 30-06-2021"/>
      <sheetName val="USD 30-06-2021"/>
      <sheetName val="ARS 30-09-2021"/>
      <sheetName val="USD 30-09-2021"/>
      <sheetName val="USD 31-12-2021"/>
      <sheetName val="ARS 31-12-2021"/>
      <sheetName val="ARS 31-03-2022"/>
      <sheetName val="ARS 30-06-2022"/>
      <sheetName val="ARS 30-09-2022"/>
      <sheetName val="USD 31-03-2022"/>
      <sheetName val="USD 30-06-2022"/>
      <sheetName val="USD 30-09-2022"/>
      <sheetName val="ARS"/>
      <sheetName val="USD"/>
      <sheetName val="ARS 30-0-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4">
          <cell r="E4">
            <v>143.04486545981109</v>
          </cell>
        </row>
      </sheetData>
      <sheetData sheetId="24">
        <row r="4">
          <cell r="E4">
            <v>168.41345965952834</v>
          </cell>
        </row>
        <row r="5">
          <cell r="E5">
            <v>3</v>
          </cell>
          <cell r="F5">
            <v>0</v>
          </cell>
        </row>
        <row r="6">
          <cell r="F6">
            <v>2.0304741888339816E-2</v>
          </cell>
        </row>
        <row r="7">
          <cell r="E7">
            <v>143.2629495496422</v>
          </cell>
          <cell r="F7">
            <v>0.44605662413129094</v>
          </cell>
        </row>
        <row r="11">
          <cell r="E11">
            <v>206.2979200770146</v>
          </cell>
        </row>
        <row r="15">
          <cell r="E15">
            <v>48.062846696064781</v>
          </cell>
          <cell r="F15">
            <v>6.3482823661869386E-2</v>
          </cell>
        </row>
        <row r="16">
          <cell r="E16">
            <v>104.84797435667988</v>
          </cell>
          <cell r="F16">
            <v>5.8994355573886326E-2</v>
          </cell>
        </row>
        <row r="17">
          <cell r="E17">
            <v>36.344320207491208</v>
          </cell>
          <cell r="F17">
            <v>4.8204014050418693E-2</v>
          </cell>
        </row>
        <row r="18">
          <cell r="E18">
            <v>745.93573354840976</v>
          </cell>
          <cell r="F18">
            <v>5.9157021320193161E-2</v>
          </cell>
        </row>
        <row r="19">
          <cell r="E19">
            <v>486.78481619242467</v>
          </cell>
          <cell r="F19">
            <v>1.1079350102323849E-2</v>
          </cell>
        </row>
        <row r="21">
          <cell r="E21">
            <v>77.952710829527689</v>
          </cell>
          <cell r="F21">
            <v>7.1228404846059079E-2</v>
          </cell>
        </row>
        <row r="22">
          <cell r="E22">
            <v>26.007814371420004</v>
          </cell>
          <cell r="F22">
            <v>1.9977262163127705E-2</v>
          </cell>
        </row>
        <row r="23">
          <cell r="E23">
            <v>106.67162394159843</v>
          </cell>
          <cell r="F23">
            <v>9.7631735485841694E-3</v>
          </cell>
        </row>
        <row r="25">
          <cell r="E25">
            <v>506.82588417486204</v>
          </cell>
          <cell r="F25">
            <v>1.6505185932271342E-2</v>
          </cell>
        </row>
        <row r="28">
          <cell r="F28">
            <v>9.8217531393512636E-2</v>
          </cell>
        </row>
        <row r="33">
          <cell r="E33">
            <v>24.015420753133689</v>
          </cell>
        </row>
        <row r="34">
          <cell r="E34">
            <v>17.710261619441731</v>
          </cell>
          <cell r="F34">
            <v>0.91083110500167974</v>
          </cell>
        </row>
        <row r="35">
          <cell r="E35">
            <v>17.709999474890459</v>
          </cell>
          <cell r="F35">
            <v>0.86008260562975836</v>
          </cell>
        </row>
        <row r="36">
          <cell r="E36">
            <v>0</v>
          </cell>
          <cell r="F36">
            <v>0.24542060196174159</v>
          </cell>
        </row>
        <row r="37">
          <cell r="E37">
            <v>2.9999528132008084</v>
          </cell>
          <cell r="F37">
            <v>0.33260600434546478</v>
          </cell>
        </row>
        <row r="38">
          <cell r="E38">
            <v>21.983557875859535</v>
          </cell>
          <cell r="F38">
            <v>0.25993941617819305</v>
          </cell>
        </row>
        <row r="39">
          <cell r="E39">
            <v>188.70312004167309</v>
          </cell>
          <cell r="F39">
            <v>2.2116583144358843E-2</v>
          </cell>
        </row>
        <row r="41">
          <cell r="E41">
            <v>17.985785107392761</v>
          </cell>
          <cell r="F41">
            <v>5.0091589374648575E-2</v>
          </cell>
        </row>
        <row r="45">
          <cell r="E45">
            <v>45</v>
          </cell>
          <cell r="F45">
            <v>1.2216963896302807E-3</v>
          </cell>
        </row>
        <row r="47">
          <cell r="F47">
            <v>4.0549952240517932E-2</v>
          </cell>
        </row>
      </sheetData>
      <sheetData sheetId="25">
        <row r="45">
          <cell r="E45">
            <v>0</v>
          </cell>
        </row>
      </sheetData>
      <sheetData sheetId="26">
        <row r="5">
          <cell r="E5">
            <v>273.40119423170546</v>
          </cell>
        </row>
      </sheetData>
      <sheetData sheetId="27">
        <row r="5">
          <cell r="E5">
            <v>278.64590118124539</v>
          </cell>
        </row>
        <row r="6">
          <cell r="E6">
            <v>3</v>
          </cell>
          <cell r="F6">
            <v>0.14904795848673011</v>
          </cell>
        </row>
        <row r="7">
          <cell r="F7">
            <v>0.38229281111263352</v>
          </cell>
        </row>
        <row r="11">
          <cell r="E11">
            <v>529.04485475998047</v>
          </cell>
          <cell r="F11">
            <v>8.226164072636262E-2</v>
          </cell>
        </row>
        <row r="12">
          <cell r="E12">
            <v>354.13231134112374</v>
          </cell>
          <cell r="F12">
            <v>0.30185890209118271</v>
          </cell>
        </row>
        <row r="26">
          <cell r="E26">
            <v>367.84700216620763</v>
          </cell>
          <cell r="F26">
            <v>1.9342928767186629E-2</v>
          </cell>
        </row>
        <row r="28">
          <cell r="F28">
            <v>1.2593364829289855E-2</v>
          </cell>
        </row>
        <row r="33">
          <cell r="E33">
            <v>52.288144441815568</v>
          </cell>
        </row>
        <row r="34">
          <cell r="E34">
            <v>29.921965332974533</v>
          </cell>
          <cell r="F34">
            <v>0.80232708089711469</v>
          </cell>
        </row>
        <row r="35">
          <cell r="E35">
            <v>29.942069559502144</v>
          </cell>
          <cell r="F35">
            <v>0.76858230546410933</v>
          </cell>
        </row>
        <row r="36">
          <cell r="F36">
            <v>0.6507835720779126</v>
          </cell>
        </row>
        <row r="37">
          <cell r="E37">
            <v>3</v>
          </cell>
          <cell r="F37">
            <v>1.8861362585106282E-2</v>
          </cell>
        </row>
        <row r="38">
          <cell r="E38">
            <v>35.078289964798429</v>
          </cell>
          <cell r="F38">
            <v>9.8937370801090399E-2</v>
          </cell>
        </row>
        <row r="40">
          <cell r="F40">
            <v>3.3717678899118086E-2</v>
          </cell>
        </row>
        <row r="43">
          <cell r="E43">
            <v>46.248516827809588</v>
          </cell>
          <cell r="F43">
            <v>9.3931395909603907E-2</v>
          </cell>
        </row>
        <row r="45">
          <cell r="E45">
            <v>0</v>
          </cell>
          <cell r="F45">
            <v>0</v>
          </cell>
        </row>
      </sheetData>
      <sheetData sheetId="28"/>
      <sheetData sheetId="29"/>
      <sheetData sheetId="3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-2022"/>
    </sheetNames>
    <sheetDataSet>
      <sheetData sheetId="0">
        <row r="16">
          <cell r="C16">
            <v>565375.20332023688</v>
          </cell>
          <cell r="F16">
            <v>25452.616347371601</v>
          </cell>
          <cell r="G16">
            <v>-1133927.4264808875</v>
          </cell>
        </row>
        <row r="17">
          <cell r="C17">
            <v>1128435.7276889915</v>
          </cell>
          <cell r="F17">
            <v>708462.83362953993</v>
          </cell>
          <cell r="G17">
            <v>44382.932355965313</v>
          </cell>
        </row>
        <row r="23">
          <cell r="F23">
            <v>1183418.4486755696</v>
          </cell>
          <cell r="G23">
            <v>-1065354.6905392217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49"/>
  <sheetViews>
    <sheetView zoomScale="95" zoomScaleNormal="95" zoomScalePageLayoutView="95" workbookViewId="0">
      <selection sqref="A1:XFD1"/>
    </sheetView>
  </sheetViews>
  <sheetFormatPr baseColWidth="10" defaultColWidth="11.453125" defaultRowHeight="13.5" x14ac:dyDescent="0.35"/>
  <cols>
    <col min="1" max="1" width="5.81640625" style="137" customWidth="1"/>
    <col min="2" max="3" width="11.453125" style="137" customWidth="1"/>
    <col min="4" max="4" width="12.81640625" style="137" customWidth="1"/>
    <col min="5" max="6" width="11.453125" style="137" customWidth="1"/>
    <col min="7" max="7" width="13.81640625" style="137" customWidth="1"/>
    <col min="8" max="16384" width="11.453125" style="137"/>
  </cols>
  <sheetData>
    <row r="14" spans="9:9" x14ac:dyDescent="0.35">
      <c r="I14" s="136"/>
    </row>
    <row r="21" spans="3:8" ht="17.5" x14ac:dyDescent="0.35">
      <c r="C21" s="138" t="s">
        <v>67</v>
      </c>
      <c r="D21" s="139"/>
    </row>
    <row r="22" spans="3:8" ht="17.5" x14ac:dyDescent="0.35">
      <c r="C22" s="139" t="s">
        <v>68</v>
      </c>
      <c r="D22" s="140"/>
    </row>
    <row r="23" spans="3:8" ht="17.5" x14ac:dyDescent="0.35">
      <c r="C23" s="140" t="s">
        <v>69</v>
      </c>
      <c r="D23" s="140"/>
    </row>
    <row r="24" spans="3:8" ht="17.5" x14ac:dyDescent="0.35">
      <c r="C24" s="140" t="s">
        <v>70</v>
      </c>
      <c r="D24" s="140"/>
      <c r="E24" s="140"/>
      <c r="G24" s="140"/>
    </row>
    <row r="25" spans="3:8" ht="17.5" x14ac:dyDescent="0.35">
      <c r="C25" s="140"/>
      <c r="D25" s="140"/>
      <c r="E25" s="140"/>
      <c r="G25" s="140"/>
    </row>
    <row r="26" spans="3:8" ht="17.5" x14ac:dyDescent="0.35">
      <c r="C26" s="139" t="s">
        <v>71</v>
      </c>
      <c r="D26" s="140"/>
      <c r="E26" s="140"/>
      <c r="G26" s="140"/>
    </row>
    <row r="27" spans="3:8" ht="17.5" x14ac:dyDescent="0.35">
      <c r="C27" s="140" t="s">
        <v>72</v>
      </c>
      <c r="D27" s="140"/>
      <c r="E27" s="140"/>
      <c r="G27" s="140"/>
    </row>
    <row r="28" spans="3:8" ht="17.5" x14ac:dyDescent="0.35">
      <c r="C28" s="140"/>
      <c r="D28" s="140"/>
      <c r="E28" s="140"/>
      <c r="G28" s="140"/>
      <c r="H28" s="141"/>
    </row>
    <row r="29" spans="3:8" ht="17.5" x14ac:dyDescent="0.35">
      <c r="C29" s="139" t="s">
        <v>687</v>
      </c>
      <c r="D29" s="140"/>
      <c r="E29" s="140"/>
      <c r="G29" s="140"/>
      <c r="H29" s="141"/>
    </row>
    <row r="30" spans="3:8" ht="17.5" x14ac:dyDescent="0.35">
      <c r="C30" s="140" t="s">
        <v>688</v>
      </c>
      <c r="D30" s="140"/>
      <c r="E30" s="140"/>
      <c r="G30" s="140"/>
      <c r="H30" s="141"/>
    </row>
    <row r="31" spans="3:8" ht="17.5" x14ac:dyDescent="0.35">
      <c r="C31" s="140"/>
      <c r="D31" s="140"/>
      <c r="E31" s="140"/>
      <c r="G31" s="140"/>
      <c r="H31" s="141"/>
    </row>
    <row r="32" spans="3:8" ht="19" customHeight="1" x14ac:dyDescent="0.35">
      <c r="C32" s="139" t="s">
        <v>73</v>
      </c>
      <c r="D32" s="140"/>
      <c r="E32" s="140"/>
      <c r="G32" s="140"/>
      <c r="H32" s="141"/>
    </row>
    <row r="33" spans="3:8" ht="17.5" x14ac:dyDescent="0.35">
      <c r="C33" s="140" t="s">
        <v>74</v>
      </c>
      <c r="D33" s="140"/>
      <c r="E33" s="140"/>
      <c r="G33" s="140"/>
      <c r="H33" s="141"/>
    </row>
    <row r="34" spans="3:8" ht="17.5" x14ac:dyDescent="0.35">
      <c r="C34" s="140"/>
      <c r="D34" s="140"/>
      <c r="E34" s="140"/>
      <c r="G34" s="140"/>
      <c r="H34" s="141"/>
    </row>
    <row r="35" spans="3:8" ht="19" customHeight="1" x14ac:dyDescent="0.35">
      <c r="C35" s="140" t="s">
        <v>397</v>
      </c>
      <c r="D35" s="140"/>
      <c r="E35" s="140"/>
      <c r="G35" s="140"/>
      <c r="H35" s="141"/>
    </row>
    <row r="36" spans="3:8" ht="17.5" x14ac:dyDescent="0.35">
      <c r="C36" s="142" t="s">
        <v>75</v>
      </c>
      <c r="D36" s="140"/>
      <c r="E36" s="140"/>
      <c r="G36" s="140"/>
      <c r="H36" s="141"/>
    </row>
    <row r="37" spans="3:8" x14ac:dyDescent="0.35">
      <c r="H37" s="141"/>
    </row>
    <row r="38" spans="3:8" x14ac:dyDescent="0.35">
      <c r="H38" s="141"/>
    </row>
    <row r="39" spans="3:8" ht="8.25" customHeight="1" x14ac:dyDescent="0.35">
      <c r="E39" s="140"/>
      <c r="G39" s="140"/>
      <c r="H39" s="141"/>
    </row>
    <row r="40" spans="3:8" ht="17.5" x14ac:dyDescent="0.35">
      <c r="C40" s="140"/>
      <c r="F40" s="140"/>
      <c r="G40" s="140"/>
      <c r="H40" s="141"/>
    </row>
    <row r="41" spans="3:8" ht="17.5" x14ac:dyDescent="0.35">
      <c r="C41" s="140"/>
      <c r="F41" s="140"/>
      <c r="G41" s="140"/>
      <c r="H41" s="141"/>
    </row>
    <row r="42" spans="3:8" ht="17.5" x14ac:dyDescent="0.35">
      <c r="C42" s="140"/>
      <c r="F42" s="140"/>
      <c r="G42" s="140"/>
      <c r="H42" s="141"/>
    </row>
    <row r="43" spans="3:8" ht="17.5" x14ac:dyDescent="0.35">
      <c r="C43" s="140"/>
      <c r="F43" s="140"/>
      <c r="G43" s="140"/>
      <c r="H43" s="141"/>
    </row>
    <row r="44" spans="3:8" ht="17.5" x14ac:dyDescent="0.35">
      <c r="C44" s="140"/>
      <c r="F44" s="140"/>
      <c r="G44" s="140"/>
    </row>
    <row r="45" spans="3:8" ht="17.5" x14ac:dyDescent="0.35">
      <c r="C45" s="140"/>
      <c r="F45" s="140"/>
      <c r="G45" s="140"/>
    </row>
    <row r="46" spans="3:8" ht="17.5" x14ac:dyDescent="0.35">
      <c r="C46" s="140"/>
      <c r="D46" s="140"/>
      <c r="E46" s="140"/>
      <c r="F46" s="140"/>
      <c r="G46" s="140"/>
    </row>
    <row r="47" spans="3:8" ht="17.5" x14ac:dyDescent="0.35">
      <c r="C47" s="140"/>
      <c r="D47" s="140"/>
      <c r="E47" s="140"/>
      <c r="F47" s="140"/>
      <c r="G47" s="140"/>
    </row>
    <row r="48" spans="3:8" ht="17.5" x14ac:dyDescent="0.35">
      <c r="C48" s="140"/>
      <c r="D48" s="140"/>
      <c r="E48" s="140"/>
      <c r="F48" s="140"/>
      <c r="G48" s="140"/>
    </row>
    <row r="49" spans="3:7" ht="17.5" x14ac:dyDescent="0.35">
      <c r="C49" s="140"/>
      <c r="D49" s="140"/>
      <c r="E49" s="140"/>
      <c r="F49" s="140"/>
      <c r="G49" s="140"/>
    </row>
  </sheetData>
  <hyperlinks>
    <hyperlink ref="C24" r:id="rId1" display="mailto:Ana.BARTESAGHI@supervielle.com.ar" xr:uid="{00000000-0004-0000-0000-000000000000}"/>
    <hyperlink ref="C27" r:id="rId2" display="mailto:Gustavo.TEWEL@supervielle.com.ar" xr:uid="{00000000-0004-0000-0000-000001000000}"/>
    <hyperlink ref="C33" r:id="rId3" display="mailto:Valeria.KOHAN@supervielle.com.ar" xr:uid="{00000000-0004-0000-0000-000003000000}"/>
    <hyperlink ref="C36" r:id="rId4" xr:uid="{00000000-0004-0000-0000-000004000000}"/>
    <hyperlink ref="C30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N68"/>
  <sheetViews>
    <sheetView showGridLines="0" zoomScale="140" zoomScaleNormal="140" zoomScalePageLayoutView="150" workbookViewId="0">
      <selection activeCell="A13" sqref="A13"/>
    </sheetView>
  </sheetViews>
  <sheetFormatPr baseColWidth="10" defaultColWidth="34.1796875" defaultRowHeight="11.15" customHeight="1" x14ac:dyDescent="0.35"/>
  <cols>
    <col min="1" max="1" width="23.90625" style="255" customWidth="1"/>
    <col min="2" max="6" width="6.453125" style="255" bestFit="1" customWidth="1"/>
    <col min="7" max="8" width="5.81640625" style="255" bestFit="1" customWidth="1"/>
    <col min="9" max="10" width="6.36328125" style="255" bestFit="1" customWidth="1"/>
    <col min="11" max="11" width="5.1796875" style="255" customWidth="1"/>
    <col min="12" max="12" width="4.36328125" style="255" bestFit="1" customWidth="1"/>
    <col min="13" max="13" width="2.453125" style="255" bestFit="1" customWidth="1"/>
    <col min="14" max="16384" width="34.1796875" style="255"/>
  </cols>
  <sheetData>
    <row r="1" spans="1:11" ht="11.15" customHeight="1" x14ac:dyDescent="0.35">
      <c r="A1" s="254" t="s">
        <v>432</v>
      </c>
    </row>
    <row r="2" spans="1:11" ht="10" customHeight="1" thickBot="1" x14ac:dyDescent="0.4">
      <c r="A2" s="256" t="s">
        <v>392</v>
      </c>
      <c r="B2" s="256"/>
      <c r="C2" s="256"/>
      <c r="D2" s="256"/>
      <c r="E2" s="256"/>
      <c r="F2" s="256"/>
      <c r="G2" s="885" t="s">
        <v>19</v>
      </c>
      <c r="H2" s="885"/>
    </row>
    <row r="3" spans="1:11" ht="11.15" customHeight="1" thickTop="1" thickBot="1" x14ac:dyDescent="0.4">
      <c r="A3" s="257" t="s">
        <v>345</v>
      </c>
      <c r="B3" s="258" t="s">
        <v>684</v>
      </c>
      <c r="C3" s="259" t="s">
        <v>663</v>
      </c>
      <c r="D3" s="259" t="s">
        <v>634</v>
      </c>
      <c r="E3" s="259" t="s">
        <v>611</v>
      </c>
      <c r="F3" s="259" t="s">
        <v>587</v>
      </c>
      <c r="G3" s="259" t="s">
        <v>20</v>
      </c>
      <c r="H3" s="259" t="s">
        <v>21</v>
      </c>
      <c r="I3" s="726" t="s">
        <v>685</v>
      </c>
      <c r="J3" s="726" t="s">
        <v>588</v>
      </c>
      <c r="K3" s="726" t="s">
        <v>115</v>
      </c>
    </row>
    <row r="4" spans="1:11" ht="11.15" customHeight="1" thickTop="1" x14ac:dyDescent="0.35">
      <c r="A4" s="260" t="s">
        <v>81</v>
      </c>
      <c r="B4" s="737">
        <v>20082.382015249153</v>
      </c>
      <c r="C4" s="738">
        <v>18562.336322393887</v>
      </c>
      <c r="D4" s="738">
        <v>17469.37466235696</v>
      </c>
      <c r="E4" s="738">
        <v>17916.300752526207</v>
      </c>
      <c r="F4" s="738">
        <v>17663.598111380925</v>
      </c>
      <c r="G4" s="262">
        <v>8.1888705519329585E-2</v>
      </c>
      <c r="H4" s="262">
        <v>0.13693608112096767</v>
      </c>
      <c r="I4" s="261">
        <v>56114.092999999993</v>
      </c>
      <c r="J4" s="261">
        <v>53364.04961900544</v>
      </c>
      <c r="K4" s="262">
        <v>5.1533633609678997E-2</v>
      </c>
    </row>
    <row r="5" spans="1:11" ht="11.15" customHeight="1" x14ac:dyDescent="0.35">
      <c r="A5" s="260" t="s">
        <v>5</v>
      </c>
      <c r="B5" s="737">
        <v>4555.8357549392331</v>
      </c>
      <c r="C5" s="738">
        <v>4385.9348472636002</v>
      </c>
      <c r="D5" s="738">
        <v>5562.6933977971657</v>
      </c>
      <c r="E5" s="738">
        <v>5056.8259558730324</v>
      </c>
      <c r="F5" s="738">
        <v>4209.3144642675397</v>
      </c>
      <c r="G5" s="262">
        <v>3.8737672489967512E-2</v>
      </c>
      <c r="H5" s="262">
        <v>8.2322500163216406E-2</v>
      </c>
      <c r="I5" s="261">
        <v>14504.464</v>
      </c>
      <c r="J5" s="261">
        <v>13836.471821645846</v>
      </c>
      <c r="K5" s="262">
        <v>4.827763803986107E-2</v>
      </c>
    </row>
    <row r="6" spans="1:11" ht="11.15" customHeight="1" x14ac:dyDescent="0.35">
      <c r="A6" s="260" t="s">
        <v>656</v>
      </c>
      <c r="B6" s="737">
        <v>24638.217770188385</v>
      </c>
      <c r="C6" s="738">
        <v>22948.271169657488</v>
      </c>
      <c r="D6" s="738">
        <v>23032.068060154124</v>
      </c>
      <c r="E6" s="738">
        <v>22973.126708399239</v>
      </c>
      <c r="F6" s="738">
        <v>21872.912575648465</v>
      </c>
      <c r="G6" s="262">
        <v>7.3641564893366152E-2</v>
      </c>
      <c r="H6" s="262">
        <v>0.1264260159672832</v>
      </c>
      <c r="I6" s="261">
        <v>70618.557000000001</v>
      </c>
      <c r="J6" s="261">
        <v>67200.521440651282</v>
      </c>
      <c r="K6" s="262">
        <v>5.0863229720135239E-2</v>
      </c>
    </row>
    <row r="7" spans="1:11" ht="23.15" customHeight="1" x14ac:dyDescent="0.35">
      <c r="A7" s="260" t="s">
        <v>346</v>
      </c>
      <c r="B7" s="737">
        <v>3996.4470371507778</v>
      </c>
      <c r="C7" s="738">
        <v>4227.3719291875441</v>
      </c>
      <c r="D7" s="738">
        <v>4428.5200336616781</v>
      </c>
      <c r="E7" s="738">
        <v>4864.4778231524288</v>
      </c>
      <c r="F7" s="738">
        <v>4912.5069558199611</v>
      </c>
      <c r="G7" s="262">
        <v>-5.462611189764599E-2</v>
      </c>
      <c r="H7" s="262">
        <v>-0.18647503747224337</v>
      </c>
      <c r="I7" s="261">
        <v>12652.338999999998</v>
      </c>
      <c r="J7" s="261">
        <v>14374.777642269168</v>
      </c>
      <c r="K7" s="262">
        <v>-0.1198236720687994</v>
      </c>
    </row>
    <row r="8" spans="1:11" ht="11.15" customHeight="1" x14ac:dyDescent="0.35">
      <c r="A8" s="260" t="s">
        <v>347</v>
      </c>
      <c r="B8" s="737">
        <v>936.68111351480991</v>
      </c>
      <c r="C8" s="738">
        <v>1002.8745037565843</v>
      </c>
      <c r="D8" s="738">
        <v>1006.8213827286057</v>
      </c>
      <c r="E8" s="738">
        <v>1004.0065876929457</v>
      </c>
      <c r="F8" s="738">
        <v>870.06542422132452</v>
      </c>
      <c r="G8" s="262">
        <v>-6.600366246606737E-2</v>
      </c>
      <c r="H8" s="262">
        <v>7.6564000176313041E-2</v>
      </c>
      <c r="I8" s="261">
        <v>2946.377</v>
      </c>
      <c r="J8" s="261">
        <v>2767.9313086679049</v>
      </c>
      <c r="K8" s="262">
        <v>6.4468973913219596E-2</v>
      </c>
    </row>
    <row r="9" spans="1:11" ht="11.15" customHeight="1" x14ac:dyDescent="0.35">
      <c r="A9" s="260" t="s">
        <v>390</v>
      </c>
      <c r="B9" s="737">
        <v>-4260.2309477607205</v>
      </c>
      <c r="C9" s="738">
        <v>-3834.7533767189166</v>
      </c>
      <c r="D9" s="738">
        <v>-3903.3946755203629</v>
      </c>
      <c r="E9" s="738">
        <v>-2941.3784161623398</v>
      </c>
      <c r="F9" s="738">
        <v>-2725.2410167118442</v>
      </c>
      <c r="G9" s="262">
        <v>0.11095304684387552</v>
      </c>
      <c r="H9" s="262">
        <v>0.56324923984188646</v>
      </c>
      <c r="I9" s="261">
        <v>-11998.379000000001</v>
      </c>
      <c r="J9" s="261">
        <v>-9810.7053952621864</v>
      </c>
      <c r="K9" s="262">
        <v>0.22298841078178655</v>
      </c>
    </row>
    <row r="10" spans="1:11" ht="11.15" customHeight="1" x14ac:dyDescent="0.35">
      <c r="A10" s="260" t="s">
        <v>348</v>
      </c>
      <c r="B10" s="737">
        <v>-2243.5195098146619</v>
      </c>
      <c r="C10" s="738">
        <v>-3407.7398854167432</v>
      </c>
      <c r="D10" s="738">
        <v>-3039.8516047685948</v>
      </c>
      <c r="E10" s="738">
        <v>-3667.5504987381828</v>
      </c>
      <c r="F10" s="738">
        <v>-3142.7148851382249</v>
      </c>
      <c r="G10" s="262">
        <v>-0.34164003555092504</v>
      </c>
      <c r="H10" s="262">
        <v>-0.28612057033102889</v>
      </c>
      <c r="I10" s="261">
        <v>-8691.1110000000008</v>
      </c>
      <c r="J10" s="261">
        <v>-11919.906306389745</v>
      </c>
      <c r="K10" s="262">
        <v>-0.27087421858835647</v>
      </c>
    </row>
    <row r="11" spans="1:11" ht="7.5" x14ac:dyDescent="0.35">
      <c r="A11" s="260" t="s">
        <v>349</v>
      </c>
      <c r="B11" s="737">
        <v>17388.874842355086</v>
      </c>
      <c r="C11" s="738">
        <v>18270.689763017603</v>
      </c>
      <c r="D11" s="738">
        <v>17190.172394627312</v>
      </c>
      <c r="E11" s="738">
        <v>17034.61698622445</v>
      </c>
      <c r="F11" s="738">
        <v>16651.500544530136</v>
      </c>
      <c r="G11" s="262">
        <v>-4.8263909688151529E-2</v>
      </c>
      <c r="H11" s="262">
        <v>4.4282753728592361E-2</v>
      </c>
      <c r="I11" s="261">
        <v>52849.737000000001</v>
      </c>
      <c r="J11" s="261">
        <v>50967.336060032147</v>
      </c>
      <c r="K11" s="262">
        <v>3.6933477114649671E-2</v>
      </c>
    </row>
    <row r="12" spans="1:11" ht="11.5" customHeight="1" x14ac:dyDescent="0.35">
      <c r="A12" s="260" t="s">
        <v>28</v>
      </c>
      <c r="B12" s="737">
        <v>565.37520332023882</v>
      </c>
      <c r="C12" s="738">
        <v>-2647.8179089008036</v>
      </c>
      <c r="D12" s="738">
        <v>-273.46329441943703</v>
      </c>
      <c r="E12" s="738">
        <v>-840.7492162059516</v>
      </c>
      <c r="F12" s="738">
        <v>300.62712465585355</v>
      </c>
      <c r="G12" s="744"/>
      <c r="H12" s="744"/>
      <c r="I12" s="261">
        <v>-2355.90600000001</v>
      </c>
      <c r="J12" s="261">
        <v>-1901.0994817437127</v>
      </c>
      <c r="K12" s="262"/>
    </row>
    <row r="13" spans="1:11" ht="11.15" customHeight="1" x14ac:dyDescent="0.35">
      <c r="A13" s="260" t="s">
        <v>350</v>
      </c>
      <c r="B13" s="737">
        <v>-562.35409733277936</v>
      </c>
      <c r="C13" s="738">
        <v>-2131.2642453876379</v>
      </c>
      <c r="D13" s="738">
        <v>-372.18765727958277</v>
      </c>
      <c r="E13" s="738">
        <v>-1517.3768496147497</v>
      </c>
      <c r="F13" s="738">
        <v>-316.10026292129464</v>
      </c>
      <c r="G13" s="744"/>
      <c r="H13" s="744"/>
      <c r="I13" s="261">
        <v>-3065.806</v>
      </c>
      <c r="J13" s="261">
        <v>-1837.2000542898272</v>
      </c>
      <c r="K13" s="262"/>
    </row>
    <row r="14" spans="1:11" ht="11.15" customHeight="1" x14ac:dyDescent="0.35">
      <c r="A14" s="260" t="s">
        <v>351</v>
      </c>
      <c r="B14" s="868">
        <v>-1.2344102319817796</v>
      </c>
      <c r="C14" s="869">
        <v>-4.666433285009524</v>
      </c>
      <c r="D14" s="869">
        <v>-0.81491015295631364</v>
      </c>
      <c r="E14" s="869">
        <v>-3.322318127500564</v>
      </c>
      <c r="F14" s="869">
        <v>-0.69210600773153064</v>
      </c>
      <c r="G14" s="870"/>
      <c r="H14" s="870"/>
      <c r="I14" s="871">
        <v>-6.7183673290499026</v>
      </c>
      <c r="J14" s="871">
        <v>-4.0225755689905327</v>
      </c>
      <c r="K14" s="262"/>
    </row>
    <row r="15" spans="1:11" ht="11.15" customHeight="1" x14ac:dyDescent="0.35">
      <c r="A15" s="260" t="s">
        <v>352</v>
      </c>
      <c r="B15" s="868">
        <v>-6.1720511599088983</v>
      </c>
      <c r="C15" s="869">
        <v>-23.332166425047621</v>
      </c>
      <c r="D15" s="869">
        <v>-4.0745507647815682</v>
      </c>
      <c r="E15" s="869">
        <v>-16.611590637502822</v>
      </c>
      <c r="F15" s="869">
        <v>-3.4605300386576534</v>
      </c>
      <c r="G15" s="870"/>
      <c r="H15" s="870"/>
      <c r="I15" s="871">
        <v>-33.591836645249515</v>
      </c>
      <c r="J15" s="871">
        <v>-20.112877844952664</v>
      </c>
      <c r="K15" s="262"/>
    </row>
    <row r="16" spans="1:11" ht="15" x14ac:dyDescent="0.35">
      <c r="A16" s="260" t="s">
        <v>353</v>
      </c>
      <c r="B16" s="868">
        <v>455.565</v>
      </c>
      <c r="C16" s="869">
        <v>456.72232200000002</v>
      </c>
      <c r="D16" s="869">
        <v>456.72232200000002</v>
      </c>
      <c r="E16" s="869">
        <v>456.72232200000002</v>
      </c>
      <c r="F16" s="869">
        <v>456.72232200000002</v>
      </c>
      <c r="G16" s="872"/>
      <c r="H16" s="872"/>
      <c r="I16" s="869">
        <v>456.33199999999999</v>
      </c>
      <c r="J16" s="869">
        <v>456.72232200000002</v>
      </c>
      <c r="K16" s="262"/>
    </row>
    <row r="17" spans="1:12" ht="10.5" customHeight="1" x14ac:dyDescent="0.35">
      <c r="A17" s="260" t="s">
        <v>430</v>
      </c>
      <c r="B17" s="737">
        <v>310.52852717597051</v>
      </c>
      <c r="C17" s="738">
        <v>-832.59915841069255</v>
      </c>
      <c r="D17" s="738">
        <v>-186.71336876527792</v>
      </c>
      <c r="E17" s="738">
        <v>259.83375570445168</v>
      </c>
      <c r="F17" s="738">
        <v>281.40931716035203</v>
      </c>
      <c r="G17" s="744"/>
      <c r="H17" s="744"/>
      <c r="I17" s="740">
        <v>-708.78399999999999</v>
      </c>
      <c r="J17" s="740">
        <v>-427.46835418416907</v>
      </c>
      <c r="K17" s="744"/>
    </row>
    <row r="18" spans="1:12" ht="9.5" customHeight="1" x14ac:dyDescent="0.35">
      <c r="A18" s="260" t="s">
        <v>704</v>
      </c>
      <c r="B18" s="739">
        <v>-251.82557015680894</v>
      </c>
      <c r="C18" s="740">
        <v>-2963.8634037983306</v>
      </c>
      <c r="D18" s="740">
        <v>-558.90102604486071</v>
      </c>
      <c r="E18" s="740">
        <v>-1257.543093910298</v>
      </c>
      <c r="F18" s="740">
        <v>-34.690945760942611</v>
      </c>
      <c r="G18" s="744"/>
      <c r="H18" s="744"/>
      <c r="I18" s="261">
        <v>-3774.59</v>
      </c>
      <c r="J18" s="261">
        <v>-2264.6684084739964</v>
      </c>
      <c r="K18" s="744"/>
    </row>
    <row r="19" spans="1:12" ht="11.15" customHeight="1" x14ac:dyDescent="0.35">
      <c r="A19" s="263" t="s">
        <v>354</v>
      </c>
      <c r="B19" s="264" t="s">
        <v>686</v>
      </c>
      <c r="C19" s="325" t="s">
        <v>664</v>
      </c>
      <c r="D19" s="265" t="s">
        <v>635</v>
      </c>
      <c r="E19" s="265" t="s">
        <v>612</v>
      </c>
      <c r="F19" s="265" t="s">
        <v>589</v>
      </c>
      <c r="G19" s="266" t="s">
        <v>20</v>
      </c>
      <c r="H19" s="266" t="s">
        <v>21</v>
      </c>
      <c r="I19" s="727"/>
      <c r="J19" s="727"/>
      <c r="K19" s="727"/>
    </row>
    <row r="20" spans="1:12" ht="11.15" customHeight="1" x14ac:dyDescent="0.35">
      <c r="A20" s="267" t="s">
        <v>243</v>
      </c>
      <c r="B20" s="737">
        <v>562812.48999999987</v>
      </c>
      <c r="C20" s="738">
        <v>659770.72439425718</v>
      </c>
      <c r="D20" s="738">
        <v>635539.11108658696</v>
      </c>
      <c r="E20" s="738">
        <v>648388.28172911156</v>
      </c>
      <c r="F20" s="738">
        <v>672191.43094090186</v>
      </c>
      <c r="G20" s="268">
        <v>-0.14695746690378808</v>
      </c>
      <c r="H20" s="268">
        <v>-0.16271992754772036</v>
      </c>
    </row>
    <row r="21" spans="1:12" ht="11.15" customHeight="1" x14ac:dyDescent="0.35">
      <c r="A21" s="267" t="s">
        <v>469</v>
      </c>
      <c r="B21" s="737">
        <v>567310.74630300817</v>
      </c>
      <c r="C21" s="738">
        <v>617975.82718574139</v>
      </c>
      <c r="D21" s="738">
        <v>623993.19115161325</v>
      </c>
      <c r="E21" s="738">
        <v>633767.75825360254</v>
      </c>
      <c r="F21" s="738">
        <v>644571.25213877228</v>
      </c>
      <c r="G21" s="268">
        <v>-8.1985538355863752E-2</v>
      </c>
      <c r="H21" s="268">
        <v>-0.11986340622453073</v>
      </c>
      <c r="I21" s="728">
        <v>615154.43136568437</v>
      </c>
      <c r="J21" s="728">
        <v>659836.84291489865</v>
      </c>
      <c r="K21" s="262">
        <v>-6.7717363813492137E-2</v>
      </c>
    </row>
    <row r="22" spans="1:12" ht="11.15" customHeight="1" x14ac:dyDescent="0.35">
      <c r="A22" s="260" t="s">
        <v>479</v>
      </c>
      <c r="B22" s="737">
        <v>213304.36999999997</v>
      </c>
      <c r="C22" s="738">
        <v>240320.93048927622</v>
      </c>
      <c r="D22" s="738">
        <v>238862.71241582261</v>
      </c>
      <c r="E22" s="738">
        <v>267742.62932842306</v>
      </c>
      <c r="F22" s="738">
        <v>272922.32494470204</v>
      </c>
      <c r="G22" s="262">
        <v>-0.11241867462094324</v>
      </c>
      <c r="H22" s="262">
        <v>-0.21844293960481809</v>
      </c>
      <c r="I22" s="269"/>
      <c r="J22" s="526"/>
      <c r="K22" s="526"/>
    </row>
    <row r="23" spans="1:12" ht="11.15" customHeight="1" x14ac:dyDescent="0.35">
      <c r="A23" s="260" t="s">
        <v>278</v>
      </c>
      <c r="B23" s="737">
        <v>428013.97900000005</v>
      </c>
      <c r="C23" s="738">
        <v>518917.06509740371</v>
      </c>
      <c r="D23" s="738">
        <v>488332.57561252592</v>
      </c>
      <c r="E23" s="738">
        <v>479052.47938199301</v>
      </c>
      <c r="F23" s="738">
        <v>512058.01248345495</v>
      </c>
      <c r="G23" s="262">
        <v>-0.17517844798636684</v>
      </c>
      <c r="H23" s="262">
        <v>-0.16412990605467859</v>
      </c>
      <c r="I23" s="269"/>
      <c r="J23" s="526"/>
      <c r="K23" s="526"/>
    </row>
    <row r="24" spans="1:12" ht="11.15" customHeight="1" x14ac:dyDescent="0.35">
      <c r="A24" s="267" t="s">
        <v>355</v>
      </c>
      <c r="B24" s="737">
        <v>81012.255000000005</v>
      </c>
      <c r="C24" s="738">
        <v>81589.030813590143</v>
      </c>
      <c r="D24" s="738">
        <v>84975.574181229196</v>
      </c>
      <c r="E24" s="738">
        <v>85625.716842237569</v>
      </c>
      <c r="F24" s="738">
        <v>86883.814668223538</v>
      </c>
      <c r="G24" s="268">
        <v>-7.0692813462623905E-3</v>
      </c>
      <c r="H24" s="268">
        <v>-6.7579441471864454E-2</v>
      </c>
      <c r="I24" s="269"/>
      <c r="J24" s="526"/>
      <c r="K24" s="526"/>
    </row>
    <row r="25" spans="1:12" ht="16" x14ac:dyDescent="0.35">
      <c r="A25" s="267" t="s">
        <v>470</v>
      </c>
      <c r="B25" s="737">
        <v>83546.050996815102</v>
      </c>
      <c r="C25" s="738">
        <v>83448.43289357124</v>
      </c>
      <c r="D25" s="738">
        <v>84586.657717683556</v>
      </c>
      <c r="E25" s="738">
        <v>86377.605671893427</v>
      </c>
      <c r="F25" s="738">
        <v>87049.158291943982</v>
      </c>
      <c r="G25" s="268">
        <v>1.1698015152465935E-3</v>
      </c>
      <c r="H25" s="268">
        <v>-4.0242862353478737E-2</v>
      </c>
      <c r="I25" s="728">
        <v>85801.327682527568</v>
      </c>
      <c r="J25" s="728">
        <v>88450.317428056631</v>
      </c>
      <c r="K25" s="262">
        <v>-2.9948900383355737E-2</v>
      </c>
    </row>
    <row r="26" spans="1:12" s="275" customFormat="1" ht="3" customHeight="1" thickBot="1" x14ac:dyDescent="0.4">
      <c r="A26" s="267"/>
      <c r="B26" s="271"/>
      <c r="C26" s="272"/>
      <c r="D26" s="273"/>
      <c r="E26" s="270"/>
      <c r="F26" s="270"/>
      <c r="G26" s="274"/>
      <c r="H26" s="274"/>
      <c r="I26" s="255"/>
      <c r="J26" s="255"/>
      <c r="K26" s="255"/>
    </row>
    <row r="27" spans="1:12" s="275" customFormat="1" ht="11.15" customHeight="1" thickTop="1" thickBot="1" x14ac:dyDescent="0.4">
      <c r="A27" s="267"/>
      <c r="B27" s="273"/>
      <c r="C27" s="273"/>
      <c r="D27" s="273"/>
      <c r="E27" s="270"/>
      <c r="F27" s="270"/>
      <c r="G27" s="274"/>
      <c r="H27" s="274"/>
      <c r="I27" s="255"/>
      <c r="J27" s="255"/>
      <c r="K27" s="255"/>
    </row>
    <row r="28" spans="1:12" ht="11.15" customHeight="1" thickTop="1" thickBot="1" x14ac:dyDescent="0.4">
      <c r="A28" s="257" t="s">
        <v>356</v>
      </c>
      <c r="B28" s="258" t="s">
        <v>684</v>
      </c>
      <c r="C28" s="259" t="s">
        <v>663</v>
      </c>
      <c r="D28" s="259" t="s">
        <v>634</v>
      </c>
      <c r="E28" s="259" t="s">
        <v>611</v>
      </c>
      <c r="F28" s="259" t="s">
        <v>587</v>
      </c>
      <c r="G28" s="259"/>
      <c r="H28" s="259"/>
      <c r="I28" s="726" t="s">
        <v>685</v>
      </c>
      <c r="J28" s="726" t="s">
        <v>588</v>
      </c>
    </row>
    <row r="29" spans="1:12" ht="11.15" customHeight="1" thickTop="1" x14ac:dyDescent="0.35">
      <c r="A29" s="276" t="s">
        <v>357</v>
      </c>
      <c r="B29" s="277"/>
      <c r="C29" s="276"/>
      <c r="D29" s="276"/>
      <c r="E29" s="278"/>
      <c r="F29" s="278"/>
      <c r="G29" s="278"/>
      <c r="H29" s="278"/>
    </row>
    <row r="30" spans="1:12" ht="11.15" customHeight="1" x14ac:dyDescent="0.35">
      <c r="A30" s="260" t="s">
        <v>29</v>
      </c>
      <c r="B30" s="593">
        <v>-2.6924269459688385E-2</v>
      </c>
      <c r="C30" s="262">
        <v>-0.10215958150374459</v>
      </c>
      <c r="D30" s="262">
        <v>-1.7600300913734948E-2</v>
      </c>
      <c r="E30" s="262">
        <v>-7.0267141017014395E-2</v>
      </c>
      <c r="F30" s="262">
        <v>-1.4525138168994719E-2</v>
      </c>
      <c r="G30" s="278"/>
      <c r="H30" s="278"/>
      <c r="I30" s="268">
        <v>-4.7641935663960057E-2</v>
      </c>
      <c r="J30" s="268">
        <v>-2.7498905595364879E-2</v>
      </c>
    </row>
    <row r="31" spans="1:12" ht="11.15" customHeight="1" x14ac:dyDescent="0.35">
      <c r="A31" s="260" t="s">
        <v>30</v>
      </c>
      <c r="B31" s="593">
        <v>-3.965051612348048E-3</v>
      </c>
      <c r="C31" s="262">
        <v>-1.3795130175841368E-2</v>
      </c>
      <c r="D31" s="262">
        <v>-2.3858443493121472E-3</v>
      </c>
      <c r="E31" s="262">
        <v>-9.5768636372162725E-3</v>
      </c>
      <c r="F31" s="262">
        <v>-1.9616156437162369E-3</v>
      </c>
      <c r="G31" s="278"/>
      <c r="H31" s="278"/>
      <c r="I31" s="268">
        <v>-6.6450652468816188E-3</v>
      </c>
      <c r="J31" s="268">
        <v>-3.7891583130440941E-3</v>
      </c>
    </row>
    <row r="32" spans="1:12" ht="11.15" customHeight="1" x14ac:dyDescent="0.35">
      <c r="A32" s="260" t="s">
        <v>358</v>
      </c>
      <c r="B32" s="593">
        <v>0.21983976142088205</v>
      </c>
      <c r="C32" s="262">
        <v>0.18798254182455354</v>
      </c>
      <c r="D32" s="262">
        <v>0.19191146726221253</v>
      </c>
      <c r="E32" s="262">
        <v>0.18334681032623126</v>
      </c>
      <c r="F32" s="262">
        <v>0.16813760190264027</v>
      </c>
      <c r="G32" s="278"/>
      <c r="H32" s="278"/>
      <c r="I32" s="268">
        <v>0.19659108252585758</v>
      </c>
      <c r="J32" s="268">
        <v>0.184</v>
      </c>
      <c r="L32" s="340"/>
    </row>
    <row r="33" spans="1:14" ht="11.15" customHeight="1" x14ac:dyDescent="0.35">
      <c r="A33" s="260" t="s">
        <v>359</v>
      </c>
      <c r="B33" s="593">
        <v>0.16682122497463678</v>
      </c>
      <c r="C33" s="262">
        <v>0.18561112783524281</v>
      </c>
      <c r="D33" s="262">
        <v>0.19093206991204126</v>
      </c>
      <c r="E33" s="262">
        <v>0.20347283605559802</v>
      </c>
      <c r="F33" s="262">
        <v>0.20909314695823469</v>
      </c>
      <c r="G33" s="278"/>
      <c r="H33" s="278"/>
      <c r="I33" s="268">
        <v>0.18092332843791059</v>
      </c>
      <c r="J33" s="268">
        <v>0.20324937604769208</v>
      </c>
      <c r="L33" s="658"/>
      <c r="M33" s="658"/>
      <c r="N33" s="658">
        <v>5.170215951824178E-2</v>
      </c>
    </row>
    <row r="34" spans="1:14" ht="11.15" customHeight="1" x14ac:dyDescent="0.35">
      <c r="A34" s="260" t="s">
        <v>360</v>
      </c>
      <c r="B34" s="593">
        <v>0.13546849660526661</v>
      </c>
      <c r="C34" s="262">
        <v>0.13040015691234885</v>
      </c>
      <c r="D34" s="262">
        <v>0.12261899383236978</v>
      </c>
      <c r="E34" s="262">
        <v>0.11898581556603892</v>
      </c>
      <c r="F34" s="262">
        <v>0.11409574140192953</v>
      </c>
      <c r="G34" s="278"/>
      <c r="H34" s="278"/>
      <c r="I34" s="268">
        <v>0.12677049538092655</v>
      </c>
      <c r="J34" s="268">
        <v>0.11584740475850276</v>
      </c>
    </row>
    <row r="35" spans="1:14" ht="11.15" customHeight="1" x14ac:dyDescent="0.35">
      <c r="A35" s="260" t="s">
        <v>235</v>
      </c>
      <c r="B35" s="593">
        <v>0.7310310283737631</v>
      </c>
      <c r="C35" s="262">
        <v>0.8142868550157274</v>
      </c>
      <c r="D35" s="262">
        <v>0.74146261382127809</v>
      </c>
      <c r="E35" s="262">
        <v>0.76571660659485563</v>
      </c>
      <c r="F35" s="262">
        <v>0.74877780678885153</v>
      </c>
      <c r="G35" s="278"/>
      <c r="H35" s="278"/>
      <c r="I35" s="268">
        <v>0.76134720593511496</v>
      </c>
      <c r="J35" s="268">
        <v>0.7390817301188678</v>
      </c>
      <c r="K35" s="658"/>
    </row>
    <row r="36" spans="1:14" ht="11.15" customHeight="1" x14ac:dyDescent="0.35">
      <c r="A36" s="276" t="s">
        <v>361</v>
      </c>
      <c r="B36" s="593"/>
      <c r="C36" s="262"/>
      <c r="D36" s="262"/>
      <c r="E36" s="262"/>
      <c r="F36" s="262"/>
      <c r="G36" s="278"/>
      <c r="H36" s="278"/>
      <c r="I36" s="268"/>
      <c r="J36" s="268"/>
    </row>
    <row r="37" spans="1:14" ht="11.15" customHeight="1" x14ac:dyDescent="0.35">
      <c r="A37" s="260" t="s">
        <v>362</v>
      </c>
      <c r="B37" s="593">
        <v>0.49835841927022667</v>
      </c>
      <c r="C37" s="262">
        <v>0.46312011427908334</v>
      </c>
      <c r="D37" s="262">
        <v>0.48913941920874737</v>
      </c>
      <c r="E37" s="262">
        <v>0.55890041457217265</v>
      </c>
      <c r="F37" s="262">
        <v>0.53299102502281492</v>
      </c>
      <c r="G37" s="278"/>
      <c r="H37" s="278"/>
      <c r="I37" s="268"/>
      <c r="J37" s="268"/>
    </row>
    <row r="38" spans="1:14" ht="11.15" customHeight="1" x14ac:dyDescent="0.35">
      <c r="A38" s="260" t="s">
        <v>363</v>
      </c>
      <c r="B38" s="593">
        <v>0.5043497557199953</v>
      </c>
      <c r="C38" s="262">
        <v>0.46293320006871719</v>
      </c>
      <c r="D38" s="262">
        <v>0.48810145522620618</v>
      </c>
      <c r="E38" s="262">
        <v>0.56144634593779219</v>
      </c>
      <c r="F38" s="262">
        <v>0.52928560948046466</v>
      </c>
      <c r="G38" s="278"/>
      <c r="H38" s="278"/>
    </row>
    <row r="39" spans="1:14" ht="11.15" customHeight="1" x14ac:dyDescent="0.35">
      <c r="A39" s="260" t="s">
        <v>364</v>
      </c>
      <c r="B39" s="593">
        <v>0.43636405451479421</v>
      </c>
      <c r="C39" s="262">
        <v>0.46513211444742969</v>
      </c>
      <c r="D39" s="262">
        <v>0.49948067847700212</v>
      </c>
      <c r="E39" s="262">
        <v>0.53590583253787916</v>
      </c>
      <c r="F39" s="262">
        <v>0.56199881871886992</v>
      </c>
      <c r="G39" s="278"/>
      <c r="H39" s="278"/>
    </row>
    <row r="40" spans="1:14" ht="11.15" customHeight="1" x14ac:dyDescent="0.35">
      <c r="A40" s="260" t="s">
        <v>471</v>
      </c>
      <c r="B40" s="593">
        <v>1.0229999999999999</v>
      </c>
      <c r="C40" s="268">
        <v>1.04</v>
      </c>
      <c r="D40" s="268">
        <v>1.1628000000000001</v>
      </c>
      <c r="E40" s="268">
        <v>1.0954999999999999</v>
      </c>
      <c r="F40" s="268">
        <v>1.2596000000000001</v>
      </c>
      <c r="G40" s="278"/>
      <c r="H40" s="278"/>
    </row>
    <row r="41" spans="1:14" s="279" customFormat="1" ht="11.15" customHeight="1" x14ac:dyDescent="0.35">
      <c r="A41" s="260" t="s">
        <v>365</v>
      </c>
      <c r="B41" s="593">
        <v>0.14394182154699517</v>
      </c>
      <c r="C41" s="262">
        <v>0.12366270250699277</v>
      </c>
      <c r="D41" s="262">
        <v>0.13370628604736168</v>
      </c>
      <c r="E41" s="262">
        <v>0.13205932194501152</v>
      </c>
      <c r="F41" s="262">
        <v>0.12925457045265767</v>
      </c>
      <c r="G41" s="278"/>
      <c r="H41" s="278"/>
      <c r="I41" s="255"/>
      <c r="J41" s="255"/>
      <c r="K41" s="255"/>
    </row>
    <row r="42" spans="1:14" ht="8.5" x14ac:dyDescent="0.35">
      <c r="A42" s="260" t="s">
        <v>637</v>
      </c>
      <c r="B42" s="593">
        <v>0.14766146628271723</v>
      </c>
      <c r="C42" s="262">
        <v>0.14151991952582132</v>
      </c>
      <c r="D42" s="262">
        <v>0.14372598496430089</v>
      </c>
      <c r="E42" s="262">
        <v>0.13312355772896065</v>
      </c>
      <c r="F42" s="262">
        <v>0.14667088361570471</v>
      </c>
      <c r="G42" s="278"/>
      <c r="H42" s="278"/>
    </row>
    <row r="43" spans="1:14" ht="8.5" x14ac:dyDescent="0.35">
      <c r="A43" s="260" t="s">
        <v>472</v>
      </c>
      <c r="B43" s="593">
        <v>0.14197834265421519</v>
      </c>
      <c r="C43" s="262">
        <v>0.13554488731501024</v>
      </c>
      <c r="D43" s="262">
        <v>0.13779851315803354</v>
      </c>
      <c r="E43" s="262">
        <v>0.12700380478329037</v>
      </c>
      <c r="F43" s="262">
        <v>0.14063649486079846</v>
      </c>
      <c r="G43" s="278"/>
      <c r="H43" s="278"/>
      <c r="J43" s="658"/>
    </row>
    <row r="44" spans="1:14" ht="11.15" customHeight="1" x14ac:dyDescent="0.35">
      <c r="A44" s="260" t="s">
        <v>366</v>
      </c>
      <c r="B44" s="593">
        <v>0.64624783475217584</v>
      </c>
      <c r="C44" s="262">
        <v>0.58784545262948662</v>
      </c>
      <c r="D44" s="262">
        <v>0.60657280391704715</v>
      </c>
      <c r="E44" s="262">
        <v>0.65166950443672178</v>
      </c>
      <c r="F44" s="262">
        <v>0.62792252655332603</v>
      </c>
      <c r="G44" s="278"/>
      <c r="H44" s="278"/>
    </row>
    <row r="45" spans="1:14" ht="11.15" customHeight="1" x14ac:dyDescent="0.35">
      <c r="A45" s="280" t="s">
        <v>367</v>
      </c>
      <c r="B45" s="595"/>
      <c r="C45" s="281"/>
      <c r="D45" s="281"/>
      <c r="E45" s="281"/>
      <c r="F45" s="281"/>
      <c r="G45" s="281"/>
      <c r="H45" s="281"/>
      <c r="K45" s="658"/>
    </row>
    <row r="46" spans="1:14" ht="11.15" customHeight="1" x14ac:dyDescent="0.35">
      <c r="A46" s="282" t="s">
        <v>582</v>
      </c>
      <c r="B46" s="593">
        <v>3.7326833091421416E-2</v>
      </c>
      <c r="C46" s="262">
        <v>3.7865371860270239E-2</v>
      </c>
      <c r="D46" s="262">
        <v>4.3397526545727198E-2</v>
      </c>
      <c r="E46" s="262">
        <v>4.3465511167088293E-2</v>
      </c>
      <c r="F46" s="262">
        <v>5.3566306876477447E-2</v>
      </c>
      <c r="G46" s="262"/>
      <c r="H46" s="262"/>
    </row>
    <row r="47" spans="1:14" ht="11.15" customHeight="1" x14ac:dyDescent="0.35">
      <c r="A47" s="282" t="s">
        <v>706</v>
      </c>
      <c r="B47" s="593">
        <v>5.2900452488924186E-2</v>
      </c>
      <c r="C47" s="262">
        <v>5.3774215815613188E-2</v>
      </c>
      <c r="D47" s="262">
        <v>6.1740331996986163E-2</v>
      </c>
      <c r="E47" s="262">
        <v>6.254498545085288E-2</v>
      </c>
      <c r="F47" s="262">
        <v>7.9173900762360278E-2</v>
      </c>
      <c r="G47" s="262"/>
      <c r="H47" s="262"/>
    </row>
    <row r="48" spans="1:14" ht="11.15" customHeight="1" x14ac:dyDescent="0.35">
      <c r="A48" s="282" t="s">
        <v>583</v>
      </c>
      <c r="B48" s="593">
        <v>1.4172231638124679</v>
      </c>
      <c r="C48" s="262">
        <v>1.4201422876302214</v>
      </c>
      <c r="D48" s="262">
        <v>1.4226693756827704</v>
      </c>
      <c r="E48" s="262">
        <v>1.4389566295544085</v>
      </c>
      <c r="F48" s="262">
        <v>1.4780541235544442</v>
      </c>
      <c r="G48" s="262"/>
      <c r="H48" s="262"/>
    </row>
    <row r="49" spans="1:14" ht="11.15" customHeight="1" x14ac:dyDescent="0.35">
      <c r="A49" s="282" t="s">
        <v>454</v>
      </c>
      <c r="B49" s="593">
        <v>4.3176125005566689E-2</v>
      </c>
      <c r="C49" s="262">
        <v>6.3151954229169319E-2</v>
      </c>
      <c r="D49" s="262">
        <v>5.1325671884513209E-2</v>
      </c>
      <c r="E49" s="262">
        <v>5.750058349252498E-2</v>
      </c>
      <c r="F49" s="262">
        <v>4.9374243778825065E-2</v>
      </c>
      <c r="G49" s="262"/>
      <c r="H49" s="262"/>
      <c r="I49" s="262">
        <v>5.197241225163575E-2</v>
      </c>
      <c r="J49" s="262">
        <v>6.2843049025019471E-2</v>
      </c>
    </row>
    <row r="50" spans="1:14" ht="11.15" customHeight="1" thickBot="1" x14ac:dyDescent="0.4">
      <c r="A50" s="282" t="s">
        <v>681</v>
      </c>
      <c r="B50" s="594">
        <v>2.8370350577900882E-2</v>
      </c>
      <c r="C50" s="262">
        <v>5.3405980668135837E-2</v>
      </c>
      <c r="D50" s="262">
        <v>3.7899129311265323E-2</v>
      </c>
      <c r="E50" s="262">
        <v>5.1366250714012907E-2</v>
      </c>
      <c r="F50" s="262">
        <v>4.3029813129618545E-2</v>
      </c>
      <c r="G50" s="262"/>
      <c r="H50" s="262"/>
      <c r="I50" s="262">
        <v>3.9471622183412526E-2</v>
      </c>
      <c r="J50" s="262">
        <v>5.3729671836260609E-2</v>
      </c>
    </row>
    <row r="51" spans="1:14" ht="11.15" customHeight="1" thickTop="1" thickBot="1" x14ac:dyDescent="0.4">
      <c r="A51" s="282"/>
      <c r="B51" s="262"/>
      <c r="C51" s="262"/>
      <c r="D51" s="262"/>
      <c r="E51" s="262"/>
      <c r="F51" s="262"/>
      <c r="G51" s="262"/>
      <c r="H51" s="262"/>
      <c r="I51" s="268"/>
      <c r="J51" s="268"/>
    </row>
    <row r="52" spans="1:14" ht="11.15" customHeight="1" thickTop="1" thickBot="1" x14ac:dyDescent="0.4">
      <c r="A52" s="257" t="s">
        <v>369</v>
      </c>
      <c r="B52" s="258" t="s">
        <v>684</v>
      </c>
      <c r="C52" s="259" t="s">
        <v>663</v>
      </c>
      <c r="D52" s="259" t="s">
        <v>634</v>
      </c>
      <c r="E52" s="259" t="s">
        <v>611</v>
      </c>
      <c r="F52" s="259" t="s">
        <v>587</v>
      </c>
      <c r="G52" s="259"/>
      <c r="H52" s="259"/>
      <c r="I52" s="726" t="s">
        <v>685</v>
      </c>
      <c r="J52" s="726" t="s">
        <v>588</v>
      </c>
      <c r="K52" s="729"/>
    </row>
    <row r="53" spans="1:14" ht="11.15" customHeight="1" thickTop="1" x14ac:dyDescent="0.35">
      <c r="A53" s="282" t="s">
        <v>673</v>
      </c>
      <c r="B53" s="593">
        <v>0.22</v>
      </c>
      <c r="C53" s="262">
        <v>0.17299999999999999</v>
      </c>
      <c r="D53" s="262">
        <v>0.161</v>
      </c>
      <c r="E53" s="262">
        <v>0.10199999999999999</v>
      </c>
      <c r="F53" s="262">
        <v>9.2799999999999994E-2</v>
      </c>
      <c r="G53" s="262"/>
      <c r="H53" s="262"/>
      <c r="I53" s="268">
        <v>0.66100000000000003</v>
      </c>
      <c r="J53" s="268">
        <v>0.37</v>
      </c>
      <c r="K53" s="658"/>
    </row>
    <row r="54" spans="1:14" ht="11.15" customHeight="1" x14ac:dyDescent="0.35">
      <c r="A54" s="282" t="s">
        <v>672</v>
      </c>
      <c r="B54" s="593">
        <v>0.83</v>
      </c>
      <c r="C54" s="262">
        <v>0.64</v>
      </c>
      <c r="D54" s="262">
        <v>0.55100000000000005</v>
      </c>
      <c r="E54" s="262">
        <v>0.50900000000000001</v>
      </c>
      <c r="F54" s="262">
        <v>0.52500000000000002</v>
      </c>
      <c r="G54" s="262"/>
      <c r="H54" s="262"/>
      <c r="I54" s="268"/>
      <c r="J54" s="268"/>
      <c r="K54" s="658"/>
    </row>
    <row r="55" spans="1:14" ht="11.15" customHeight="1" x14ac:dyDescent="0.35">
      <c r="A55" s="282" t="s">
        <v>370</v>
      </c>
      <c r="B55" s="593">
        <v>0.19863650449333736</v>
      </c>
      <c r="C55" s="262">
        <v>0.185</v>
      </c>
      <c r="D55" s="262">
        <v>0.11799999999999999</v>
      </c>
      <c r="E55" s="262">
        <v>9.9000000000000005E-2</v>
      </c>
      <c r="F55" s="262">
        <v>9.4046591889560105E-2</v>
      </c>
      <c r="G55" s="262"/>
      <c r="H55" s="262"/>
      <c r="I55" s="268"/>
      <c r="J55" s="268"/>
      <c r="K55" s="658"/>
    </row>
    <row r="56" spans="1:14" ht="11.15" customHeight="1" x14ac:dyDescent="0.35">
      <c r="A56" s="282" t="s">
        <v>371</v>
      </c>
      <c r="B56" s="449">
        <v>147.32</v>
      </c>
      <c r="C56" s="596">
        <v>125.22</v>
      </c>
      <c r="D56" s="596">
        <v>110.98</v>
      </c>
      <c r="E56" s="596">
        <v>102.75</v>
      </c>
      <c r="F56" s="596">
        <v>98.74</v>
      </c>
      <c r="G56" s="262"/>
      <c r="H56" s="262"/>
      <c r="I56" s="730"/>
      <c r="J56" s="730"/>
      <c r="K56" s="658"/>
      <c r="N56" s="340">
        <v>0.74529066234555419</v>
      </c>
    </row>
    <row r="57" spans="1:14" ht="11.15" customHeight="1" x14ac:dyDescent="0.35">
      <c r="A57" s="282" t="s">
        <v>144</v>
      </c>
      <c r="B57" s="593">
        <v>0.69099999999999995</v>
      </c>
      <c r="C57" s="262">
        <v>0.50624999999999998</v>
      </c>
      <c r="D57" s="262">
        <v>0.41812500000000002</v>
      </c>
      <c r="E57" s="262">
        <v>0.34100000000000003</v>
      </c>
      <c r="F57" s="262">
        <v>0.34187499999999998</v>
      </c>
      <c r="G57" s="262"/>
      <c r="H57" s="262"/>
      <c r="I57" s="268"/>
      <c r="J57" s="268"/>
      <c r="N57" s="340">
        <v>0.49199918979137136</v>
      </c>
    </row>
    <row r="58" spans="1:14" ht="11.15" customHeight="1" x14ac:dyDescent="0.35">
      <c r="A58" s="282" t="s">
        <v>145</v>
      </c>
      <c r="B58" s="593">
        <v>0.59399999999999997</v>
      </c>
      <c r="C58" s="262">
        <v>0.45707627118644067</v>
      </c>
      <c r="D58" s="262">
        <v>0.38603483606557376</v>
      </c>
      <c r="E58" s="262">
        <v>0.34200000000000003</v>
      </c>
      <c r="F58" s="262">
        <v>0.341494140625</v>
      </c>
      <c r="G58" s="262"/>
      <c r="H58" s="262"/>
      <c r="I58" s="268"/>
      <c r="J58" s="268"/>
      <c r="K58" s="340"/>
    </row>
    <row r="59" spans="1:14" ht="11.15" customHeight="1" x14ac:dyDescent="0.35">
      <c r="A59" s="282" t="s">
        <v>142</v>
      </c>
      <c r="B59" s="593">
        <v>0.75</v>
      </c>
      <c r="C59" s="262">
        <v>0.52</v>
      </c>
      <c r="D59" s="262">
        <v>0.44500000000000001</v>
      </c>
      <c r="E59" s="262">
        <v>0.38</v>
      </c>
      <c r="F59" s="262">
        <v>0.38</v>
      </c>
      <c r="G59" s="262"/>
      <c r="H59" s="262"/>
      <c r="I59" s="268"/>
      <c r="J59" s="268"/>
      <c r="K59" s="340"/>
    </row>
    <row r="60" spans="1:14" ht="11.15" customHeight="1" x14ac:dyDescent="0.35">
      <c r="A60" s="282" t="s">
        <v>143</v>
      </c>
      <c r="B60" s="593">
        <v>0.63849999999999996</v>
      </c>
      <c r="C60" s="262">
        <v>0.48203389830508475</v>
      </c>
      <c r="D60" s="262">
        <v>0.41278688524590168</v>
      </c>
      <c r="E60" s="262">
        <v>0.38</v>
      </c>
      <c r="F60" s="262">
        <v>0.38</v>
      </c>
      <c r="G60" s="262"/>
      <c r="H60" s="262"/>
      <c r="I60" s="268"/>
      <c r="J60" s="268"/>
    </row>
    <row r="61" spans="1:14" ht="11.15" customHeight="1" x14ac:dyDescent="0.35">
      <c r="A61" s="283" t="s">
        <v>372</v>
      </c>
      <c r="B61" s="533"/>
      <c r="C61" s="532"/>
      <c r="D61" s="532"/>
      <c r="E61" s="532"/>
      <c r="F61" s="532"/>
      <c r="G61" s="266"/>
      <c r="H61" s="266"/>
      <c r="I61" s="727"/>
      <c r="J61" s="727"/>
    </row>
    <row r="62" spans="1:14" ht="11.15" customHeight="1" x14ac:dyDescent="0.35">
      <c r="A62" s="282" t="s">
        <v>719</v>
      </c>
      <c r="B62" s="882">
        <v>1.5498769999999999</v>
      </c>
      <c r="C62" s="883">
        <v>1.5525659999999999</v>
      </c>
      <c r="D62" s="883">
        <v>1.4873339999999999</v>
      </c>
      <c r="E62" s="883">
        <v>1.4637260000000001</v>
      </c>
      <c r="F62" s="883">
        <v>1.4490510000000001</v>
      </c>
      <c r="G62" s="262"/>
      <c r="H62" s="262"/>
    </row>
    <row r="63" spans="1:14" ht="11.15" customHeight="1" x14ac:dyDescent="0.35">
      <c r="A63" s="282" t="s">
        <v>720</v>
      </c>
      <c r="B63" s="882">
        <v>0.33532200000000001</v>
      </c>
      <c r="C63" s="883">
        <v>0.38473000000000002</v>
      </c>
      <c r="D63" s="883">
        <v>0.36543399999999998</v>
      </c>
      <c r="E63" s="883">
        <v>0.40357100000000001</v>
      </c>
      <c r="F63" s="883">
        <v>0.44208199999999997</v>
      </c>
      <c r="G63" s="262"/>
      <c r="H63" s="262"/>
    </row>
    <row r="64" spans="1:14" ht="11.15" customHeight="1" x14ac:dyDescent="0.35">
      <c r="A64" s="282" t="s">
        <v>721</v>
      </c>
      <c r="B64" s="882">
        <v>0.11573</v>
      </c>
      <c r="C64" s="883">
        <v>0.102511</v>
      </c>
      <c r="D64" s="883">
        <v>0.10632999999999999</v>
      </c>
      <c r="E64" s="883">
        <v>0.10916099999999999</v>
      </c>
      <c r="F64" s="883">
        <v>0.107987</v>
      </c>
      <c r="G64" s="262"/>
      <c r="H64" s="262"/>
    </row>
    <row r="65" spans="1:8" ht="11.15" customHeight="1" x14ac:dyDescent="0.35">
      <c r="A65" s="282" t="s">
        <v>466</v>
      </c>
      <c r="B65" s="605">
        <v>165</v>
      </c>
      <c r="C65" s="478">
        <v>183</v>
      </c>
      <c r="D65" s="478">
        <v>183</v>
      </c>
      <c r="E65" s="478">
        <v>183</v>
      </c>
      <c r="F65" s="478">
        <v>183</v>
      </c>
      <c r="G65" s="478"/>
      <c r="H65" s="262"/>
    </row>
    <row r="66" spans="1:8" ht="11.15" customHeight="1" x14ac:dyDescent="0.35">
      <c r="A66" s="282" t="s">
        <v>657</v>
      </c>
      <c r="B66" s="605">
        <v>3338</v>
      </c>
      <c r="C66" s="478">
        <v>3406</v>
      </c>
      <c r="D66" s="478">
        <v>3427</v>
      </c>
      <c r="E66" s="478">
        <v>3494</v>
      </c>
      <c r="F66" s="478">
        <v>3574</v>
      </c>
      <c r="G66" s="262"/>
      <c r="H66" s="262"/>
    </row>
    <row r="67" spans="1:8" ht="11.15" customHeight="1" thickBot="1" x14ac:dyDescent="0.4">
      <c r="A67" s="282" t="s">
        <v>658</v>
      </c>
      <c r="B67" s="630">
        <v>564</v>
      </c>
      <c r="C67" s="478">
        <v>793</v>
      </c>
      <c r="D67" s="478">
        <v>1100</v>
      </c>
      <c r="E67" s="478">
        <v>1313</v>
      </c>
      <c r="F67" s="478">
        <v>1310</v>
      </c>
      <c r="G67" s="262"/>
      <c r="H67" s="262"/>
    </row>
    <row r="68" spans="1:8" ht="11.15" customHeight="1" thickTop="1" x14ac:dyDescent="0.35"/>
  </sheetData>
  <mergeCells count="1">
    <mergeCell ref="G2:H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B2:L76"/>
  <sheetViews>
    <sheetView showGridLines="0" zoomScale="116" zoomScaleNormal="116" zoomScalePageLayoutView="112" workbookViewId="0">
      <selection activeCell="C17" sqref="C17"/>
    </sheetView>
  </sheetViews>
  <sheetFormatPr baseColWidth="10" defaultColWidth="10.81640625" defaultRowHeight="9" x14ac:dyDescent="0.35"/>
  <cols>
    <col min="1" max="1" width="5" style="152" customWidth="1"/>
    <col min="2" max="2" width="22.7265625" style="152" customWidth="1"/>
    <col min="3" max="3" width="7.7265625" style="154" customWidth="1"/>
    <col min="4" max="6" width="7.7265625" style="152" bestFit="1" customWidth="1"/>
    <col min="7" max="7" width="7.453125" style="152" bestFit="1" customWidth="1"/>
    <col min="8" max="9" width="6.36328125" style="152" bestFit="1" customWidth="1"/>
    <col min="10" max="10" width="7.54296875" style="152" bestFit="1" customWidth="1"/>
    <col min="11" max="11" width="7.36328125" style="152" bestFit="1" customWidth="1"/>
    <col min="12" max="12" width="6.36328125" style="152" customWidth="1"/>
    <col min="13" max="16384" width="10.81640625" style="152"/>
  </cols>
  <sheetData>
    <row r="2" spans="2:12" ht="15.75" customHeight="1" thickBot="1" x14ac:dyDescent="0.4">
      <c r="B2" s="286" t="s">
        <v>22</v>
      </c>
      <c r="C2" s="418"/>
      <c r="D2" s="414"/>
      <c r="E2" s="414"/>
      <c r="F2" s="414"/>
      <c r="G2" s="414"/>
      <c r="H2" s="886" t="s">
        <v>19</v>
      </c>
      <c r="I2" s="886"/>
      <c r="J2" s="736"/>
      <c r="K2" s="736"/>
      <c r="L2" s="736"/>
    </row>
    <row r="3" spans="2:12" ht="23.5" thickTop="1" thickBot="1" x14ac:dyDescent="0.4">
      <c r="B3" s="288" t="s">
        <v>392</v>
      </c>
      <c r="C3" s="284" t="s">
        <v>684</v>
      </c>
      <c r="D3" s="415" t="s">
        <v>663</v>
      </c>
      <c r="E3" s="415" t="s">
        <v>634</v>
      </c>
      <c r="F3" s="415" t="s">
        <v>611</v>
      </c>
      <c r="G3" s="415" t="s">
        <v>587</v>
      </c>
      <c r="H3" s="415" t="s">
        <v>20</v>
      </c>
      <c r="I3" s="415" t="s">
        <v>21</v>
      </c>
      <c r="J3" s="525" t="s">
        <v>685</v>
      </c>
      <c r="K3" s="525" t="s">
        <v>588</v>
      </c>
      <c r="L3" s="525" t="s">
        <v>115</v>
      </c>
    </row>
    <row r="4" spans="2:12" ht="15.5" thickTop="1" x14ac:dyDescent="0.35">
      <c r="B4" s="417" t="s">
        <v>535</v>
      </c>
      <c r="C4" s="423"/>
      <c r="D4" s="424"/>
      <c r="E4" s="424"/>
      <c r="F4" s="424"/>
      <c r="G4" s="424"/>
      <c r="H4" s="323"/>
      <c r="I4" s="323"/>
      <c r="J4" s="526"/>
      <c r="K4" s="526"/>
      <c r="L4" s="323"/>
    </row>
    <row r="5" spans="2:12" x14ac:dyDescent="0.35">
      <c r="B5" s="285" t="s">
        <v>0</v>
      </c>
      <c r="C5" s="425">
        <v>58141.129232532832</v>
      </c>
      <c r="D5" s="439">
        <v>50307.232313505185</v>
      </c>
      <c r="E5" s="444">
        <v>43557.638453961983</v>
      </c>
      <c r="F5" s="444">
        <v>43126.899488233459</v>
      </c>
      <c r="G5" s="444">
        <v>44415.113559400736</v>
      </c>
      <c r="H5" s="323">
        <v>0.1557210873817958</v>
      </c>
      <c r="I5" s="323">
        <v>0.30903930156060366</v>
      </c>
      <c r="J5" s="444">
        <v>152006</v>
      </c>
      <c r="K5" s="444">
        <v>128627.10584466584</v>
      </c>
      <c r="L5" s="323">
        <v>0.18175713432880358</v>
      </c>
    </row>
    <row r="6" spans="2:12" x14ac:dyDescent="0.35">
      <c r="B6" s="285" t="s">
        <v>1</v>
      </c>
      <c r="C6" s="425">
        <v>-38058.747217283679</v>
      </c>
      <c r="D6" s="439">
        <v>-31744.895991111298</v>
      </c>
      <c r="E6" s="444">
        <v>-26088.263791605023</v>
      </c>
      <c r="F6" s="444">
        <v>-25210.598735707252</v>
      </c>
      <c r="G6" s="444">
        <v>-26751.515448019811</v>
      </c>
      <c r="H6" s="323">
        <v>0.19889342929144527</v>
      </c>
      <c r="I6" s="323">
        <v>0.42267630748750151</v>
      </c>
      <c r="J6" s="444">
        <v>-95891.907000000007</v>
      </c>
      <c r="K6" s="444">
        <v>-75263.056225660403</v>
      </c>
      <c r="L6" s="323">
        <v>0.27408999592693051</v>
      </c>
    </row>
    <row r="7" spans="2:12" x14ac:dyDescent="0.35">
      <c r="B7" s="300" t="s">
        <v>2</v>
      </c>
      <c r="C7" s="426">
        <v>20082.382015249153</v>
      </c>
      <c r="D7" s="440">
        <v>18562.336322393887</v>
      </c>
      <c r="E7" s="445">
        <v>17469.37466235696</v>
      </c>
      <c r="F7" s="445">
        <v>17916.300752526207</v>
      </c>
      <c r="G7" s="445">
        <v>17663.598111380925</v>
      </c>
      <c r="H7" s="422">
        <v>8.1888705519329585E-2</v>
      </c>
      <c r="I7" s="422">
        <v>0.13693608112096767</v>
      </c>
      <c r="J7" s="445">
        <v>56114.092999999993</v>
      </c>
      <c r="K7" s="445">
        <v>53364.04961900544</v>
      </c>
      <c r="L7" s="422">
        <v>5.1533633609678997E-2</v>
      </c>
    </row>
    <row r="8" spans="2:12" ht="15" x14ac:dyDescent="0.35">
      <c r="B8" s="285" t="s">
        <v>3</v>
      </c>
      <c r="C8" s="425">
        <v>3939.5249196176974</v>
      </c>
      <c r="D8" s="439">
        <v>3494.2606736352936</v>
      </c>
      <c r="E8" s="444">
        <v>4715.464406747009</v>
      </c>
      <c r="F8" s="444">
        <v>4165.3915622353015</v>
      </c>
      <c r="G8" s="444">
        <v>3883.7646023257189</v>
      </c>
      <c r="H8" s="323">
        <v>0.12742731226149995</v>
      </c>
      <c r="I8" s="323">
        <v>1.4357285521009011E-2</v>
      </c>
      <c r="J8" s="444">
        <v>12149.25</v>
      </c>
      <c r="K8" s="444">
        <v>12657.683692726994</v>
      </c>
      <c r="L8" s="323">
        <v>-4.0167988477950001E-2</v>
      </c>
    </row>
    <row r="9" spans="2:12" ht="15" x14ac:dyDescent="0.35">
      <c r="B9" s="285" t="s">
        <v>467</v>
      </c>
      <c r="C9" s="425">
        <v>-22.404417216142988</v>
      </c>
      <c r="D9" s="439">
        <v>296.38791390621299</v>
      </c>
      <c r="E9" s="444">
        <v>174.83050330992995</v>
      </c>
      <c r="F9" s="444">
        <v>306.82837762316433</v>
      </c>
      <c r="G9" s="444">
        <v>-25.039301047646877</v>
      </c>
      <c r="H9" s="419" t="s">
        <v>463</v>
      </c>
      <c r="I9" s="419" t="s">
        <v>463</v>
      </c>
      <c r="J9" s="444">
        <v>448.81400000000002</v>
      </c>
      <c r="K9" s="444">
        <v>115.30888890907191</v>
      </c>
      <c r="L9" s="419">
        <v>2.8922758188565778</v>
      </c>
    </row>
    <row r="10" spans="2:12" ht="15" x14ac:dyDescent="0.35">
      <c r="B10" s="285" t="s">
        <v>4</v>
      </c>
      <c r="C10" s="425">
        <v>638.71525253767891</v>
      </c>
      <c r="D10" s="439">
        <v>595.28625972209352</v>
      </c>
      <c r="E10" s="444">
        <v>672.39848774022755</v>
      </c>
      <c r="F10" s="444">
        <v>584.60601601456642</v>
      </c>
      <c r="G10" s="444">
        <v>350.58916298946724</v>
      </c>
      <c r="H10" s="323">
        <v>7.2954804694904229E-2</v>
      </c>
      <c r="I10" s="323">
        <v>0.82183398679915221</v>
      </c>
      <c r="J10" s="444">
        <v>1906.4</v>
      </c>
      <c r="K10" s="444">
        <v>1063.4792400097786</v>
      </c>
      <c r="L10" s="323">
        <v>0.79260668970131576</v>
      </c>
    </row>
    <row r="11" spans="2:12" x14ac:dyDescent="0.35">
      <c r="B11" s="300" t="s">
        <v>5</v>
      </c>
      <c r="C11" s="426">
        <v>4555.8357549392331</v>
      </c>
      <c r="D11" s="440">
        <v>4385.9348472636002</v>
      </c>
      <c r="E11" s="445">
        <v>5562.6933977971657</v>
      </c>
      <c r="F11" s="445">
        <v>5056.8259558730324</v>
      </c>
      <c r="G11" s="445">
        <v>4209.3144642675397</v>
      </c>
      <c r="H11" s="422">
        <v>3.8737672489967512E-2</v>
      </c>
      <c r="I11" s="422">
        <v>8.2322500163216406E-2</v>
      </c>
      <c r="J11" s="445">
        <v>14504.464</v>
      </c>
      <c r="K11" s="445">
        <v>13836.471821645846</v>
      </c>
      <c r="L11" s="422">
        <v>4.827763803986107E-2</v>
      </c>
    </row>
    <row r="12" spans="2:12" x14ac:dyDescent="0.35">
      <c r="B12" s="300" t="s">
        <v>6</v>
      </c>
      <c r="C12" s="426">
        <v>24638.217770188385</v>
      </c>
      <c r="D12" s="440">
        <v>22948.271169657488</v>
      </c>
      <c r="E12" s="445">
        <v>23032.068060154124</v>
      </c>
      <c r="F12" s="445">
        <v>22973.126708399239</v>
      </c>
      <c r="G12" s="445">
        <v>21872.912575648465</v>
      </c>
      <c r="H12" s="422">
        <v>7.3641564893366152E-2</v>
      </c>
      <c r="I12" s="422">
        <v>0.1264260159672832</v>
      </c>
      <c r="J12" s="445">
        <v>70618.557000000001</v>
      </c>
      <c r="K12" s="445">
        <v>67200.521440651282</v>
      </c>
      <c r="L12" s="422">
        <v>5.0863229720135239E-2</v>
      </c>
    </row>
    <row r="13" spans="2:12" ht="22.5" hidden="1" x14ac:dyDescent="0.35">
      <c r="B13" s="285" t="s">
        <v>468</v>
      </c>
      <c r="C13" s="425"/>
      <c r="D13" s="439"/>
      <c r="E13" s="444"/>
      <c r="F13" s="444"/>
      <c r="G13" s="444"/>
      <c r="H13" s="323" t="e">
        <v>#DIV/0!</v>
      </c>
      <c r="I13" s="419" t="e">
        <v>#DIV/0!</v>
      </c>
      <c r="J13" s="444"/>
      <c r="K13" s="444"/>
      <c r="L13" s="419"/>
    </row>
    <row r="14" spans="2:12" x14ac:dyDescent="0.35">
      <c r="B14" s="285" t="s">
        <v>25</v>
      </c>
      <c r="C14" s="425">
        <v>6209.9678153350987</v>
      </c>
      <c r="D14" s="439">
        <v>6582.1261935700741</v>
      </c>
      <c r="E14" s="444">
        <v>6909.2559910948276</v>
      </c>
      <c r="F14" s="444">
        <v>7027.3618219921846</v>
      </c>
      <c r="G14" s="444">
        <v>7036.6023289456316</v>
      </c>
      <c r="H14" s="323">
        <v>-5.6540754049736686E-2</v>
      </c>
      <c r="I14" s="323">
        <v>-0.11747637211358453</v>
      </c>
      <c r="J14" s="444">
        <v>19701.349999999999</v>
      </c>
      <c r="K14" s="444">
        <v>20649.226638464414</v>
      </c>
      <c r="L14" s="323">
        <v>-4.5903735527739076E-2</v>
      </c>
    </row>
    <row r="15" spans="2:12" x14ac:dyDescent="0.35">
      <c r="B15" s="285" t="s">
        <v>26</v>
      </c>
      <c r="C15" s="425">
        <v>-2213.520778184321</v>
      </c>
      <c r="D15" s="439">
        <v>-2354.7542643825295</v>
      </c>
      <c r="E15" s="444">
        <v>-2480.7359574331499</v>
      </c>
      <c r="F15" s="444">
        <v>-2162.8839988397553</v>
      </c>
      <c r="G15" s="444">
        <v>-2124.0953731256704</v>
      </c>
      <c r="H15" s="323">
        <v>-5.9978014833426019E-2</v>
      </c>
      <c r="I15" s="323">
        <v>4.2100466010176474E-2</v>
      </c>
      <c r="J15" s="444">
        <v>-7049.0110000000004</v>
      </c>
      <c r="K15" s="444">
        <v>-6274.4489961952468</v>
      </c>
      <c r="L15" s="323">
        <v>0.12344701570997541</v>
      </c>
    </row>
    <row r="16" spans="2:12" x14ac:dyDescent="0.35">
      <c r="B16" s="285" t="s">
        <v>7</v>
      </c>
      <c r="C16" s="425">
        <v>936.68111351480991</v>
      </c>
      <c r="D16" s="439">
        <v>1002.8745037565843</v>
      </c>
      <c r="E16" s="444">
        <v>1006.8213827286057</v>
      </c>
      <c r="F16" s="444">
        <v>1004.0065876929457</v>
      </c>
      <c r="G16" s="444">
        <v>870.06542422132452</v>
      </c>
      <c r="H16" s="323">
        <v>-6.600366246606737E-2</v>
      </c>
      <c r="I16" s="323">
        <v>7.6564000176313041E-2</v>
      </c>
      <c r="J16" s="444">
        <v>2946.377</v>
      </c>
      <c r="K16" s="444">
        <v>2767.9313086679049</v>
      </c>
      <c r="L16" s="323">
        <v>6.4468973913219596E-2</v>
      </c>
    </row>
    <row r="17" spans="2:12" x14ac:dyDescent="0.35">
      <c r="B17" s="300" t="s">
        <v>8</v>
      </c>
      <c r="C17" s="426">
        <v>4933.1281506655878</v>
      </c>
      <c r="D17" s="440">
        <v>5230.2464329441282</v>
      </c>
      <c r="E17" s="445">
        <v>5435.3414163902835</v>
      </c>
      <c r="F17" s="445">
        <v>5868.4844108453744</v>
      </c>
      <c r="G17" s="445">
        <v>5782.5723800412852</v>
      </c>
      <c r="H17" s="422">
        <v>-5.6807702292392959E-2</v>
      </c>
      <c r="I17" s="422">
        <v>-0.14689729302958288</v>
      </c>
      <c r="J17" s="445">
        <v>15598.715999999999</v>
      </c>
      <c r="K17" s="445">
        <v>17142.708950937071</v>
      </c>
      <c r="L17" s="422">
        <v>-9.0067034058387452E-2</v>
      </c>
    </row>
    <row r="18" spans="2:12" x14ac:dyDescent="0.35">
      <c r="B18" s="300" t="s">
        <v>9</v>
      </c>
      <c r="C18" s="426">
        <v>29571.345920853972</v>
      </c>
      <c r="D18" s="440">
        <v>28178.517602601616</v>
      </c>
      <c r="E18" s="445">
        <v>28467.40947654441</v>
      </c>
      <c r="F18" s="445">
        <v>28841.611119244611</v>
      </c>
      <c r="G18" s="445">
        <v>27655.48495568975</v>
      </c>
      <c r="H18" s="422">
        <v>4.9428729285736495E-2</v>
      </c>
      <c r="I18" s="422">
        <v>6.9275985152090325E-2</v>
      </c>
      <c r="J18" s="445">
        <v>86217.273000000001</v>
      </c>
      <c r="K18" s="445">
        <v>84343.230391588353</v>
      </c>
      <c r="L18" s="422">
        <v>2.2219241540913925E-2</v>
      </c>
    </row>
    <row r="19" spans="2:12" ht="25" customHeight="1" x14ac:dyDescent="0.35">
      <c r="B19" s="280" t="s">
        <v>10</v>
      </c>
      <c r="C19" s="427">
        <v>-4260.2309477607205</v>
      </c>
      <c r="D19" s="441">
        <v>-3834.7533767189166</v>
      </c>
      <c r="E19" s="446">
        <v>-3903.3946755203629</v>
      </c>
      <c r="F19" s="446">
        <v>-2941.3784161623398</v>
      </c>
      <c r="G19" s="446">
        <v>-2725.2410167118442</v>
      </c>
      <c r="H19" s="370">
        <v>0.11095304684387552</v>
      </c>
      <c r="I19" s="370">
        <v>0.56324923984188646</v>
      </c>
      <c r="J19" s="446">
        <v>-11998.379000000001</v>
      </c>
      <c r="K19" s="446">
        <v>-9810.7053952621864</v>
      </c>
      <c r="L19" s="370">
        <v>0.22298841078178655</v>
      </c>
    </row>
    <row r="20" spans="2:12" x14ac:dyDescent="0.35">
      <c r="B20" s="285" t="s">
        <v>11</v>
      </c>
      <c r="C20" s="437">
        <v>2191.9755298359023</v>
      </c>
      <c r="D20" s="442">
        <v>1721.575996283065</v>
      </c>
      <c r="E20" s="447">
        <v>2068.4584738810327</v>
      </c>
      <c r="F20" s="447">
        <v>1708.2673714106083</v>
      </c>
      <c r="G20" s="447">
        <v>1665.5293537841169</v>
      </c>
      <c r="H20" s="323">
        <v>0.27323773947153307</v>
      </c>
      <c r="I20" s="323">
        <v>0.31608339706273503</v>
      </c>
      <c r="J20" s="447">
        <v>5982.01</v>
      </c>
      <c r="K20" s="447">
        <v>5399.6388923384202</v>
      </c>
      <c r="L20" s="323">
        <v>0.10785371378962205</v>
      </c>
    </row>
    <row r="21" spans="2:12" x14ac:dyDescent="0.35">
      <c r="B21" s="285" t="s">
        <v>12</v>
      </c>
      <c r="C21" s="437">
        <v>-2243.5195098146619</v>
      </c>
      <c r="D21" s="442">
        <v>-3407.7398854167432</v>
      </c>
      <c r="E21" s="447">
        <v>-3039.8516047685948</v>
      </c>
      <c r="F21" s="447">
        <v>-3667.5504987381828</v>
      </c>
      <c r="G21" s="447">
        <v>-3142.7148851382249</v>
      </c>
      <c r="H21" s="323">
        <v>-0.34164003555092504</v>
      </c>
      <c r="I21" s="323">
        <v>-0.28612057033102889</v>
      </c>
      <c r="J21" s="447">
        <v>-8691.1110000000008</v>
      </c>
      <c r="K21" s="447">
        <v>-11919.906306389745</v>
      </c>
      <c r="L21" s="323">
        <v>-0.27087421858835647</v>
      </c>
    </row>
    <row r="22" spans="2:12" s="153" customFormat="1" x14ac:dyDescent="0.35">
      <c r="B22" s="280" t="s">
        <v>13</v>
      </c>
      <c r="C22" s="428">
        <v>25259.570993114492</v>
      </c>
      <c r="D22" s="443">
        <v>22657.600336749019</v>
      </c>
      <c r="E22" s="448">
        <v>23592.621670136487</v>
      </c>
      <c r="F22" s="448">
        <v>23940.949575754697</v>
      </c>
      <c r="G22" s="448">
        <v>23453.058407623797</v>
      </c>
      <c r="H22" s="536">
        <v>0.1148387568715854</v>
      </c>
      <c r="I22" s="536">
        <v>7.702673800971982E-2</v>
      </c>
      <c r="J22" s="448">
        <v>71509.792999999991</v>
      </c>
      <c r="K22" s="448">
        <v>68012.257582274833</v>
      </c>
      <c r="L22" s="536">
        <v>5.1425074568274276E-2</v>
      </c>
    </row>
    <row r="23" spans="2:12" x14ac:dyDescent="0.35">
      <c r="B23" s="285" t="s">
        <v>14</v>
      </c>
      <c r="C23" s="437">
        <v>10877.042281374246</v>
      </c>
      <c r="D23" s="442">
        <v>12185.70489673599</v>
      </c>
      <c r="E23" s="447">
        <v>11575.836821889763</v>
      </c>
      <c r="F23" s="447">
        <v>10561.009736530981</v>
      </c>
      <c r="G23" s="447">
        <v>10111.205379340452</v>
      </c>
      <c r="H23" s="323">
        <v>-0.10739326337307542</v>
      </c>
      <c r="I23" s="323">
        <v>7.5741405035504306E-2</v>
      </c>
      <c r="J23" s="447">
        <v>34638.584000000003</v>
      </c>
      <c r="K23" s="447">
        <v>31939.396326825059</v>
      </c>
      <c r="L23" s="323">
        <v>8.4509664664762729E-2</v>
      </c>
    </row>
    <row r="24" spans="2:12" x14ac:dyDescent="0.35">
      <c r="B24" s="285" t="s">
        <v>15</v>
      </c>
      <c r="C24" s="437">
        <v>6511.832560980838</v>
      </c>
      <c r="D24" s="442">
        <v>6084.9848662816139</v>
      </c>
      <c r="E24" s="447">
        <v>5614.3355727375483</v>
      </c>
      <c r="F24" s="447">
        <v>6473.6072496934685</v>
      </c>
      <c r="G24" s="447">
        <v>6540.2951651896838</v>
      </c>
      <c r="H24" s="323">
        <v>7.01477002949491E-2</v>
      </c>
      <c r="I24" s="323">
        <v>-4.3518837437699354E-3</v>
      </c>
      <c r="J24" s="447">
        <v>18211.152999999998</v>
      </c>
      <c r="K24" s="447">
        <v>19027.939733207088</v>
      </c>
      <c r="L24" s="323">
        <v>-4.292565273273663E-2</v>
      </c>
    </row>
    <row r="25" spans="2:12" ht="18.649999999999999" customHeight="1" x14ac:dyDescent="0.35">
      <c r="B25" s="285" t="s">
        <v>513</v>
      </c>
      <c r="C25" s="437">
        <v>1824.3086350650001</v>
      </c>
      <c r="D25" s="442">
        <v>1875.3464452472106</v>
      </c>
      <c r="E25" s="447">
        <v>1938.1819196877893</v>
      </c>
      <c r="F25" s="447">
        <v>1817.7264125918177</v>
      </c>
      <c r="G25" s="447">
        <v>1734.2081802556841</v>
      </c>
      <c r="H25" s="323">
        <v>-2.7215136867941525E-2</v>
      </c>
      <c r="I25" s="323">
        <v>5.1954809021851123E-2</v>
      </c>
      <c r="J25" s="447">
        <v>5637.8370000000004</v>
      </c>
      <c r="K25" s="447">
        <v>5202.092802039293</v>
      </c>
      <c r="L25" s="323">
        <v>8.3763249627128777E-2</v>
      </c>
    </row>
    <row r="26" spans="2:12" x14ac:dyDescent="0.35">
      <c r="B26" s="285" t="s">
        <v>519</v>
      </c>
      <c r="C26" s="437">
        <v>3830.6993951127201</v>
      </c>
      <c r="D26" s="442">
        <v>3538.2353294508212</v>
      </c>
      <c r="E26" s="447">
        <v>3239.1832005185497</v>
      </c>
      <c r="F26" s="447">
        <v>3406.1531686991266</v>
      </c>
      <c r="G26" s="447">
        <v>3431.8876051453267</v>
      </c>
      <c r="H26" s="323">
        <v>8.2658172345843717E-2</v>
      </c>
      <c r="I26" s="323">
        <v>0.11620770720156059</v>
      </c>
      <c r="J26" s="447">
        <v>10608.117925082091</v>
      </c>
      <c r="K26" s="447">
        <v>10114.39794266557</v>
      </c>
      <c r="L26" s="323">
        <v>4.8813580918530164E-2</v>
      </c>
    </row>
    <row r="27" spans="2:12" x14ac:dyDescent="0.35">
      <c r="B27" s="285" t="s">
        <v>16</v>
      </c>
      <c r="C27" s="437">
        <v>1650.3129172614488</v>
      </c>
      <c r="D27" s="442">
        <v>1621.1467079341874</v>
      </c>
      <c r="E27" s="447">
        <v>1498.5474497222729</v>
      </c>
      <c r="F27" s="447">
        <v>2523.2022244452555</v>
      </c>
      <c r="G27" s="447">
        <v>1334.8349530367973</v>
      </c>
      <c r="H27" s="323">
        <v>1.7991098020010643E-2</v>
      </c>
      <c r="I27" s="323">
        <v>0.23634230097655728</v>
      </c>
      <c r="J27" s="447">
        <v>4770.0070749179085</v>
      </c>
      <c r="K27" s="447">
        <v>3629.5302592815365</v>
      </c>
      <c r="L27" s="323">
        <v>0.31422160284238232</v>
      </c>
    </row>
    <row r="28" spans="2:12" x14ac:dyDescent="0.35">
      <c r="B28" s="438" t="s">
        <v>670</v>
      </c>
      <c r="C28" s="426">
        <v>565.37520332023882</v>
      </c>
      <c r="D28" s="440">
        <v>-2647.8179089008036</v>
      </c>
      <c r="E28" s="445">
        <v>-273.46329441943703</v>
      </c>
      <c r="F28" s="445">
        <v>-840.7492162059516</v>
      </c>
      <c r="G28" s="445">
        <v>300.62712465585355</v>
      </c>
      <c r="H28" s="420" t="s">
        <v>463</v>
      </c>
      <c r="I28" s="420" t="s">
        <v>463</v>
      </c>
      <c r="J28" s="445">
        <v>-2355.90600000001</v>
      </c>
      <c r="K28" s="445">
        <v>-1901.0994817437127</v>
      </c>
      <c r="L28" s="420" t="s">
        <v>463</v>
      </c>
    </row>
    <row r="29" spans="2:12" x14ac:dyDescent="0.35">
      <c r="B29" s="285" t="s">
        <v>17</v>
      </c>
      <c r="C29" s="425">
        <v>-1128.4357276889914</v>
      </c>
      <c r="D29" s="439">
        <v>514.39853159475922</v>
      </c>
      <c r="E29" s="444">
        <v>-99.097803905767648</v>
      </c>
      <c r="F29" s="444">
        <v>-678.1324187504963</v>
      </c>
      <c r="G29" s="444">
        <v>-617.25524673536029</v>
      </c>
      <c r="H29" s="419" t="s">
        <v>451</v>
      </c>
      <c r="I29" s="419">
        <v>0.82815088840029372</v>
      </c>
      <c r="J29" s="444">
        <v>-713.13499999999999</v>
      </c>
      <c r="K29" s="444">
        <v>61.893418846812317</v>
      </c>
      <c r="L29" s="419" t="s">
        <v>451</v>
      </c>
    </row>
    <row r="30" spans="2:12" s="153" customFormat="1" ht="9.5" thickBot="1" x14ac:dyDescent="0.4">
      <c r="B30" s="282" t="s">
        <v>671</v>
      </c>
      <c r="C30" s="425">
        <v>-563.06052436875257</v>
      </c>
      <c r="D30" s="439">
        <v>-2133.4193773060442</v>
      </c>
      <c r="E30" s="444">
        <v>-372.56109832520468</v>
      </c>
      <c r="F30" s="444">
        <v>-1518.8816349564479</v>
      </c>
      <c r="G30" s="444">
        <v>-316.62812207950674</v>
      </c>
      <c r="H30" s="419" t="s">
        <v>463</v>
      </c>
      <c r="I30" s="419" t="s">
        <v>463</v>
      </c>
      <c r="J30" s="741">
        <v>-3069.0410000000102</v>
      </c>
      <c r="K30" s="741">
        <v>-1839.2060628969004</v>
      </c>
      <c r="L30" s="742" t="s">
        <v>463</v>
      </c>
    </row>
    <row r="31" spans="2:12" ht="15.5" thickBot="1" x14ac:dyDescent="0.4">
      <c r="B31" s="717" t="s">
        <v>701</v>
      </c>
      <c r="C31" s="718">
        <v>-562.35409733277936</v>
      </c>
      <c r="D31" s="719">
        <v>-2131.2642453876379</v>
      </c>
      <c r="E31" s="720">
        <v>-372.18765727958277</v>
      </c>
      <c r="F31" s="720">
        <v>-1517.3768496147497</v>
      </c>
      <c r="G31" s="720">
        <v>-316.10026292129464</v>
      </c>
      <c r="H31" s="721" t="s">
        <v>463</v>
      </c>
      <c r="I31" s="721" t="s">
        <v>463</v>
      </c>
      <c r="J31" s="720">
        <v>-3065.806</v>
      </c>
      <c r="K31" s="720">
        <v>-1837.2000542898272</v>
      </c>
      <c r="L31" s="722" t="s">
        <v>463</v>
      </c>
    </row>
    <row r="32" spans="2:12" ht="22.5" x14ac:dyDescent="0.35">
      <c r="B32" s="429" t="s">
        <v>702</v>
      </c>
      <c r="C32" s="437">
        <v>0.19748308823473781</v>
      </c>
      <c r="D32" s="442">
        <v>-0.73533958693617796</v>
      </c>
      <c r="E32" s="447">
        <v>-0.18314350129855989</v>
      </c>
      <c r="F32" s="447">
        <v>0.25777805273083609</v>
      </c>
      <c r="G32" s="447">
        <v>0.26798874671603606</v>
      </c>
      <c r="H32" s="419" t="s">
        <v>463</v>
      </c>
      <c r="I32" s="419" t="s">
        <v>463</v>
      </c>
      <c r="J32" s="444">
        <v>-0.72099999999999997</v>
      </c>
      <c r="K32" s="447">
        <v>-0.45208405651652006</v>
      </c>
      <c r="L32" s="419" t="s">
        <v>463</v>
      </c>
    </row>
    <row r="33" spans="2:12" x14ac:dyDescent="0.35">
      <c r="B33" s="300" t="s">
        <v>29</v>
      </c>
      <c r="C33" s="743">
        <v>-2.6924269459688385E-2</v>
      </c>
      <c r="D33" s="451">
        <v>-0.10215958150374459</v>
      </c>
      <c r="E33" s="452">
        <v>-1.7600300913734948E-2</v>
      </c>
      <c r="F33" s="452">
        <v>-7.0267141017014395E-2</v>
      </c>
      <c r="G33" s="452">
        <v>-1.4525138168994719E-2</v>
      </c>
      <c r="H33" s="430"/>
      <c r="I33" s="430"/>
      <c r="J33" s="452">
        <v>-4.7641935663960057E-2</v>
      </c>
      <c r="K33" s="452">
        <v>-2.7498905595364879E-2</v>
      </c>
      <c r="L33" s="430"/>
    </row>
    <row r="34" spans="2:12" ht="9.5" thickBot="1" x14ac:dyDescent="0.4">
      <c r="B34" s="300" t="s">
        <v>30</v>
      </c>
      <c r="C34" s="450">
        <v>-3.965051612348048E-3</v>
      </c>
      <c r="D34" s="451">
        <v>-1.3795130175841368E-2</v>
      </c>
      <c r="E34" s="452">
        <v>-2.3858443493121472E-3</v>
      </c>
      <c r="F34" s="452">
        <v>-9.5768636372162725E-3</v>
      </c>
      <c r="G34" s="452">
        <v>-1.9616156437162369E-3</v>
      </c>
      <c r="H34" s="430"/>
      <c r="I34" s="430"/>
      <c r="J34" s="452">
        <v>-6.6450652468816188E-3</v>
      </c>
      <c r="K34" s="452">
        <v>-3.7891583130440941E-3</v>
      </c>
      <c r="L34" s="430"/>
    </row>
    <row r="35" spans="2:12" ht="10" thickTop="1" thickBot="1" x14ac:dyDescent="0.4">
      <c r="B35" s="354"/>
      <c r="C35" s="353"/>
      <c r="D35" s="355"/>
      <c r="E35" s="352"/>
      <c r="F35" s="352"/>
      <c r="G35" s="356"/>
      <c r="H35" s="355"/>
      <c r="I35" s="352"/>
      <c r="J35" s="356"/>
      <c r="K35" s="356"/>
      <c r="L35" s="352"/>
    </row>
    <row r="36" spans="2:12" ht="10" thickTop="1" thickBot="1" x14ac:dyDescent="0.4">
      <c r="B36" s="354"/>
      <c r="C36" s="284" t="s">
        <v>684</v>
      </c>
      <c r="D36" s="506" t="s">
        <v>663</v>
      </c>
      <c r="E36" s="506" t="s">
        <v>634</v>
      </c>
      <c r="F36" s="506" t="s">
        <v>611</v>
      </c>
      <c r="G36" s="506" t="s">
        <v>587</v>
      </c>
      <c r="H36" s="506" t="s">
        <v>20</v>
      </c>
      <c r="I36" s="506" t="s">
        <v>21</v>
      </c>
      <c r="J36" s="525" t="s">
        <v>685</v>
      </c>
      <c r="K36" s="525" t="s">
        <v>588</v>
      </c>
      <c r="L36" s="525" t="s">
        <v>115</v>
      </c>
    </row>
    <row r="37" spans="2:12" ht="15.5" thickTop="1" x14ac:dyDescent="0.35">
      <c r="B37" s="280" t="s">
        <v>703</v>
      </c>
      <c r="C37" s="425">
        <v>310.52852717597051</v>
      </c>
      <c r="D37" s="439">
        <v>-832.59915841069255</v>
      </c>
      <c r="E37" s="584">
        <v>-186.71336876527792</v>
      </c>
      <c r="F37" s="584">
        <v>259.83375570445168</v>
      </c>
      <c r="G37" s="584">
        <v>281.40931716035203</v>
      </c>
      <c r="H37" s="419">
        <v>-1.3729628165475487</v>
      </c>
      <c r="I37" s="419">
        <v>0.10347635362416185</v>
      </c>
      <c r="J37" s="745">
        <v>-708.78399999999999</v>
      </c>
      <c r="K37" s="745">
        <v>-427.46835418416907</v>
      </c>
      <c r="L37" s="745" t="s">
        <v>463</v>
      </c>
    </row>
    <row r="38" spans="2:12" ht="9.5" thickBot="1" x14ac:dyDescent="0.4">
      <c r="B38" s="497" t="s">
        <v>704</v>
      </c>
      <c r="C38" s="509">
        <v>-251.82557015680894</v>
      </c>
      <c r="D38" s="421">
        <v>-2963.8634037983306</v>
      </c>
      <c r="E38" s="421">
        <v>-558.90102604486071</v>
      </c>
      <c r="F38" s="421">
        <v>-1257.543093910298</v>
      </c>
      <c r="G38" s="421">
        <v>-34.690945760942611</v>
      </c>
      <c r="H38" s="370" t="s">
        <v>463</v>
      </c>
      <c r="I38" s="370" t="s">
        <v>463</v>
      </c>
      <c r="J38" s="746">
        <v>-3774.59</v>
      </c>
      <c r="K38" s="746">
        <v>-2264.6684084739964</v>
      </c>
      <c r="L38" s="370" t="s">
        <v>463</v>
      </c>
    </row>
    <row r="39" spans="2:12" ht="9.5" thickTop="1" x14ac:dyDescent="0.35"/>
    <row r="43" spans="2:12" ht="9.5" thickBot="1" x14ac:dyDescent="0.4">
      <c r="B43" s="939" t="s">
        <v>728</v>
      </c>
      <c r="C43" s="940"/>
      <c r="D43" s="941"/>
      <c r="E43" s="941"/>
      <c r="F43" s="941"/>
      <c r="G43" s="941"/>
      <c r="H43" s="942" t="s">
        <v>19</v>
      </c>
      <c r="I43" s="942"/>
      <c r="J43" s="941"/>
      <c r="K43" s="941"/>
      <c r="L43" s="941"/>
    </row>
    <row r="44" spans="2:12" ht="10" thickTop="1" thickBot="1" x14ac:dyDescent="0.4">
      <c r="B44" s="939"/>
      <c r="C44" s="284" t="s">
        <v>684</v>
      </c>
      <c r="D44" s="884" t="s">
        <v>663</v>
      </c>
      <c r="E44" s="884" t="s">
        <v>634</v>
      </c>
      <c r="F44" s="884" t="s">
        <v>611</v>
      </c>
      <c r="G44" s="884" t="s">
        <v>587</v>
      </c>
      <c r="H44" s="884" t="s">
        <v>20</v>
      </c>
      <c r="I44" s="884" t="s">
        <v>21</v>
      </c>
      <c r="J44" s="525" t="s">
        <v>685</v>
      </c>
      <c r="K44" s="525" t="s">
        <v>588</v>
      </c>
      <c r="L44" s="525" t="s">
        <v>115</v>
      </c>
    </row>
    <row r="45" spans="2:12" ht="9.5" thickTop="1" x14ac:dyDescent="0.35">
      <c r="B45" s="943" t="s">
        <v>729</v>
      </c>
      <c r="C45" s="944"/>
      <c r="D45" s="945"/>
      <c r="E45" s="945"/>
      <c r="F45" s="945"/>
      <c r="G45" s="945"/>
      <c r="H45" s="946"/>
      <c r="I45" s="946"/>
      <c r="J45" s="946"/>
      <c r="K45" s="946"/>
      <c r="L45" s="946"/>
    </row>
    <row r="46" spans="2:12" x14ac:dyDescent="0.35">
      <c r="B46" s="947" t="s">
        <v>0</v>
      </c>
      <c r="C46" s="948">
        <v>54791.608999999997</v>
      </c>
      <c r="D46" s="949">
        <v>39270.684000000001</v>
      </c>
      <c r="E46" s="949">
        <v>28747.328000000001</v>
      </c>
      <c r="F46" s="949">
        <v>25157.352999999996</v>
      </c>
      <c r="G46" s="949">
        <v>23569.358</v>
      </c>
      <c r="H46" s="419">
        <v>0.39522930132818668</v>
      </c>
      <c r="I46" s="419">
        <v>1.32469671002494</v>
      </c>
      <c r="J46" s="949">
        <v>122809.621</v>
      </c>
      <c r="K46" s="949">
        <v>62068.123</v>
      </c>
      <c r="L46" s="419">
        <v>0.97862630709808962</v>
      </c>
    </row>
    <row r="47" spans="2:12" x14ac:dyDescent="0.35">
      <c r="B47" s="947" t="s">
        <v>1</v>
      </c>
      <c r="C47" s="948">
        <v>-35946.760999999999</v>
      </c>
      <c r="D47" s="950">
        <v>-24821.531000000003</v>
      </c>
      <c r="E47" s="950">
        <v>-17274.817999999999</v>
      </c>
      <c r="F47" s="950">
        <v>-14670.494999999994</v>
      </c>
      <c r="G47" s="950">
        <v>-14122.249000000002</v>
      </c>
      <c r="H47" s="419">
        <v>0.4482088554489243</v>
      </c>
      <c r="I47" s="419">
        <v>1.5453991782753578</v>
      </c>
      <c r="J47" s="950">
        <v>-78043.11</v>
      </c>
      <c r="K47" s="950">
        <v>-36467.523000000001</v>
      </c>
      <c r="L47" s="419">
        <v>1.1400715919202957</v>
      </c>
    </row>
    <row r="48" spans="2:12" x14ac:dyDescent="0.35">
      <c r="B48" s="951" t="s">
        <v>730</v>
      </c>
      <c r="C48" s="952">
        <v>18844.847999999998</v>
      </c>
      <c r="D48" s="953">
        <v>14449.152999999998</v>
      </c>
      <c r="E48" s="953">
        <v>11472.510000000002</v>
      </c>
      <c r="F48" s="953">
        <v>10486.858000000002</v>
      </c>
      <c r="G48" s="953">
        <v>9447.1089999999986</v>
      </c>
      <c r="H48" s="420">
        <v>0.30421817804822204</v>
      </c>
      <c r="I48" s="420">
        <v>0.9947740626259316</v>
      </c>
      <c r="J48" s="953">
        <v>44766.510999999999</v>
      </c>
      <c r="K48" s="953">
        <v>25600.6</v>
      </c>
      <c r="L48" s="420">
        <v>0.74865085193315783</v>
      </c>
    </row>
    <row r="49" spans="2:12" ht="15" x14ac:dyDescent="0.35">
      <c r="B49" s="269" t="s">
        <v>3</v>
      </c>
      <c r="C49" s="948">
        <v>3729.038</v>
      </c>
      <c r="D49" s="950">
        <v>2841.9280000000003</v>
      </c>
      <c r="E49" s="950">
        <v>3267.2220000000002</v>
      </c>
      <c r="F49" s="950">
        <v>2693.9930000000008</v>
      </c>
      <c r="G49" s="950">
        <v>2076.3040000000001</v>
      </c>
      <c r="H49" s="419">
        <v>0.31215076525513652</v>
      </c>
      <c r="I49" s="419">
        <v>0.79599808120583493</v>
      </c>
      <c r="J49" s="950">
        <v>9838.1880000000001</v>
      </c>
      <c r="K49" s="950">
        <v>6208.3530000000001</v>
      </c>
      <c r="L49" s="419">
        <v>0.58466955728838221</v>
      </c>
    </row>
    <row r="50" spans="2:12" ht="15" x14ac:dyDescent="0.35">
      <c r="B50" s="269" t="s">
        <v>24</v>
      </c>
      <c r="C50" s="954">
        <v>606.39799999999991</v>
      </c>
      <c r="D50" s="950">
        <v>464.21300000000002</v>
      </c>
      <c r="E50" s="950">
        <v>445.238</v>
      </c>
      <c r="F50" s="950">
        <v>342.59000000000003</v>
      </c>
      <c r="G50" s="950">
        <v>185.33099999999999</v>
      </c>
      <c r="H50" s="419">
        <v>0.3062925855157006</v>
      </c>
      <c r="I50" s="419">
        <v>2.2719728485790287</v>
      </c>
      <c r="J50" s="950">
        <v>1515.8489999999999</v>
      </c>
      <c r="K50" s="950">
        <v>510.00200000000001</v>
      </c>
      <c r="L50" s="419">
        <v>1.9722412853282925</v>
      </c>
    </row>
    <row r="51" spans="2:12" x14ac:dyDescent="0.35">
      <c r="B51" s="955" t="s">
        <v>5</v>
      </c>
      <c r="C51" s="952">
        <v>4335.4359999999997</v>
      </c>
      <c r="D51" s="953">
        <v>3306.1410000000005</v>
      </c>
      <c r="E51" s="953">
        <v>3712.46</v>
      </c>
      <c r="F51" s="953">
        <v>3036.583000000001</v>
      </c>
      <c r="G51" s="953">
        <v>2261.6350000000002</v>
      </c>
      <c r="H51" s="420">
        <v>0.31132822223855516</v>
      </c>
      <c r="I51" s="420">
        <v>0.91694769491982542</v>
      </c>
      <c r="J51" s="953">
        <v>11354.037</v>
      </c>
      <c r="K51" s="953">
        <v>6718.3550000000005</v>
      </c>
      <c r="L51" s="420">
        <v>0.69000253782361898</v>
      </c>
    </row>
    <row r="52" spans="2:12" x14ac:dyDescent="0.35">
      <c r="B52" s="955" t="s">
        <v>6</v>
      </c>
      <c r="C52" s="952">
        <v>23180.284</v>
      </c>
      <c r="D52" s="953">
        <v>17755.293999999998</v>
      </c>
      <c r="E52" s="953">
        <v>15184.970000000001</v>
      </c>
      <c r="F52" s="953">
        <v>13523.441000000003</v>
      </c>
      <c r="G52" s="953">
        <v>11708.743999999999</v>
      </c>
      <c r="H52" s="420">
        <v>0.30554211042633272</v>
      </c>
      <c r="I52" s="420">
        <v>0.97974129419859235</v>
      </c>
      <c r="J52" s="953">
        <v>56120.547999999995</v>
      </c>
      <c r="K52" s="953">
        <v>32318.954999999998</v>
      </c>
      <c r="L52" s="420">
        <v>0.73645923885843456</v>
      </c>
    </row>
    <row r="53" spans="2:12" x14ac:dyDescent="0.35">
      <c r="B53" s="947" t="s">
        <v>25</v>
      </c>
      <c r="C53" s="954">
        <v>5871.652</v>
      </c>
      <c r="D53" s="950">
        <v>5127.4560000000001</v>
      </c>
      <c r="E53" s="950">
        <v>4563.7659999999996</v>
      </c>
      <c r="F53" s="950">
        <v>4096.473</v>
      </c>
      <c r="G53" s="950">
        <v>3738.1259999999988</v>
      </c>
      <c r="H53" s="419">
        <v>0.14513942196676077</v>
      </c>
      <c r="I53" s="419">
        <v>0.57074748149206367</v>
      </c>
      <c r="J53" s="950">
        <v>15562.874</v>
      </c>
      <c r="K53" s="950">
        <v>9964.5319999999992</v>
      </c>
      <c r="L53" s="419">
        <v>0.56182688760495747</v>
      </c>
    </row>
    <row r="54" spans="2:12" x14ac:dyDescent="0.35">
      <c r="B54" s="947" t="s">
        <v>26</v>
      </c>
      <c r="C54" s="954">
        <v>-2122.7430000000004</v>
      </c>
      <c r="D54" s="950">
        <v>-1808.77</v>
      </c>
      <c r="E54" s="950">
        <v>-1630.922</v>
      </c>
      <c r="F54" s="950">
        <v>-1259.1369999999997</v>
      </c>
      <c r="G54" s="950">
        <v>-1122.0900000000001</v>
      </c>
      <c r="H54" s="419">
        <v>0.17358370605439077</v>
      </c>
      <c r="I54" s="419">
        <v>0.89177606074379079</v>
      </c>
      <c r="J54" s="950">
        <v>-5562.4350000000004</v>
      </c>
      <c r="K54" s="950">
        <v>-3029.87</v>
      </c>
      <c r="L54" s="419">
        <v>0.83586589523642951</v>
      </c>
    </row>
    <row r="55" spans="2:12" x14ac:dyDescent="0.35">
      <c r="B55" s="947" t="s">
        <v>7</v>
      </c>
      <c r="C55" s="954">
        <v>733.72299999999996</v>
      </c>
      <c r="D55" s="950">
        <v>668.69899999999996</v>
      </c>
      <c r="E55" s="950">
        <v>570.83100000000002</v>
      </c>
      <c r="F55" s="950">
        <v>538.42399999999998</v>
      </c>
      <c r="G55" s="950">
        <v>424.54099999999994</v>
      </c>
      <c r="H55" s="419">
        <v>9.7239565185532006E-2</v>
      </c>
      <c r="I55" s="419">
        <v>0.7282735943053793</v>
      </c>
      <c r="J55" s="950">
        <v>1973.2529999999999</v>
      </c>
      <c r="K55" s="950">
        <v>1184.6089999999999</v>
      </c>
      <c r="L55" s="419">
        <v>0.66574202964860141</v>
      </c>
    </row>
    <row r="56" spans="2:12" x14ac:dyDescent="0.35">
      <c r="B56" s="951" t="s">
        <v>8</v>
      </c>
      <c r="C56" s="956">
        <v>4482.6319999999996</v>
      </c>
      <c r="D56" s="957">
        <v>3987.3850000000002</v>
      </c>
      <c r="E56" s="957">
        <v>3503.6749999999997</v>
      </c>
      <c r="F56" s="957">
        <v>3375.76</v>
      </c>
      <c r="G56" s="957">
        <v>3040.5769999999984</v>
      </c>
      <c r="H56" s="420">
        <v>0.1242034566514143</v>
      </c>
      <c r="I56" s="420">
        <v>0.47427017964024665</v>
      </c>
      <c r="J56" s="957">
        <v>11973.691999999999</v>
      </c>
      <c r="K56" s="957">
        <v>8119.2709999999988</v>
      </c>
      <c r="L56" s="420">
        <v>0.4747250091787798</v>
      </c>
    </row>
    <row r="57" spans="2:12" x14ac:dyDescent="0.35">
      <c r="B57" s="947" t="s">
        <v>11</v>
      </c>
      <c r="C57" s="948">
        <v>2105.8929999999996</v>
      </c>
      <c r="D57" s="949">
        <v>1331.403</v>
      </c>
      <c r="E57" s="949">
        <v>1364.894</v>
      </c>
      <c r="F57" s="949">
        <v>3397.3310000000001</v>
      </c>
      <c r="G57" s="949">
        <v>836.72000000000025</v>
      </c>
      <c r="H57" s="419">
        <v>0.58170967017499553</v>
      </c>
      <c r="I57" s="419">
        <v>1.516843149440672</v>
      </c>
      <c r="J57" s="949">
        <v>4802.1899999999996</v>
      </c>
      <c r="K57" s="949">
        <v>2587.8630000000003</v>
      </c>
      <c r="L57" s="419">
        <v>0.85565851051620556</v>
      </c>
    </row>
    <row r="58" spans="2:12" x14ac:dyDescent="0.35">
      <c r="B58" s="947" t="s">
        <v>12</v>
      </c>
      <c r="C58" s="954">
        <v>-2252.4989999999998</v>
      </c>
      <c r="D58" s="950">
        <v>-2616.9470000000001</v>
      </c>
      <c r="E58" s="950">
        <v>-1847.039</v>
      </c>
      <c r="F58" s="950">
        <v>-1566.5119999999995</v>
      </c>
      <c r="G58" s="950">
        <v>-1382.84</v>
      </c>
      <c r="H58" s="419">
        <v>-0.13926457050907037</v>
      </c>
      <c r="I58" s="419">
        <v>0.62889343669549613</v>
      </c>
      <c r="J58" s="950">
        <v>-6716.4849999999997</v>
      </c>
      <c r="K58" s="950">
        <v>-4495.576</v>
      </c>
      <c r="L58" s="419">
        <v>0.4940210108782499</v>
      </c>
    </row>
    <row r="59" spans="2:12" x14ac:dyDescent="0.35">
      <c r="B59" s="951" t="s">
        <v>13</v>
      </c>
      <c r="C59" s="956">
        <v>27516.309999999998</v>
      </c>
      <c r="D59" s="957">
        <v>20457.134999999995</v>
      </c>
      <c r="E59" s="957">
        <v>18206.5</v>
      </c>
      <c r="F59" s="957">
        <v>18730.02</v>
      </c>
      <c r="G59" s="957">
        <v>14203.200999999997</v>
      </c>
      <c r="H59" s="420">
        <v>0.34507153616574393</v>
      </c>
      <c r="I59" s="420">
        <v>0.93733159166021829</v>
      </c>
      <c r="J59" s="957">
        <v>66179.944999999992</v>
      </c>
      <c r="K59" s="957">
        <v>38530.512999999992</v>
      </c>
      <c r="L59" s="420">
        <v>0.71759833563596742</v>
      </c>
    </row>
    <row r="60" spans="2:12" x14ac:dyDescent="0.35">
      <c r="B60" s="947" t="s">
        <v>731</v>
      </c>
      <c r="C60" s="954">
        <v>10241.152000000002</v>
      </c>
      <c r="D60" s="950">
        <v>9458.9470000000001</v>
      </c>
      <c r="E60" s="950">
        <v>7634.2979999999998</v>
      </c>
      <c r="F60" s="950">
        <v>6157.0380000000014</v>
      </c>
      <c r="G60" s="950">
        <v>5349.972999999999</v>
      </c>
      <c r="H60" s="419">
        <v>8.2694722784682151E-2</v>
      </c>
      <c r="I60" s="419">
        <v>0.91424367936062545</v>
      </c>
      <c r="J60" s="950">
        <v>27334.397000000001</v>
      </c>
      <c r="K60" s="950">
        <v>15313.932000000001</v>
      </c>
      <c r="L60" s="419">
        <v>0.78493655319874733</v>
      </c>
    </row>
    <row r="61" spans="2:12" x14ac:dyDescent="0.35">
      <c r="B61" s="947" t="s">
        <v>27</v>
      </c>
      <c r="C61" s="954">
        <v>6087.9140000000007</v>
      </c>
      <c r="D61" s="950">
        <v>4760.7</v>
      </c>
      <c r="E61" s="950">
        <v>3719.3</v>
      </c>
      <c r="F61" s="950">
        <v>3796.6550000000011</v>
      </c>
      <c r="G61" s="950">
        <v>3478.4509999999996</v>
      </c>
      <c r="H61" s="419">
        <v>0.27878547272459953</v>
      </c>
      <c r="I61" s="419">
        <v>0.75017960580729803</v>
      </c>
      <c r="J61" s="950">
        <v>14567.914000000001</v>
      </c>
      <c r="K61" s="950">
        <v>9240.1129999999994</v>
      </c>
      <c r="L61" s="419">
        <v>0.57659478839706857</v>
      </c>
    </row>
    <row r="62" spans="2:12" x14ac:dyDescent="0.35">
      <c r="B62" s="947" t="s">
        <v>732</v>
      </c>
      <c r="C62" s="954">
        <v>848.47199999999998</v>
      </c>
      <c r="D62" s="950">
        <v>767.66300000000001</v>
      </c>
      <c r="E62" s="950">
        <v>762.02099999999996</v>
      </c>
      <c r="F62" s="950">
        <v>642.38599999999997</v>
      </c>
      <c r="G62" s="950">
        <v>553.95600000000002</v>
      </c>
      <c r="H62" s="419">
        <v>0.10526624313012345</v>
      </c>
      <c r="I62" s="419">
        <v>0.53165955418841926</v>
      </c>
      <c r="J62" s="950">
        <v>2378.1559999999999</v>
      </c>
      <c r="K62" s="950">
        <v>1510.606</v>
      </c>
      <c r="L62" s="419">
        <v>0.57430594079462138</v>
      </c>
    </row>
    <row r="63" spans="2:12" x14ac:dyDescent="0.35">
      <c r="B63" s="947" t="s">
        <v>543</v>
      </c>
      <c r="C63" s="954">
        <v>874.96699999999964</v>
      </c>
      <c r="D63" s="950">
        <v>650.48500000000013</v>
      </c>
      <c r="E63" s="950">
        <v>2153.498</v>
      </c>
      <c r="F63" s="950">
        <v>2011.9805619999986</v>
      </c>
      <c r="G63" s="950">
        <v>1816.9460994222279</v>
      </c>
      <c r="H63" s="419">
        <v>0.34509942581304642</v>
      </c>
      <c r="I63" s="419">
        <v>-0.51844086058566563</v>
      </c>
      <c r="J63" s="950">
        <v>3678.95</v>
      </c>
      <c r="K63" s="950">
        <v>4945.0954380000012</v>
      </c>
      <c r="L63" s="419">
        <v>-0.25604064752127054</v>
      </c>
    </row>
    <row r="64" spans="2:12" x14ac:dyDescent="0.35">
      <c r="B64" s="947" t="s">
        <v>733</v>
      </c>
      <c r="C64" s="954">
        <v>4264.99</v>
      </c>
      <c r="D64" s="950">
        <v>3332.6979999999994</v>
      </c>
      <c r="E64" s="950">
        <v>964.27300000000014</v>
      </c>
      <c r="F64" s="950">
        <v>1013.362438000001</v>
      </c>
      <c r="G64" s="950">
        <v>730.83190057777165</v>
      </c>
      <c r="H64" s="419">
        <v>0.2797409186190889</v>
      </c>
      <c r="I64" s="419">
        <v>4.8358016345868853</v>
      </c>
      <c r="J64" s="950">
        <v>8561.9609999999993</v>
      </c>
      <c r="K64" s="950">
        <v>1718.0765619999984</v>
      </c>
      <c r="L64" s="419">
        <v>3.9834571924042157</v>
      </c>
    </row>
    <row r="65" spans="2:12" x14ac:dyDescent="0.35">
      <c r="B65" s="951" t="s">
        <v>28</v>
      </c>
      <c r="C65" s="956">
        <v>5198.8149999999969</v>
      </c>
      <c r="D65" s="957">
        <v>1486.6419999999953</v>
      </c>
      <c r="E65" s="957">
        <v>2973.110000000001</v>
      </c>
      <c r="F65" s="957">
        <v>5108.597999999999</v>
      </c>
      <c r="G65" s="957">
        <v>2273.0430000000001</v>
      </c>
      <c r="H65" s="420">
        <v>2.4970187846166145</v>
      </c>
      <c r="I65" s="420">
        <v>-0.19453052483407685</v>
      </c>
      <c r="J65" s="957">
        <v>9658.5669999999955</v>
      </c>
      <c r="K65" s="957">
        <v>5802.6899999999923</v>
      </c>
      <c r="L65" s="420">
        <v>0.66449818963274065</v>
      </c>
    </row>
    <row r="66" spans="2:12" x14ac:dyDescent="0.35">
      <c r="B66" s="947" t="s">
        <v>734</v>
      </c>
      <c r="C66" s="958">
        <v>-1742.0280000000002</v>
      </c>
      <c r="D66" s="959">
        <v>-2514.7910000000002</v>
      </c>
      <c r="E66" s="959">
        <v>-1588.683</v>
      </c>
      <c r="F66" s="959">
        <v>862.28800000000001</v>
      </c>
      <c r="G66" s="959">
        <v>-281.74699999999984</v>
      </c>
      <c r="H66" s="960">
        <v>-0.30728716620983609</v>
      </c>
      <c r="I66" s="960" t="s">
        <v>451</v>
      </c>
      <c r="J66" s="959">
        <v>-5845.5020000000004</v>
      </c>
      <c r="K66" s="959">
        <v>-2494.143</v>
      </c>
      <c r="L66" s="960">
        <v>1.343691600682078</v>
      </c>
    </row>
    <row r="67" spans="2:12" x14ac:dyDescent="0.35">
      <c r="B67" s="943" t="s">
        <v>735</v>
      </c>
      <c r="C67" s="961">
        <v>6940.8429999999971</v>
      </c>
      <c r="D67" s="962">
        <v>4001.4329999999954</v>
      </c>
      <c r="E67" s="962">
        <v>4561.7930000000015</v>
      </c>
      <c r="F67" s="962">
        <v>4246.3099999999995</v>
      </c>
      <c r="G67" s="962">
        <v>2554.79</v>
      </c>
      <c r="H67" s="963">
        <v>0.73458933337132093</v>
      </c>
      <c r="I67" s="963">
        <v>1.7167959010329605</v>
      </c>
      <c r="J67" s="962">
        <v>15504.068999999996</v>
      </c>
      <c r="K67" s="962">
        <v>8296.8329999999914</v>
      </c>
      <c r="L67" s="963">
        <v>0.86867314311376553</v>
      </c>
    </row>
    <row r="68" spans="2:12" ht="15" x14ac:dyDescent="0.35">
      <c r="B68" s="955" t="s">
        <v>736</v>
      </c>
      <c r="C68" s="964">
        <v>6934.4790000000012</v>
      </c>
      <c r="D68" s="957">
        <v>3999.5409999999993</v>
      </c>
      <c r="E68" s="957">
        <v>4557.68</v>
      </c>
      <c r="F68" s="957">
        <v>4242.4359999999997</v>
      </c>
      <c r="G68" s="957">
        <v>2552.654</v>
      </c>
      <c r="H68" s="420">
        <v>0.73381870569647933</v>
      </c>
      <c r="I68" s="420">
        <v>1.7165761595578566</v>
      </c>
      <c r="J68" s="957">
        <v>15491.7</v>
      </c>
      <c r="K68" s="957">
        <v>8289.6679999999997</v>
      </c>
      <c r="L68" s="420">
        <v>0.86879619304416078</v>
      </c>
    </row>
    <row r="69" spans="2:12" ht="15" x14ac:dyDescent="0.35">
      <c r="B69" s="965" t="s">
        <v>737</v>
      </c>
      <c r="C69" s="966">
        <v>5.3250000000000002</v>
      </c>
      <c r="D69" s="967">
        <v>2.9299999999999997</v>
      </c>
      <c r="E69" s="967">
        <v>4.1139999999999999</v>
      </c>
      <c r="F69" s="967">
        <v>3.8670000000000013</v>
      </c>
      <c r="G69" s="967">
        <v>2.1359999999999997</v>
      </c>
      <c r="H69" s="968">
        <v>0.81740614334471018</v>
      </c>
      <c r="I69" s="968">
        <v>1.492977528089888</v>
      </c>
      <c r="J69" s="967">
        <v>12.369</v>
      </c>
      <c r="K69" s="967">
        <v>7.1719999999999997</v>
      </c>
      <c r="L69" s="968">
        <v>0.72462353597322937</v>
      </c>
    </row>
    <row r="70" spans="2:12" x14ac:dyDescent="0.35">
      <c r="B70" s="947" t="s">
        <v>738</v>
      </c>
      <c r="C70" s="958">
        <v>271.37799999999999</v>
      </c>
      <c r="D70" s="959">
        <v>-588.62699999999995</v>
      </c>
      <c r="E70" s="959">
        <v>-69.143000000000001</v>
      </c>
      <c r="F70" s="959">
        <v>1461.4389999999999</v>
      </c>
      <c r="G70" s="959">
        <v>-396.53500000000003</v>
      </c>
      <c r="H70" s="960">
        <v>-1.4610355963963597</v>
      </c>
      <c r="I70" s="960">
        <v>-1.6843733844427351</v>
      </c>
      <c r="J70" s="959">
        <v>-386.392</v>
      </c>
      <c r="K70" s="959">
        <v>-507.541</v>
      </c>
      <c r="L70" s="960">
        <v>-0.23869795740639677</v>
      </c>
    </row>
    <row r="71" spans="2:12" x14ac:dyDescent="0.35">
      <c r="B71" s="943" t="s">
        <v>739</v>
      </c>
      <c r="C71" s="961">
        <v>7212.220999999995</v>
      </c>
      <c r="D71" s="962">
        <v>3412.8059999999964</v>
      </c>
      <c r="E71" s="962">
        <v>4492.6500000000005</v>
      </c>
      <c r="F71" s="962">
        <v>5707.7490000000016</v>
      </c>
      <c r="G71" s="962">
        <v>2158.2549999999997</v>
      </c>
      <c r="H71" s="963">
        <v>1.1132818566305858</v>
      </c>
      <c r="I71" s="963">
        <v>2.3416908567337948</v>
      </c>
      <c r="J71" s="962">
        <v>15117.676999999998</v>
      </c>
      <c r="K71" s="962">
        <v>7790.7490000000007</v>
      </c>
      <c r="L71" s="963">
        <v>0.94046515938326292</v>
      </c>
    </row>
    <row r="72" spans="2:12" ht="15" x14ac:dyDescent="0.35">
      <c r="B72" s="955" t="s">
        <v>736</v>
      </c>
      <c r="C72" s="956">
        <v>7205.6820000000007</v>
      </c>
      <c r="D72" s="957">
        <v>3411.4199999999992</v>
      </c>
      <c r="E72" s="957">
        <v>4488.6030000000001</v>
      </c>
      <c r="F72" s="957">
        <v>5702.3829999999998</v>
      </c>
      <c r="G72" s="957">
        <v>2156.489</v>
      </c>
      <c r="H72" s="420">
        <v>1.1122236488031385</v>
      </c>
      <c r="I72" s="420">
        <v>2.3413952030360465</v>
      </c>
      <c r="J72" s="957">
        <v>15105.705</v>
      </c>
      <c r="K72" s="957">
        <v>7782.6839999999993</v>
      </c>
      <c r="L72" s="420">
        <v>0.94093772790980612</v>
      </c>
    </row>
    <row r="73" spans="2:12" ht="15" x14ac:dyDescent="0.35">
      <c r="B73" s="269" t="s">
        <v>737</v>
      </c>
      <c r="C73" s="969">
        <v>5.5</v>
      </c>
      <c r="D73" s="959">
        <v>2.4239999999999995</v>
      </c>
      <c r="E73" s="959">
        <v>4.048</v>
      </c>
      <c r="F73" s="959">
        <v>5.3590000000000018</v>
      </c>
      <c r="G73" s="959">
        <v>1.7659999999999996</v>
      </c>
      <c r="H73" s="960">
        <v>1.2689768976897695</v>
      </c>
      <c r="I73" s="960">
        <v>2.1143827859569657</v>
      </c>
      <c r="J73" s="959">
        <v>11.972</v>
      </c>
      <c r="K73" s="959">
        <v>6.6149999999999993</v>
      </c>
      <c r="L73" s="960">
        <v>0.80982615268329572</v>
      </c>
    </row>
    <row r="74" spans="2:12" x14ac:dyDescent="0.35">
      <c r="B74" s="955" t="s">
        <v>29</v>
      </c>
      <c r="C74" s="743">
        <v>0.35384378626032004</v>
      </c>
      <c r="D74" s="422">
        <v>0.23826033625120688</v>
      </c>
      <c r="E74" s="422">
        <v>0.31605423408667899</v>
      </c>
      <c r="F74" s="422">
        <v>0.32668002246883271</v>
      </c>
      <c r="G74" s="422">
        <v>0.21541297313886668</v>
      </c>
      <c r="H74" s="422"/>
      <c r="I74" s="422"/>
      <c r="J74" s="422">
        <v>0.31047954558634133</v>
      </c>
      <c r="K74" s="422">
        <v>0.26098131671611519</v>
      </c>
      <c r="L74" s="422"/>
    </row>
    <row r="75" spans="2:12" ht="9.5" thickBot="1" x14ac:dyDescent="0.4">
      <c r="B75" s="955" t="s">
        <v>30</v>
      </c>
      <c r="C75" s="450">
        <v>5.2109450075569774E-2</v>
      </c>
      <c r="D75" s="422">
        <v>3.3101937229590192E-2</v>
      </c>
      <c r="E75" s="422">
        <v>4.4161994552158933E-2</v>
      </c>
      <c r="F75" s="422">
        <v>4.5789223034501336E-2</v>
      </c>
      <c r="G75" s="422">
        <v>2.9810738437932575E-2</v>
      </c>
      <c r="H75" s="422"/>
      <c r="I75" s="422"/>
      <c r="J75" s="422">
        <v>4.3305478870459102E-2</v>
      </c>
      <c r="K75" s="422">
        <v>3.5637626141207975E-2</v>
      </c>
      <c r="L75" s="422"/>
    </row>
    <row r="76" spans="2:12" ht="9.5" thickTop="1" x14ac:dyDescent="0.35"/>
  </sheetData>
  <mergeCells count="2">
    <mergeCell ref="H2:I2"/>
    <mergeCell ref="H43:I4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52ED5-D7F0-4338-BC34-3475277725D4}">
  <dimension ref="A1:O18"/>
  <sheetViews>
    <sheetView showGridLines="0" zoomScale="140" zoomScaleNormal="140" zoomScalePageLayoutView="150" workbookViewId="0">
      <selection activeCell="M1" sqref="M1:M1048576"/>
    </sheetView>
  </sheetViews>
  <sheetFormatPr baseColWidth="10" defaultColWidth="34.1796875" defaultRowHeight="11.15" customHeight="1" x14ac:dyDescent="0.35"/>
  <cols>
    <col min="1" max="1" width="23.90625" style="255" customWidth="1"/>
    <col min="2" max="2" width="6.453125" style="255" bestFit="1" customWidth="1"/>
    <col min="3" max="10" width="5.453125" style="255" bestFit="1" customWidth="1"/>
    <col min="11" max="11" width="4.36328125" style="255" bestFit="1" customWidth="1"/>
    <col min="12" max="12" width="2.453125" style="255" bestFit="1" customWidth="1"/>
    <col min="13" max="17" width="10" style="255" customWidth="1"/>
    <col min="18" max="16384" width="34.1796875" style="255"/>
  </cols>
  <sheetData>
    <row r="1" spans="1:15" ht="11.15" customHeight="1" thickBot="1" x14ac:dyDescent="0.4"/>
    <row r="2" spans="1:15" ht="11.15" customHeight="1" thickBot="1" x14ac:dyDescent="0.4">
      <c r="A2" s="254"/>
      <c r="C2" s="887" t="s">
        <v>699</v>
      </c>
      <c r="D2" s="888"/>
      <c r="E2" s="888"/>
      <c r="F2" s="889"/>
      <c r="G2" s="888" t="s">
        <v>700</v>
      </c>
      <c r="H2" s="888"/>
      <c r="I2" s="888"/>
      <c r="J2" s="889"/>
    </row>
    <row r="3" spans="1:15" ht="11.15" customHeight="1" thickTop="1" thickBot="1" x14ac:dyDescent="0.4">
      <c r="A3" s="257" t="s">
        <v>345</v>
      </c>
      <c r="B3" s="824" t="s">
        <v>684</v>
      </c>
      <c r="C3" s="830" t="s">
        <v>663</v>
      </c>
      <c r="D3" s="259" t="s">
        <v>634</v>
      </c>
      <c r="E3" s="259" t="s">
        <v>611</v>
      </c>
      <c r="F3" s="831" t="s">
        <v>587</v>
      </c>
      <c r="G3" s="843" t="s">
        <v>663</v>
      </c>
      <c r="H3" s="844" t="s">
        <v>634</v>
      </c>
      <c r="I3" s="845" t="s">
        <v>611</v>
      </c>
      <c r="J3" s="846" t="s">
        <v>587</v>
      </c>
    </row>
    <row r="4" spans="1:15" ht="11.15" customHeight="1" thickTop="1" x14ac:dyDescent="0.35">
      <c r="A4" s="260" t="s">
        <v>390</v>
      </c>
      <c r="B4" s="825">
        <v>-4260.2309477607205</v>
      </c>
      <c r="C4" s="832">
        <v>-3834.7533767189166</v>
      </c>
      <c r="D4" s="738">
        <v>-3903.3946755203629</v>
      </c>
      <c r="E4" s="738">
        <v>-2941.3784161623398</v>
      </c>
      <c r="F4" s="833">
        <v>-2725.2410167118442</v>
      </c>
      <c r="G4" s="832">
        <v>-4376.9785074846277</v>
      </c>
      <c r="H4" s="738">
        <v>-4460.3583867155503</v>
      </c>
      <c r="I4" s="738">
        <v>-3229.2612131786263</v>
      </c>
      <c r="J4" s="833">
        <v>-2965.6687599500269</v>
      </c>
      <c r="M4" s="823"/>
      <c r="N4" s="823"/>
      <c r="O4" s="823"/>
    </row>
    <row r="5" spans="1:15" ht="11.15" customHeight="1" x14ac:dyDescent="0.35">
      <c r="A5" s="260" t="s">
        <v>348</v>
      </c>
      <c r="B5" s="825">
        <v>-2243.5195098146619</v>
      </c>
      <c r="C5" s="832">
        <v>-3407.7398854167432</v>
      </c>
      <c r="D5" s="738">
        <v>-3039.8516047685948</v>
      </c>
      <c r="E5" s="738">
        <v>-3667.5504987381828</v>
      </c>
      <c r="F5" s="833">
        <v>-3142.7148851382249</v>
      </c>
      <c r="G5" s="832">
        <v>-3396.2645438967384</v>
      </c>
      <c r="H5" s="738">
        <v>-2829.6529435789848</v>
      </c>
      <c r="I5" s="738">
        <v>-2703.1467549388312</v>
      </c>
      <c r="J5" s="833">
        <v>-2627.3467895603171</v>
      </c>
      <c r="M5" s="823"/>
      <c r="N5" s="823"/>
      <c r="O5" s="823"/>
    </row>
    <row r="6" spans="1:15" ht="11.15" customHeight="1" x14ac:dyDescent="0.35">
      <c r="A6" s="260" t="s">
        <v>593</v>
      </c>
      <c r="B6" s="825">
        <v>-1128.4357276889914</v>
      </c>
      <c r="C6" s="832">
        <v>514.39853159475922</v>
      </c>
      <c r="D6" s="738">
        <v>-99.097803905767648</v>
      </c>
      <c r="E6" s="738">
        <v>-678.1324187504963</v>
      </c>
      <c r="F6" s="833">
        <v>-617.25524673536029</v>
      </c>
      <c r="G6" s="832">
        <v>750.54839506211101</v>
      </c>
      <c r="H6" s="738">
        <v>82.48039278013114</v>
      </c>
      <c r="I6" s="444">
        <v>-939.10666009661929</v>
      </c>
      <c r="J6" s="847">
        <v>-685.99079239524667</v>
      </c>
      <c r="M6" s="823"/>
      <c r="N6" s="823"/>
      <c r="O6" s="823"/>
    </row>
    <row r="7" spans="1:15" ht="11.15" customHeight="1" x14ac:dyDescent="0.35">
      <c r="A7" s="260" t="s">
        <v>28</v>
      </c>
      <c r="B7" s="825">
        <v>565.37520332023882</v>
      </c>
      <c r="C7" s="832">
        <v>-2647.8179089008036</v>
      </c>
      <c r="D7" s="738">
        <v>-273.46329441943703</v>
      </c>
      <c r="E7" s="738">
        <v>-840.7492162059516</v>
      </c>
      <c r="F7" s="833">
        <v>300.62712465585355</v>
      </c>
      <c r="G7" s="832">
        <v>-3178.5688302744552</v>
      </c>
      <c r="H7" s="738">
        <v>-623.24735057923397</v>
      </c>
      <c r="I7" s="738">
        <v>-164.76801325077835</v>
      </c>
      <c r="J7" s="833">
        <v>575.5177193699227</v>
      </c>
      <c r="M7" s="823"/>
      <c r="N7" s="823"/>
      <c r="O7" s="823"/>
    </row>
    <row r="8" spans="1:15" ht="11.15" customHeight="1" x14ac:dyDescent="0.35">
      <c r="A8" s="260" t="s">
        <v>350</v>
      </c>
      <c r="B8" s="825">
        <v>-562.35409733277936</v>
      </c>
      <c r="C8" s="832">
        <v>-2131.2642453876379</v>
      </c>
      <c r="D8" s="738">
        <v>-372.18765727958277</v>
      </c>
      <c r="E8" s="738">
        <v>-1517.3768496147497</v>
      </c>
      <c r="F8" s="833">
        <v>-316.10026292129464</v>
      </c>
      <c r="G8" s="832">
        <v>-2425.5779000815037</v>
      </c>
      <c r="H8" s="738">
        <v>-540.23326618984265</v>
      </c>
      <c r="I8" s="738">
        <v>-1102.7747880173579</v>
      </c>
      <c r="J8" s="833">
        <v>-110.14847680859887</v>
      </c>
      <c r="K8" s="738"/>
      <c r="M8" s="823"/>
      <c r="N8" s="823"/>
      <c r="O8" s="823"/>
    </row>
    <row r="9" spans="1:15" ht="11.15" customHeight="1" thickBot="1" x14ac:dyDescent="0.4">
      <c r="A9" s="257" t="s">
        <v>356</v>
      </c>
      <c r="B9" s="853" t="s">
        <v>684</v>
      </c>
      <c r="C9" s="830" t="s">
        <v>663</v>
      </c>
      <c r="D9" s="259" t="s">
        <v>634</v>
      </c>
      <c r="E9" s="259" t="s">
        <v>611</v>
      </c>
      <c r="F9" s="831" t="s">
        <v>587</v>
      </c>
      <c r="G9" s="830" t="s">
        <v>663</v>
      </c>
      <c r="H9" s="259" t="s">
        <v>634</v>
      </c>
      <c r="I9" s="259" t="s">
        <v>611</v>
      </c>
      <c r="J9" s="831" t="s">
        <v>587</v>
      </c>
    </row>
    <row r="10" spans="1:15" ht="11.15" customHeight="1" thickTop="1" x14ac:dyDescent="0.35">
      <c r="A10" s="276" t="s">
        <v>357</v>
      </c>
      <c r="B10" s="826"/>
      <c r="C10" s="834"/>
      <c r="D10" s="276"/>
      <c r="E10" s="278"/>
      <c r="F10" s="835"/>
      <c r="G10" s="848"/>
      <c r="H10" s="278"/>
      <c r="I10" s="275"/>
      <c r="J10" s="849"/>
    </row>
    <row r="11" spans="1:15" ht="11.15" customHeight="1" x14ac:dyDescent="0.35">
      <c r="A11" s="260" t="s">
        <v>29</v>
      </c>
      <c r="B11" s="827">
        <v>-2.6924269459688385E-2</v>
      </c>
      <c r="C11" s="836">
        <v>-0.10215958150374459</v>
      </c>
      <c r="D11" s="262">
        <v>-1.7600300913734948E-2</v>
      </c>
      <c r="E11" s="262">
        <v>-7.0267141017014395E-2</v>
      </c>
      <c r="F11" s="837">
        <v>-1.4525138168994719E-2</v>
      </c>
      <c r="G11" s="836">
        <v>-0.11249705187699588</v>
      </c>
      <c r="H11" s="262">
        <v>-2.4664552596914219E-2</v>
      </c>
      <c r="I11" s="268">
        <v>-4.9433809473435918E-2</v>
      </c>
      <c r="J11" s="850">
        <v>-4.920246618672945E-3</v>
      </c>
    </row>
    <row r="12" spans="1:15" ht="11.15" customHeight="1" x14ac:dyDescent="0.35">
      <c r="A12" s="260" t="s">
        <v>30</v>
      </c>
      <c r="B12" s="827">
        <v>-3.965051612348048E-3</v>
      </c>
      <c r="C12" s="836">
        <v>-1.3795130175841368E-2</v>
      </c>
      <c r="D12" s="262">
        <v>-2.3858443493121472E-3</v>
      </c>
      <c r="E12" s="262">
        <v>-9.5768636372162725E-3</v>
      </c>
      <c r="F12" s="837">
        <v>-1.9616156437162369E-3</v>
      </c>
      <c r="G12" s="836">
        <v>-1.5629417839065126E-2</v>
      </c>
      <c r="H12" s="262">
        <v>-3.4463573817990804E-3</v>
      </c>
      <c r="I12" s="268">
        <v>-6.9289077131741575E-3</v>
      </c>
      <c r="J12" s="850">
        <v>-6.8090692432356929E-4</v>
      </c>
    </row>
    <row r="13" spans="1:15" ht="11.15" customHeight="1" x14ac:dyDescent="0.35">
      <c r="A13" s="280" t="s">
        <v>367</v>
      </c>
      <c r="B13" s="828"/>
      <c r="C13" s="838"/>
      <c r="D13" s="281"/>
      <c r="E13" s="281"/>
      <c r="F13" s="839"/>
      <c r="G13" s="838"/>
      <c r="H13" s="281"/>
      <c r="I13" s="851"/>
      <c r="J13" s="852"/>
    </row>
    <row r="14" spans="1:15" ht="11.15" customHeight="1" x14ac:dyDescent="0.35">
      <c r="A14" s="282" t="s">
        <v>368</v>
      </c>
      <c r="B14" s="827">
        <v>5.2900452488924186E-2</v>
      </c>
      <c r="C14" s="836">
        <v>5.3774215815613188E-2</v>
      </c>
      <c r="D14" s="262">
        <v>6.1740331996986163E-2</v>
      </c>
      <c r="E14" s="262">
        <v>6.254498545085288E-2</v>
      </c>
      <c r="F14" s="837">
        <v>7.9173900762360278E-2</v>
      </c>
      <c r="G14" s="836">
        <v>4.1021167498881093E-2</v>
      </c>
      <c r="H14" s="262">
        <v>4.6614815851975237E-2</v>
      </c>
      <c r="I14" s="851">
        <v>4.6988082067015602E-2</v>
      </c>
      <c r="J14" s="852">
        <v>6.5921780382787079E-2</v>
      </c>
    </row>
    <row r="15" spans="1:15" ht="11.15" customHeight="1" x14ac:dyDescent="0.35">
      <c r="A15" s="282" t="s">
        <v>583</v>
      </c>
      <c r="B15" s="827">
        <v>1.4172231638124679</v>
      </c>
      <c r="C15" s="836">
        <v>1.4201422876302214</v>
      </c>
      <c r="D15" s="262">
        <v>1.4226693756827704</v>
      </c>
      <c r="E15" s="262">
        <v>1.4389566295544085</v>
      </c>
      <c r="F15" s="837">
        <v>1.4780541235544442</v>
      </c>
      <c r="G15" s="836">
        <v>1.0833425233550138</v>
      </c>
      <c r="H15" s="262">
        <v>1.074135315128111</v>
      </c>
      <c r="I15" s="851">
        <v>1.0989626087619251</v>
      </c>
      <c r="J15" s="852">
        <v>1.2514937648848992</v>
      </c>
    </row>
    <row r="16" spans="1:15" ht="11.15" customHeight="1" x14ac:dyDescent="0.35">
      <c r="A16" s="282" t="s">
        <v>454</v>
      </c>
      <c r="B16" s="827">
        <v>4.3176125005566689E-2</v>
      </c>
      <c r="C16" s="836">
        <v>6.3151954229169319E-2</v>
      </c>
      <c r="D16" s="262">
        <v>5.1325671884513209E-2</v>
      </c>
      <c r="E16" s="262">
        <v>5.750058349252498E-2</v>
      </c>
      <c r="F16" s="837">
        <v>4.9374243778825065E-2</v>
      </c>
      <c r="G16" s="836">
        <v>6.2939294147472152E-2</v>
      </c>
      <c r="H16" s="262">
        <v>4.7776621168399987E-2</v>
      </c>
      <c r="I16" s="262">
        <v>4.2449767145408074E-2</v>
      </c>
      <c r="J16" s="837">
        <v>4.1193912454216108E-2</v>
      </c>
    </row>
    <row r="17" spans="1:10" ht="11.15" customHeight="1" thickBot="1" x14ac:dyDescent="0.4">
      <c r="A17" s="282" t="s">
        <v>681</v>
      </c>
      <c r="B17" s="829">
        <v>2.8370350577900882E-2</v>
      </c>
      <c r="C17" s="840">
        <v>5.3405980668135837E-2</v>
      </c>
      <c r="D17" s="841">
        <v>3.7899129311265323E-2</v>
      </c>
      <c r="E17" s="841">
        <v>5.1366250714012907E-2</v>
      </c>
      <c r="F17" s="842">
        <v>4.3029813129618545E-2</v>
      </c>
      <c r="G17" s="840">
        <v>5.3193320586438678E-2</v>
      </c>
      <c r="H17" s="841">
        <v>3.43500785951521E-2</v>
      </c>
      <c r="I17" s="841">
        <v>3.6315434366896014E-2</v>
      </c>
      <c r="J17" s="842">
        <v>3.4849481805009588E-2</v>
      </c>
    </row>
    <row r="18" spans="1:10" ht="11.15" customHeight="1" thickTop="1" x14ac:dyDescent="0.35"/>
  </sheetData>
  <mergeCells count="2">
    <mergeCell ref="C2:F2"/>
    <mergeCell ref="G2:J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17D2-8CC3-4C59-9A49-97E4DF009C11}">
  <dimension ref="B2:K80"/>
  <sheetViews>
    <sheetView showGridLines="0" zoomScale="92" zoomScaleNormal="92" zoomScalePageLayoutView="112" workbookViewId="0">
      <selection activeCell="E6" sqref="E6"/>
    </sheetView>
  </sheetViews>
  <sheetFormatPr baseColWidth="10" defaultColWidth="10.81640625" defaultRowHeight="9" x14ac:dyDescent="0.35"/>
  <cols>
    <col min="1" max="1" width="5" style="640" customWidth="1"/>
    <col min="2" max="2" width="22.7265625" style="640" customWidth="1"/>
    <col min="3" max="3" width="7.7265625" style="750" customWidth="1"/>
    <col min="4" max="6" width="7.81640625" style="640" bestFit="1" customWidth="1"/>
    <col min="7" max="7" width="7.7265625" style="640" bestFit="1" customWidth="1"/>
    <col min="8" max="8" width="6.6328125" style="640" bestFit="1" customWidth="1"/>
    <col min="9" max="9" width="6.36328125" style="640" bestFit="1" customWidth="1"/>
    <col min="10" max="11" width="5.81640625" style="751" customWidth="1"/>
    <col min="12" max="16384" width="10.81640625" style="640"/>
  </cols>
  <sheetData>
    <row r="2" spans="2:11" ht="15.75" customHeight="1" thickBot="1" x14ac:dyDescent="0.4">
      <c r="B2" s="635" t="s">
        <v>629</v>
      </c>
      <c r="C2" s="636"/>
      <c r="D2" s="749"/>
      <c r="E2" s="749"/>
      <c r="F2" s="749"/>
      <c r="G2" s="749"/>
      <c r="H2" s="890" t="s">
        <v>19</v>
      </c>
      <c r="I2" s="890"/>
      <c r="J2" s="752"/>
      <c r="K2" s="752"/>
    </row>
    <row r="3" spans="2:11" ht="23.5" thickTop="1" thickBot="1" x14ac:dyDescent="0.4">
      <c r="B3" s="753" t="s">
        <v>392</v>
      </c>
      <c r="C3" s="754" t="s">
        <v>684</v>
      </c>
      <c r="D3" s="637" t="s">
        <v>663</v>
      </c>
      <c r="E3" s="637" t="s">
        <v>634</v>
      </c>
      <c r="F3" s="637" t="s">
        <v>611</v>
      </c>
      <c r="G3" s="637" t="s">
        <v>587</v>
      </c>
      <c r="H3" s="637" t="s">
        <v>20</v>
      </c>
      <c r="I3" s="637" t="s">
        <v>21</v>
      </c>
      <c r="J3" s="749"/>
      <c r="K3" s="749"/>
    </row>
    <row r="4" spans="2:11" ht="9.5" thickTop="1" x14ac:dyDescent="0.35">
      <c r="B4" s="755" t="s">
        <v>617</v>
      </c>
      <c r="C4" s="756"/>
      <c r="D4" s="757"/>
      <c r="E4" s="757"/>
      <c r="F4" s="757"/>
      <c r="G4" s="757"/>
      <c r="H4" s="758"/>
      <c r="I4" s="758"/>
      <c r="J4" s="758"/>
      <c r="K4" s="758"/>
    </row>
    <row r="5" spans="2:11" x14ac:dyDescent="0.35">
      <c r="B5" s="759" t="s">
        <v>2</v>
      </c>
      <c r="C5" s="804">
        <v>19312.871801505575</v>
      </c>
      <c r="D5" s="760">
        <v>17548.202613677418</v>
      </c>
      <c r="E5" s="760">
        <v>16026.38558481701</v>
      </c>
      <c r="F5" s="760">
        <v>16594.665182814933</v>
      </c>
      <c r="G5" s="760">
        <v>16040.379136703436</v>
      </c>
      <c r="H5" s="758">
        <v>0.10056124987141057</v>
      </c>
      <c r="I5" s="758">
        <v>0.20401591738651947</v>
      </c>
      <c r="J5" s="761"/>
      <c r="K5" s="761"/>
    </row>
    <row r="6" spans="2:11" x14ac:dyDescent="0.35">
      <c r="B6" s="759" t="s">
        <v>5</v>
      </c>
      <c r="C6" s="804">
        <v>3399.6426089365332</v>
      </c>
      <c r="D6" s="760">
        <v>3134.3179055742344</v>
      </c>
      <c r="E6" s="760">
        <v>4484.633485489232</v>
      </c>
      <c r="F6" s="760">
        <v>4257.5268857782157</v>
      </c>
      <c r="G6" s="760">
        <v>3418.7357853176677</v>
      </c>
      <c r="H6" s="758">
        <v>8.4651497185538105E-2</v>
      </c>
      <c r="I6" s="758">
        <v>-5.584864575710502E-3</v>
      </c>
      <c r="J6" s="761"/>
      <c r="K6" s="761"/>
    </row>
    <row r="7" spans="2:11" x14ac:dyDescent="0.35">
      <c r="B7" s="759" t="s">
        <v>6</v>
      </c>
      <c r="C7" s="804">
        <v>22712.514410442109</v>
      </c>
      <c r="D7" s="760">
        <v>20682.520519251651</v>
      </c>
      <c r="E7" s="760">
        <v>20511.01907030624</v>
      </c>
      <c r="F7" s="760">
        <v>20852.192068593147</v>
      </c>
      <c r="G7" s="760">
        <v>19459.114922021105</v>
      </c>
      <c r="H7" s="758">
        <v>9.8150217682651641E-2</v>
      </c>
      <c r="I7" s="758">
        <v>0.16719154501417033</v>
      </c>
      <c r="J7" s="761"/>
      <c r="K7" s="761"/>
    </row>
    <row r="8" spans="2:11" ht="22.5" hidden="1" x14ac:dyDescent="0.35">
      <c r="B8" s="759" t="s">
        <v>468</v>
      </c>
      <c r="C8" s="804"/>
      <c r="D8" s="760" t="e">
        <v>#REF!</v>
      </c>
      <c r="E8" s="760" t="e">
        <v>#REF!</v>
      </c>
      <c r="F8" s="760" t="e">
        <v>#REF!</v>
      </c>
      <c r="G8" s="760" t="e">
        <v>#REF!</v>
      </c>
      <c r="H8" s="758" t="e">
        <v>#REF!</v>
      </c>
      <c r="I8" s="758" t="e">
        <v>#REF!</v>
      </c>
      <c r="J8" s="500"/>
      <c r="K8" s="500"/>
    </row>
    <row r="9" spans="2:11" x14ac:dyDescent="0.35">
      <c r="B9" s="759" t="s">
        <v>8</v>
      </c>
      <c r="C9" s="804">
        <v>2746.2449818498162</v>
      </c>
      <c r="D9" s="760">
        <v>3030.2248632622645</v>
      </c>
      <c r="E9" s="760">
        <v>3031.8891548879187</v>
      </c>
      <c r="F9" s="760">
        <v>3226.6101672640693</v>
      </c>
      <c r="G9" s="760">
        <v>3387.8540954825712</v>
      </c>
      <c r="H9" s="758">
        <v>-9.3715778276178052E-2</v>
      </c>
      <c r="I9" s="758">
        <v>-0.18938510796208397</v>
      </c>
      <c r="J9" s="761"/>
      <c r="K9" s="761"/>
    </row>
    <row r="10" spans="2:11" ht="15" x14ac:dyDescent="0.35">
      <c r="B10" s="759" t="s">
        <v>10</v>
      </c>
      <c r="C10" s="805">
        <v>-2928.5051320576649</v>
      </c>
      <c r="D10" s="760">
        <v>-2883.5299091368151</v>
      </c>
      <c r="E10" s="760">
        <v>-2943.1389588055199</v>
      </c>
      <c r="F10" s="760">
        <v>-2180.4923523204857</v>
      </c>
      <c r="G10" s="760">
        <v>-1995.1029246186531</v>
      </c>
      <c r="H10" s="758">
        <v>1.5597279840358302E-2</v>
      </c>
      <c r="I10" s="758">
        <v>0.46784664386045338</v>
      </c>
      <c r="J10" s="762"/>
      <c r="K10" s="762"/>
    </row>
    <row r="11" spans="2:11" x14ac:dyDescent="0.35">
      <c r="B11" s="759" t="s">
        <v>237</v>
      </c>
      <c r="C11" s="805">
        <v>1805.0848849709932</v>
      </c>
      <c r="D11" s="760">
        <v>1449.4374899600409</v>
      </c>
      <c r="E11" s="760">
        <v>1928.0346250689659</v>
      </c>
      <c r="F11" s="760">
        <v>1579.4068330579112</v>
      </c>
      <c r="G11" s="760">
        <v>1334.6778825754459</v>
      </c>
      <c r="H11" s="758">
        <v>0.2453692535721268</v>
      </c>
      <c r="I11" s="758">
        <v>0.35244983717556777</v>
      </c>
      <c r="J11" s="762"/>
      <c r="K11" s="762"/>
    </row>
    <row r="12" spans="2:11" x14ac:dyDescent="0.35">
      <c r="B12" s="759" t="s">
        <v>12</v>
      </c>
      <c r="C12" s="804">
        <v>-1657.5761907337924</v>
      </c>
      <c r="D12" s="760">
        <v>-2531.6898378336382</v>
      </c>
      <c r="E12" s="760">
        <v>-1760.5999714325692</v>
      </c>
      <c r="F12" s="760">
        <v>-1810.0704096474908</v>
      </c>
      <c r="G12" s="760">
        <v>-1609.7305368655623</v>
      </c>
      <c r="H12" s="758">
        <v>-0.34526885325250711</v>
      </c>
      <c r="I12" s="758">
        <v>2.9722772086683724E-2</v>
      </c>
      <c r="J12" s="758"/>
      <c r="K12" s="758"/>
    </row>
    <row r="13" spans="2:11" x14ac:dyDescent="0.35">
      <c r="B13" s="759" t="s">
        <v>14</v>
      </c>
      <c r="C13" s="804">
        <v>-9366.15212683969</v>
      </c>
      <c r="D13" s="760">
        <v>-9912.9339469360857</v>
      </c>
      <c r="E13" s="760">
        <v>-9416.0169262242234</v>
      </c>
      <c r="F13" s="760">
        <v>-8680.0192575629499</v>
      </c>
      <c r="G13" s="760">
        <v>-8452.689479550716</v>
      </c>
      <c r="H13" s="758">
        <v>-5.5158424642322568E-2</v>
      </c>
      <c r="I13" s="758">
        <v>0.10806769247810188</v>
      </c>
      <c r="J13" s="758"/>
      <c r="K13" s="758"/>
    </row>
    <row r="14" spans="2:11" x14ac:dyDescent="0.35">
      <c r="B14" s="759" t="s">
        <v>15</v>
      </c>
      <c r="C14" s="804">
        <v>-5401.6026678197159</v>
      </c>
      <c r="D14" s="760">
        <v>-4945.2451054773719</v>
      </c>
      <c r="E14" s="760">
        <v>-4428.8262267029122</v>
      </c>
      <c r="F14" s="760">
        <v>-5325.0030137159729</v>
      </c>
      <c r="G14" s="760">
        <v>-5335.5889407574723</v>
      </c>
      <c r="H14" s="758">
        <v>9.2282091708028924E-2</v>
      </c>
      <c r="I14" s="758">
        <v>1.2372341234531348E-2</v>
      </c>
      <c r="J14" s="758"/>
      <c r="K14" s="758"/>
    </row>
    <row r="15" spans="2:11" ht="15" x14ac:dyDescent="0.35">
      <c r="B15" s="759" t="s">
        <v>513</v>
      </c>
      <c r="C15" s="804">
        <v>-1747.7842401239905</v>
      </c>
      <c r="D15" s="760">
        <v>-1727.1625075965408</v>
      </c>
      <c r="E15" s="760">
        <v>-1781.4282522794688</v>
      </c>
      <c r="F15" s="760">
        <v>-1664.9930824316377</v>
      </c>
      <c r="G15" s="760">
        <v>-1555.6106188479332</v>
      </c>
      <c r="H15" s="758">
        <v>1.1939659665346714E-2</v>
      </c>
      <c r="I15" s="758">
        <v>0.12353581220625687</v>
      </c>
      <c r="J15" s="758"/>
      <c r="K15" s="758"/>
    </row>
    <row r="16" spans="2:11" x14ac:dyDescent="0.35">
      <c r="B16" s="759" t="s">
        <v>543</v>
      </c>
      <c r="C16" s="805">
        <v>-3480.8575645923129</v>
      </c>
      <c r="D16" s="760">
        <v>-3143.3950556569384</v>
      </c>
      <c r="E16" s="760">
        <v>-2815.3133797507485</v>
      </c>
      <c r="F16" s="760">
        <v>-2971.2778092806416</v>
      </c>
      <c r="G16" s="760">
        <v>-2996.5141261740819</v>
      </c>
      <c r="H16" s="758">
        <v>0.10735606023432154</v>
      </c>
      <c r="I16" s="758">
        <v>0.16163562660611763</v>
      </c>
      <c r="J16" s="758"/>
      <c r="K16" s="758"/>
    </row>
    <row r="17" spans="2:11" x14ac:dyDescent="0.35">
      <c r="B17" s="759" t="s">
        <v>680</v>
      </c>
      <c r="C17" s="805">
        <v>-1497.6366866551207</v>
      </c>
      <c r="D17" s="760">
        <v>-1474.9138166923799</v>
      </c>
      <c r="E17" s="760">
        <v>-1388.8944966524991</v>
      </c>
      <c r="F17" s="760">
        <v>-2528.0387715337197</v>
      </c>
      <c r="G17" s="760">
        <v>-1206.3592611426438</v>
      </c>
      <c r="H17" s="758">
        <v>1.5406235744471308E-2</v>
      </c>
      <c r="I17" s="758">
        <v>0.24145164288504195</v>
      </c>
      <c r="J17" s="758"/>
      <c r="K17" s="758"/>
    </row>
    <row r="18" spans="2:11" x14ac:dyDescent="0.35">
      <c r="B18" s="759" t="s">
        <v>679</v>
      </c>
      <c r="C18" s="804">
        <v>-980.20474550223821</v>
      </c>
      <c r="D18" s="760">
        <v>-1818.5484350072045</v>
      </c>
      <c r="E18" s="760">
        <v>-1296.6388194905574</v>
      </c>
      <c r="F18" s="760">
        <v>-976.87785320838634</v>
      </c>
      <c r="G18" s="760">
        <v>-817.48979464575496</v>
      </c>
      <c r="H18" s="758">
        <v>-0.46099607432322531</v>
      </c>
      <c r="I18" s="758">
        <v>0.19904218000298468</v>
      </c>
      <c r="J18" s="758"/>
      <c r="K18" s="758"/>
    </row>
    <row r="19" spans="2:11" x14ac:dyDescent="0.35">
      <c r="B19" s="763" t="s">
        <v>28</v>
      </c>
      <c r="C19" s="806">
        <v>203.52492293838878</v>
      </c>
      <c r="D19" s="764">
        <v>-3275.2357418630172</v>
      </c>
      <c r="E19" s="764">
        <v>-359.91418107537146</v>
      </c>
      <c r="F19" s="764">
        <v>-478.56348078615264</v>
      </c>
      <c r="G19" s="764">
        <v>212.561217476303</v>
      </c>
      <c r="H19" s="762" t="s">
        <v>463</v>
      </c>
      <c r="I19" s="762" t="s">
        <v>463</v>
      </c>
      <c r="J19" s="762"/>
      <c r="K19" s="762"/>
    </row>
    <row r="20" spans="2:11" ht="9.5" thickBot="1" x14ac:dyDescent="0.4">
      <c r="B20" s="759" t="s">
        <v>17</v>
      </c>
      <c r="C20" s="807">
        <v>-686.80183362953994</v>
      </c>
      <c r="D20" s="765">
        <v>828.75899914319666</v>
      </c>
      <c r="E20" s="765">
        <v>236.62283448634329</v>
      </c>
      <c r="F20" s="765">
        <v>-600.75673724828346</v>
      </c>
      <c r="G20" s="765">
        <v>-409.84334354172074</v>
      </c>
      <c r="H20" s="500" t="s">
        <v>463</v>
      </c>
      <c r="I20" s="500" t="s">
        <v>463</v>
      </c>
      <c r="J20" s="500"/>
      <c r="K20" s="500"/>
    </row>
    <row r="21" spans="2:11" ht="15.5" thickBot="1" x14ac:dyDescent="0.4">
      <c r="B21" s="766" t="s">
        <v>652</v>
      </c>
      <c r="C21" s="808">
        <v>-483.27691069115093</v>
      </c>
      <c r="D21" s="767">
        <v>-2446.4767427198208</v>
      </c>
      <c r="E21" s="767">
        <v>-123.29134658902818</v>
      </c>
      <c r="F21" s="767">
        <v>-1079.320218034436</v>
      </c>
      <c r="G21" s="767">
        <v>-197.28212606541771</v>
      </c>
      <c r="H21" s="768" t="s">
        <v>463</v>
      </c>
      <c r="I21" s="769" t="s">
        <v>463</v>
      </c>
      <c r="J21" s="762"/>
      <c r="K21" s="762"/>
    </row>
    <row r="22" spans="2:11" ht="6" customHeight="1" thickBot="1" x14ac:dyDescent="0.4">
      <c r="B22" s="770"/>
      <c r="C22" s="809"/>
      <c r="D22" s="809"/>
      <c r="E22" s="809"/>
      <c r="F22" s="809"/>
      <c r="G22" s="809"/>
      <c r="H22" s="762"/>
      <c r="I22" s="762"/>
      <c r="J22" s="762"/>
      <c r="K22" s="762"/>
    </row>
    <row r="23" spans="2:11" ht="14" customHeight="1" x14ac:dyDescent="0.35">
      <c r="B23" s="771" t="s">
        <v>648</v>
      </c>
      <c r="C23" s="810">
        <v>-941.63404197507305</v>
      </c>
      <c r="D23" s="810">
        <v>-1699.44984945739</v>
      </c>
      <c r="E23" s="810">
        <v>-1255.709108567537</v>
      </c>
      <c r="F23" s="810">
        <v>-942.61272133747627</v>
      </c>
      <c r="G23" s="810">
        <v>-786.92585235949855</v>
      </c>
      <c r="H23" s="772" t="s">
        <v>463</v>
      </c>
      <c r="I23" s="773" t="s">
        <v>463</v>
      </c>
      <c r="J23" s="762"/>
      <c r="K23" s="762"/>
    </row>
    <row r="24" spans="2:11" ht="15.5" thickBot="1" x14ac:dyDescent="0.4">
      <c r="B24" s="774" t="s">
        <v>649</v>
      </c>
      <c r="C24" s="811">
        <v>458.35713128392212</v>
      </c>
      <c r="D24" s="811">
        <v>-747.0268932624308</v>
      </c>
      <c r="E24" s="811">
        <v>1132.4177619785089</v>
      </c>
      <c r="F24" s="811">
        <v>-136.70749669695977</v>
      </c>
      <c r="G24" s="811">
        <v>589.64372629408081</v>
      </c>
      <c r="H24" s="775" t="s">
        <v>463</v>
      </c>
      <c r="I24" s="776" t="s">
        <v>463</v>
      </c>
      <c r="J24" s="500"/>
      <c r="K24" s="531"/>
    </row>
    <row r="25" spans="2:11" x14ac:dyDescent="0.35">
      <c r="B25" s="759"/>
      <c r="C25" s="765"/>
      <c r="D25" s="765"/>
      <c r="E25" s="765"/>
      <c r="F25" s="765"/>
      <c r="G25" s="765"/>
      <c r="H25" s="500"/>
      <c r="I25" s="500"/>
      <c r="J25" s="500"/>
      <c r="K25" s="500"/>
    </row>
    <row r="26" spans="2:11" x14ac:dyDescent="0.35">
      <c r="B26" s="755" t="s">
        <v>650</v>
      </c>
      <c r="C26" s="777">
        <v>2.5767330174939249E-2</v>
      </c>
      <c r="D26" s="777">
        <v>-4.3544856453302166E-2</v>
      </c>
      <c r="E26" s="777">
        <v>6.5350992601539565E-2</v>
      </c>
      <c r="F26" s="777">
        <v>-7.385025559155137E-3</v>
      </c>
      <c r="G26" s="777">
        <v>3.2571394012891879E-2</v>
      </c>
      <c r="H26" s="758"/>
      <c r="I26" s="758"/>
      <c r="J26" s="758"/>
      <c r="K26" s="758"/>
    </row>
    <row r="27" spans="2:11" x14ac:dyDescent="0.35">
      <c r="B27" s="755" t="s">
        <v>651</v>
      </c>
      <c r="C27" s="777">
        <v>3.1837762430101928E-3</v>
      </c>
      <c r="D27" s="777">
        <v>-5.0652536176910264E-3</v>
      </c>
      <c r="E27" s="777">
        <v>7.3770210338996566E-3</v>
      </c>
      <c r="F27" s="777">
        <v>-9.243979686986883E-4</v>
      </c>
      <c r="G27" s="777">
        <v>3.9438950805650488E-3</v>
      </c>
      <c r="H27" s="758"/>
      <c r="I27" s="758"/>
      <c r="J27" s="758"/>
      <c r="K27" s="758"/>
    </row>
    <row r="28" spans="2:11" x14ac:dyDescent="0.35">
      <c r="B28" s="755" t="s">
        <v>653</v>
      </c>
      <c r="C28" s="777">
        <v>2.6700000000000002E-2</v>
      </c>
      <c r="D28" s="777">
        <v>2.5999999999999999E-2</v>
      </c>
      <c r="E28" s="777">
        <v>2.5999999999999999E-2</v>
      </c>
      <c r="F28" s="777">
        <v>2.5999999999999999E-2</v>
      </c>
      <c r="G28" s="777">
        <v>3.6999999999999998E-2</v>
      </c>
      <c r="H28" s="758"/>
      <c r="I28" s="758"/>
      <c r="J28" s="778"/>
      <c r="K28" s="778"/>
    </row>
    <row r="29" spans="2:11" x14ac:dyDescent="0.35">
      <c r="B29" s="755" t="s">
        <v>654</v>
      </c>
      <c r="C29" s="777">
        <v>3.2960691791819124E-2</v>
      </c>
      <c r="D29" s="777">
        <v>4.914825756251754E-2</v>
      </c>
      <c r="E29" s="777">
        <v>3.1289127922290536E-2</v>
      </c>
      <c r="F29" s="777">
        <v>3.1045944277783195E-2</v>
      </c>
      <c r="G29" s="777">
        <v>2.8066487116444199E-2</v>
      </c>
      <c r="H29" s="758"/>
      <c r="I29" s="758"/>
      <c r="J29" s="778"/>
      <c r="K29" s="778"/>
    </row>
    <row r="30" spans="2:11" x14ac:dyDescent="0.35">
      <c r="B30" s="755" t="s">
        <v>682</v>
      </c>
      <c r="C30" s="777">
        <v>1.8118181527383453E-2</v>
      </c>
      <c r="D30" s="777">
        <v>4.2272868341452573E-2</v>
      </c>
      <c r="E30" s="777">
        <v>1.2760925762199421E-2</v>
      </c>
      <c r="F30" s="777">
        <v>2.4734829175568893E-2</v>
      </c>
      <c r="G30" s="777">
        <v>2.1859183495039337E-2</v>
      </c>
      <c r="H30" s="758"/>
      <c r="I30" s="758"/>
      <c r="J30" s="778"/>
      <c r="K30" s="778"/>
    </row>
    <row r="31" spans="2:11" x14ac:dyDescent="0.35">
      <c r="B31" s="755" t="s">
        <v>655</v>
      </c>
      <c r="C31" s="779">
        <v>3338</v>
      </c>
      <c r="D31" s="779">
        <v>3406</v>
      </c>
      <c r="E31" s="779">
        <v>3427</v>
      </c>
      <c r="F31" s="779">
        <v>3494</v>
      </c>
      <c r="G31" s="779">
        <v>3574</v>
      </c>
      <c r="H31" s="761">
        <v>-1.9964768056371152E-2</v>
      </c>
      <c r="I31" s="761">
        <v>-6.6032456631225478E-2</v>
      </c>
      <c r="J31" s="778"/>
      <c r="K31" s="778"/>
    </row>
    <row r="32" spans="2:11" x14ac:dyDescent="0.35">
      <c r="B32" s="780"/>
      <c r="C32" s="781"/>
      <c r="E32" s="778"/>
      <c r="F32" s="778"/>
      <c r="G32" s="782"/>
      <c r="H32" s="781"/>
      <c r="I32" s="778"/>
      <c r="J32" s="778"/>
      <c r="K32" s="778"/>
    </row>
    <row r="33" spans="2:11" x14ac:dyDescent="0.35">
      <c r="C33" s="812"/>
    </row>
    <row r="35" spans="2:11" ht="9.5" thickBot="1" x14ac:dyDescent="0.4">
      <c r="B35" s="635" t="s">
        <v>630</v>
      </c>
      <c r="C35" s="636"/>
      <c r="D35" s="749"/>
      <c r="E35" s="749"/>
      <c r="F35" s="749"/>
      <c r="G35" s="749"/>
      <c r="H35" s="890" t="s">
        <v>19</v>
      </c>
      <c r="I35" s="890"/>
      <c r="J35" s="752"/>
      <c r="K35" s="752"/>
    </row>
    <row r="36" spans="2:11" ht="23" thickBot="1" x14ac:dyDescent="0.4">
      <c r="B36" s="753" t="s">
        <v>392</v>
      </c>
      <c r="C36" s="783" t="s">
        <v>684</v>
      </c>
      <c r="D36" s="637" t="s">
        <v>663</v>
      </c>
      <c r="E36" s="637" t="s">
        <v>634</v>
      </c>
      <c r="F36" s="637" t="s">
        <v>611</v>
      </c>
      <c r="G36" s="637" t="s">
        <v>587</v>
      </c>
      <c r="H36" s="637" t="s">
        <v>20</v>
      </c>
      <c r="I36" s="637" t="s">
        <v>21</v>
      </c>
      <c r="J36" s="749"/>
      <c r="K36" s="749"/>
    </row>
    <row r="37" spans="2:11" ht="9.5" thickTop="1" x14ac:dyDescent="0.35">
      <c r="B37" s="755" t="s">
        <v>617</v>
      </c>
      <c r="C37" s="784"/>
      <c r="D37" s="757"/>
      <c r="E37" s="757"/>
      <c r="F37" s="757"/>
      <c r="G37" s="757"/>
      <c r="H37" s="758"/>
      <c r="I37" s="758"/>
      <c r="J37" s="758"/>
      <c r="K37" s="758"/>
    </row>
    <row r="38" spans="2:11" x14ac:dyDescent="0.35">
      <c r="B38" s="759" t="s">
        <v>2</v>
      </c>
      <c r="C38" s="785">
        <v>358.75653626215831</v>
      </c>
      <c r="D38" s="760">
        <v>849.77461012588083</v>
      </c>
      <c r="E38" s="760">
        <v>1329.1868536119609</v>
      </c>
      <c r="F38" s="760">
        <v>1228.1640484881077</v>
      </c>
      <c r="G38" s="760">
        <v>1538.6995463831208</v>
      </c>
      <c r="H38" s="758">
        <v>-0.57782153998574493</v>
      </c>
      <c r="I38" s="758">
        <v>-0.76684432181353779</v>
      </c>
      <c r="J38" s="761"/>
      <c r="K38" s="761"/>
    </row>
    <row r="39" spans="2:11" x14ac:dyDescent="0.35">
      <c r="B39" s="759" t="s">
        <v>5</v>
      </c>
      <c r="C39" s="785">
        <v>130.12950489554086</v>
      </c>
      <c r="D39" s="760">
        <v>390.53142699803141</v>
      </c>
      <c r="E39" s="760">
        <v>295.42906810642779</v>
      </c>
      <c r="F39" s="760">
        <v>152.2223642932976</v>
      </c>
      <c r="G39" s="760">
        <v>147.86634832567242</v>
      </c>
      <c r="H39" s="758">
        <v>-0.66678864772591828</v>
      </c>
      <c r="I39" s="758">
        <v>-0.11995185943908304</v>
      </c>
      <c r="J39" s="761"/>
      <c r="K39" s="761"/>
    </row>
    <row r="40" spans="2:11" x14ac:dyDescent="0.35">
      <c r="B40" s="759" t="s">
        <v>6</v>
      </c>
      <c r="C40" s="785">
        <v>488.8860411576992</v>
      </c>
      <c r="D40" s="760">
        <v>1240.3060371239121</v>
      </c>
      <c r="E40" s="760">
        <v>1624.6159217183888</v>
      </c>
      <c r="F40" s="760">
        <v>1380.3864127814054</v>
      </c>
      <c r="G40" s="760">
        <v>1686.5658947087932</v>
      </c>
      <c r="H40" s="758">
        <v>-0.60583434529484814</v>
      </c>
      <c r="I40" s="758">
        <v>-0.71012929723560458</v>
      </c>
      <c r="J40" s="761"/>
      <c r="K40" s="761"/>
    </row>
    <row r="41" spans="2:11" x14ac:dyDescent="0.35">
      <c r="B41" s="759" t="s">
        <v>8</v>
      </c>
      <c r="C41" s="785">
        <v>-19.813995582248026</v>
      </c>
      <c r="D41" s="760">
        <v>87.723816441921713</v>
      </c>
      <c r="E41" s="760">
        <v>123.91517914032636</v>
      </c>
      <c r="F41" s="760">
        <v>-30.78619212931676</v>
      </c>
      <c r="G41" s="760">
        <v>18.392244706843712</v>
      </c>
      <c r="H41" s="500" t="s">
        <v>463</v>
      </c>
      <c r="I41" s="500" t="s">
        <v>463</v>
      </c>
      <c r="J41" s="761"/>
      <c r="K41" s="761"/>
    </row>
    <row r="42" spans="2:11" ht="15" x14ac:dyDescent="0.35">
      <c r="B42" s="759" t="s">
        <v>10</v>
      </c>
      <c r="C42" s="785">
        <v>235.35349476827921</v>
      </c>
      <c r="D42" s="760">
        <v>205.90971919102543</v>
      </c>
      <c r="E42" s="760">
        <v>276.79278604069538</v>
      </c>
      <c r="F42" s="760">
        <v>91.95566773478285</v>
      </c>
      <c r="G42" s="760">
        <v>-18.854994319901103</v>
      </c>
      <c r="H42" s="758">
        <v>0.14299361726552773</v>
      </c>
      <c r="I42" s="758">
        <v>-13.48228934865644</v>
      </c>
      <c r="J42" s="762"/>
      <c r="K42" s="762"/>
    </row>
    <row r="43" spans="2:11" x14ac:dyDescent="0.35">
      <c r="B43" s="759" t="s">
        <v>12</v>
      </c>
      <c r="C43" s="785">
        <v>-586.1981201793933</v>
      </c>
      <c r="D43" s="760">
        <v>-840.1159215194823</v>
      </c>
      <c r="E43" s="760">
        <v>-1277.0839583011243</v>
      </c>
      <c r="F43" s="760">
        <v>-1850.0294980006283</v>
      </c>
      <c r="G43" s="760">
        <v>-1532.9833601985677</v>
      </c>
      <c r="H43" s="758">
        <v>-0.30224138697531</v>
      </c>
      <c r="I43" s="758">
        <v>-0.61760960007846211</v>
      </c>
      <c r="J43" s="758"/>
      <c r="K43" s="758"/>
    </row>
    <row r="44" spans="2:11" x14ac:dyDescent="0.35">
      <c r="B44" s="759" t="s">
        <v>14</v>
      </c>
      <c r="C44" s="785">
        <v>-411.67939970805543</v>
      </c>
      <c r="D44" s="760">
        <v>-895.43149437418572</v>
      </c>
      <c r="E44" s="760">
        <v>-758.03810591775891</v>
      </c>
      <c r="F44" s="760">
        <v>-565.40624509707277</v>
      </c>
      <c r="G44" s="760">
        <v>-554.50019572816484</v>
      </c>
      <c r="H44" s="758">
        <v>-0.54024467276999577</v>
      </c>
      <c r="I44" s="758">
        <v>-0.25756671885851801</v>
      </c>
      <c r="J44" s="758"/>
      <c r="K44" s="758"/>
    </row>
    <row r="45" spans="2:11" x14ac:dyDescent="0.35">
      <c r="B45" s="759" t="s">
        <v>15</v>
      </c>
      <c r="C45" s="785">
        <v>-628.1034799604754</v>
      </c>
      <c r="D45" s="760">
        <v>-723.77483865456372</v>
      </c>
      <c r="E45" s="760">
        <v>-765.53268138496094</v>
      </c>
      <c r="F45" s="760">
        <v>-656.42875317592052</v>
      </c>
      <c r="G45" s="760">
        <v>-549.69035726996515</v>
      </c>
      <c r="H45" s="758">
        <v>-0.13218386932589876</v>
      </c>
      <c r="I45" s="758">
        <v>0.14264962383540558</v>
      </c>
      <c r="J45" s="758"/>
      <c r="K45" s="758"/>
    </row>
    <row r="46" spans="2:11" ht="15" x14ac:dyDescent="0.35">
      <c r="B46" s="759" t="s">
        <v>513</v>
      </c>
      <c r="C46" s="785">
        <v>-7.9232035916016903</v>
      </c>
      <c r="D46" s="760">
        <v>-71.576777583938949</v>
      </c>
      <c r="E46" s="760">
        <v>-69.450018824459363</v>
      </c>
      <c r="F46" s="760">
        <v>-67.901841462516543</v>
      </c>
      <c r="G46" s="760">
        <v>-68.974991723002688</v>
      </c>
      <c r="H46" s="758">
        <v>-0.8893048295963023</v>
      </c>
      <c r="I46" s="758">
        <v>-0.8851293288526868</v>
      </c>
      <c r="J46" s="758"/>
      <c r="K46" s="758"/>
    </row>
    <row r="47" spans="2:11" x14ac:dyDescent="0.35">
      <c r="B47" s="759" t="s">
        <v>618</v>
      </c>
      <c r="C47" s="785">
        <v>-135.8760274434263</v>
      </c>
      <c r="D47" s="760">
        <v>-181.73901419036591</v>
      </c>
      <c r="E47" s="760">
        <v>-243.91995836620777</v>
      </c>
      <c r="F47" s="760">
        <v>-84.603117972111818</v>
      </c>
      <c r="G47" s="760">
        <v>-156.15619331638311</v>
      </c>
      <c r="H47" s="758"/>
      <c r="I47" s="758">
        <v>-0.12987103131969802</v>
      </c>
      <c r="J47" s="758"/>
      <c r="K47" s="758"/>
    </row>
    <row r="48" spans="2:11" x14ac:dyDescent="0.35">
      <c r="B48" s="755" t="s">
        <v>28</v>
      </c>
      <c r="C48" s="786">
        <v>-1133.9274264808869</v>
      </c>
      <c r="D48" s="764">
        <v>-1381.7395813279265</v>
      </c>
      <c r="E48" s="764">
        <v>-1112.829992191186</v>
      </c>
      <c r="F48" s="764">
        <v>-1786.3317112834241</v>
      </c>
      <c r="G48" s="764">
        <v>-1177.6770077920999</v>
      </c>
      <c r="H48" s="762" t="s">
        <v>463</v>
      </c>
      <c r="I48" s="762" t="s">
        <v>463</v>
      </c>
      <c r="J48" s="762"/>
      <c r="K48" s="762"/>
    </row>
    <row r="49" spans="2:11" x14ac:dyDescent="0.35">
      <c r="B49" s="759" t="s">
        <v>17</v>
      </c>
      <c r="C49" s="787">
        <v>-44.382932355965316</v>
      </c>
      <c r="D49" s="765">
        <v>-112.55332436484771</v>
      </c>
      <c r="E49" s="765">
        <v>-43.782743279186974</v>
      </c>
      <c r="F49" s="765">
        <v>378.56092092188521</v>
      </c>
      <c r="G49" s="765">
        <v>143.13153944593131</v>
      </c>
      <c r="H49" s="500" t="s">
        <v>463</v>
      </c>
      <c r="I49" s="500" t="s">
        <v>463</v>
      </c>
      <c r="J49" s="500"/>
      <c r="K49" s="500"/>
    </row>
    <row r="50" spans="2:11" ht="9.5" thickBot="1" x14ac:dyDescent="0.4">
      <c r="B50" s="759" t="s">
        <v>18</v>
      </c>
      <c r="C50" s="787">
        <v>-1178.3103588368522</v>
      </c>
      <c r="D50" s="765">
        <v>-1494.2929056927742</v>
      </c>
      <c r="E50" s="765">
        <v>-1156.6127354703729</v>
      </c>
      <c r="F50" s="765">
        <v>-1407.7707903615387</v>
      </c>
      <c r="G50" s="765">
        <v>-1034.5454683461685</v>
      </c>
      <c r="H50" s="775" t="s">
        <v>463</v>
      </c>
      <c r="I50" s="775" t="s">
        <v>463</v>
      </c>
      <c r="J50" s="500"/>
      <c r="K50" s="500"/>
    </row>
    <row r="51" spans="2:11" ht="15.5" thickBot="1" x14ac:dyDescent="0.4">
      <c r="B51" s="766" t="s">
        <v>652</v>
      </c>
      <c r="C51" s="788">
        <v>-1178.3103588368529</v>
      </c>
      <c r="D51" s="767">
        <v>-1494.292905692774</v>
      </c>
      <c r="E51" s="767">
        <v>-1156.6127354703731</v>
      </c>
      <c r="F51" s="767">
        <v>-1407.7707903615394</v>
      </c>
      <c r="G51" s="767">
        <v>-1034.5454683461683</v>
      </c>
      <c r="H51" s="768" t="s">
        <v>463</v>
      </c>
      <c r="I51" s="769" t="s">
        <v>463</v>
      </c>
      <c r="J51" s="762"/>
      <c r="K51" s="762"/>
    </row>
    <row r="52" spans="2:11" x14ac:dyDescent="0.35">
      <c r="B52" s="755" t="s">
        <v>29</v>
      </c>
      <c r="C52" s="819">
        <v>-0.9530337303397094</v>
      </c>
      <c r="D52" s="777">
        <v>-1.0711903038367161</v>
      </c>
      <c r="E52" s="777">
        <v>-0.87491563130995764</v>
      </c>
      <c r="F52" s="777">
        <v>-1.0975614849172903</v>
      </c>
      <c r="G52" s="777">
        <v>-0.74379766815097326</v>
      </c>
      <c r="H52" s="761"/>
      <c r="I52" s="761"/>
      <c r="J52" s="758"/>
      <c r="K52" s="758"/>
    </row>
    <row r="53" spans="2:11" x14ac:dyDescent="0.35">
      <c r="B53" s="755" t="s">
        <v>30</v>
      </c>
      <c r="C53" s="819">
        <v>-0.20377682691890769</v>
      </c>
      <c r="D53" s="820">
        <v>-0.2132293795993499</v>
      </c>
      <c r="E53" s="820">
        <v>-0.14964123667255713</v>
      </c>
      <c r="F53" s="820">
        <v>-0.18235336415877201</v>
      </c>
      <c r="G53" s="820">
        <v>-0.13638530338029548</v>
      </c>
      <c r="H53" s="761"/>
      <c r="I53" s="761"/>
      <c r="J53" s="758"/>
      <c r="K53" s="758"/>
    </row>
    <row r="54" spans="2:11" x14ac:dyDescent="0.35">
      <c r="B54" s="755" t="s">
        <v>598</v>
      </c>
      <c r="C54" s="819">
        <v>0.154</v>
      </c>
      <c r="D54" s="777">
        <v>0.17299999999999999</v>
      </c>
      <c r="E54" s="777">
        <v>0.19700000000000001</v>
      </c>
      <c r="F54" s="777">
        <v>0.20315024613978336</v>
      </c>
      <c r="G54" s="777">
        <v>0.12416198296545394</v>
      </c>
      <c r="H54" s="758"/>
      <c r="I54" s="758"/>
      <c r="J54" s="778"/>
      <c r="K54" s="867"/>
    </row>
    <row r="55" spans="2:11" x14ac:dyDescent="0.35">
      <c r="B55" s="755" t="s">
        <v>619</v>
      </c>
      <c r="C55" s="819">
        <v>0.15799803341590576</v>
      </c>
      <c r="D55" s="777">
        <v>0.18692880895956074</v>
      </c>
      <c r="E55" s="777">
        <v>0.24218918284789689</v>
      </c>
      <c r="F55" s="777">
        <v>0.32975822561955093</v>
      </c>
      <c r="G55" s="777">
        <v>0.27755368331632702</v>
      </c>
      <c r="H55" s="758"/>
      <c r="I55" s="758"/>
      <c r="J55" s="778"/>
      <c r="K55" s="778"/>
    </row>
    <row r="56" spans="2:11" ht="9.5" thickBot="1" x14ac:dyDescent="0.4">
      <c r="B56" s="755" t="s">
        <v>631</v>
      </c>
      <c r="C56" s="818">
        <v>106</v>
      </c>
      <c r="D56" s="779">
        <v>281</v>
      </c>
      <c r="E56" s="779">
        <v>592</v>
      </c>
      <c r="F56" s="779">
        <v>802</v>
      </c>
      <c r="G56" s="779">
        <v>807</v>
      </c>
      <c r="H56" s="777">
        <v>-0.62277580071174377</v>
      </c>
      <c r="I56" s="777">
        <v>-0.86864931846344484</v>
      </c>
    </row>
    <row r="57" spans="2:11" x14ac:dyDescent="0.35">
      <c r="K57" s="640"/>
    </row>
    <row r="64" spans="2:11" x14ac:dyDescent="0.35">
      <c r="B64" s="640" t="s">
        <v>692</v>
      </c>
      <c r="E64" s="813">
        <v>-747.0268932624308</v>
      </c>
      <c r="F64" s="813">
        <v>-747.0268932624308</v>
      </c>
    </row>
    <row r="65" spans="2:10" x14ac:dyDescent="0.35">
      <c r="B65" s="640" t="s">
        <v>6</v>
      </c>
      <c r="C65" s="812">
        <v>22712.514410442109</v>
      </c>
      <c r="D65" s="812">
        <v>20682.520519251651</v>
      </c>
      <c r="E65" s="813">
        <v>2029.9938911904574</v>
      </c>
      <c r="F65" s="813">
        <v>1282.9669979280266</v>
      </c>
      <c r="G65" s="813"/>
      <c r="H65" s="663">
        <v>9.8150217682651641E-2</v>
      </c>
    </row>
    <row r="66" spans="2:10" x14ac:dyDescent="0.35">
      <c r="B66" s="640" t="s">
        <v>689</v>
      </c>
      <c r="C66" s="812">
        <v>2746.2449818498162</v>
      </c>
      <c r="D66" s="812">
        <v>3030.2248632622645</v>
      </c>
      <c r="E66" s="813">
        <v>-283.97988141244832</v>
      </c>
      <c r="F66" s="813">
        <v>998.98711651557824</v>
      </c>
      <c r="G66" s="813"/>
      <c r="H66" s="663">
        <v>-9.3715778276178052E-2</v>
      </c>
    </row>
    <row r="67" spans="2:10" x14ac:dyDescent="0.35">
      <c r="B67" s="640" t="s">
        <v>482</v>
      </c>
      <c r="C67" s="812">
        <v>-1657.5761907337924</v>
      </c>
      <c r="D67" s="812">
        <v>-2531.6898378336382</v>
      </c>
      <c r="E67" s="813">
        <v>874.11364709984582</v>
      </c>
      <c r="F67" s="813">
        <v>1873.1007636154241</v>
      </c>
      <c r="H67" s="663">
        <v>-0.34526885325250711</v>
      </c>
    </row>
    <row r="68" spans="2:10" x14ac:dyDescent="0.35">
      <c r="B68" s="640" t="s">
        <v>431</v>
      </c>
      <c r="C68" s="812">
        <v>-9366.15212683969</v>
      </c>
      <c r="D68" s="812">
        <v>-9912.9339469360857</v>
      </c>
      <c r="E68" s="813">
        <v>546.78182009639568</v>
      </c>
      <c r="F68" s="813">
        <v>2419.8825837118197</v>
      </c>
      <c r="H68" s="663">
        <v>-5.5158424642322568E-2</v>
      </c>
    </row>
    <row r="69" spans="2:10" x14ac:dyDescent="0.35">
      <c r="B69" s="640" t="s">
        <v>694</v>
      </c>
      <c r="C69" s="812">
        <v>-7149.3869079437063</v>
      </c>
      <c r="D69" s="812">
        <v>-6672.4076130739122</v>
      </c>
      <c r="E69" s="813">
        <v>-476.9792948697941</v>
      </c>
      <c r="F69" s="813">
        <v>1942.9032888420256</v>
      </c>
      <c r="H69" s="663">
        <v>7.1485335208718581E-2</v>
      </c>
    </row>
    <row r="70" spans="2:10" x14ac:dyDescent="0.35">
      <c r="B70" s="640" t="s">
        <v>690</v>
      </c>
      <c r="C70" s="812">
        <v>-2928.5051320576649</v>
      </c>
      <c r="D70" s="812">
        <v>-2883.5299091368151</v>
      </c>
      <c r="E70" s="813">
        <v>-44.975222920849774</v>
      </c>
      <c r="F70" s="813">
        <v>2374.90736079097</v>
      </c>
      <c r="H70" s="663">
        <v>1.5597279840358302E-2</v>
      </c>
    </row>
    <row r="71" spans="2:10" x14ac:dyDescent="0.35">
      <c r="B71" s="640" t="s">
        <v>219</v>
      </c>
      <c r="C71" s="812">
        <v>-4153.6141117786783</v>
      </c>
      <c r="D71" s="812">
        <v>-4987.4198173964824</v>
      </c>
      <c r="E71" s="813">
        <v>833.80570561780405</v>
      </c>
      <c r="F71" s="813">
        <v>3208.713066408774</v>
      </c>
      <c r="H71" s="663">
        <v>-0.16718177657902977</v>
      </c>
    </row>
    <row r="72" spans="2:10" x14ac:dyDescent="0.35">
      <c r="B72" s="640" t="s">
        <v>593</v>
      </c>
      <c r="C72" s="812">
        <v>-686.80183362953994</v>
      </c>
      <c r="D72" s="812">
        <v>828.75899914319666</v>
      </c>
      <c r="E72" s="813">
        <v>-1515.5608327727366</v>
      </c>
      <c r="F72" s="813">
        <v>1693.152233636037</v>
      </c>
      <c r="G72" s="813">
        <v>1693.1522336360374</v>
      </c>
      <c r="H72" s="663">
        <v>-1.8287111625208081</v>
      </c>
      <c r="J72" s="822">
        <v>665.16083277273663</v>
      </c>
    </row>
    <row r="73" spans="2:10" x14ac:dyDescent="0.35">
      <c r="B73" s="640" t="s">
        <v>693</v>
      </c>
      <c r="F73" s="813">
        <v>1693.152233636037</v>
      </c>
      <c r="H73" s="663" t="e">
        <v>#DIV/0!</v>
      </c>
    </row>
    <row r="74" spans="2:10" x14ac:dyDescent="0.35">
      <c r="C74" s="812"/>
      <c r="D74" s="812"/>
      <c r="E74" s="813"/>
      <c r="F74" s="813"/>
    </row>
    <row r="75" spans="2:10" x14ac:dyDescent="0.35">
      <c r="C75" s="812"/>
      <c r="D75" s="812"/>
      <c r="E75" s="813"/>
      <c r="F75" s="813"/>
    </row>
    <row r="76" spans="2:10" x14ac:dyDescent="0.35">
      <c r="C76" s="812"/>
      <c r="D76" s="812"/>
      <c r="E76" s="813"/>
      <c r="F76" s="813"/>
    </row>
    <row r="77" spans="2:10" x14ac:dyDescent="0.35">
      <c r="B77" s="640" t="s">
        <v>219</v>
      </c>
      <c r="C77" s="812">
        <v>-3173.4093662764403</v>
      </c>
      <c r="D77" s="812">
        <v>-3168.8713823892776</v>
      </c>
      <c r="E77" s="813">
        <v>-4.5379838871626816</v>
      </c>
      <c r="F77" s="813">
        <v>2370.3693769038073</v>
      </c>
      <c r="H77" s="813"/>
    </row>
    <row r="78" spans="2:10" x14ac:dyDescent="0.35">
      <c r="B78" s="640" t="s">
        <v>691</v>
      </c>
      <c r="C78" s="812">
        <v>-980.20474550223821</v>
      </c>
      <c r="D78" s="812">
        <v>-1818.5484350072045</v>
      </c>
      <c r="E78" s="813">
        <v>838.34368950496628</v>
      </c>
      <c r="F78" s="813">
        <v>3208.7130664087736</v>
      </c>
    </row>
    <row r="79" spans="2:10" x14ac:dyDescent="0.35">
      <c r="B79" s="640" t="s">
        <v>695</v>
      </c>
      <c r="C79" s="813">
        <v>-941.63404197507305</v>
      </c>
      <c r="D79" s="813">
        <v>-1699.44984945739</v>
      </c>
      <c r="E79" s="813">
        <v>757.81580748231693</v>
      </c>
      <c r="F79" s="813">
        <v>3966.5288738910904</v>
      </c>
      <c r="H79" s="813"/>
    </row>
    <row r="80" spans="2:10" x14ac:dyDescent="0.35">
      <c r="C80" s="640"/>
    </row>
  </sheetData>
  <mergeCells count="2">
    <mergeCell ref="H2:I2"/>
    <mergeCell ref="H35:I35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A1:U51"/>
  <sheetViews>
    <sheetView showGridLines="0" zoomScaleNormal="100" zoomScalePageLayoutView="113" workbookViewId="0"/>
  </sheetViews>
  <sheetFormatPr baseColWidth="10" defaultColWidth="10.81640625" defaultRowHeight="9" x14ac:dyDescent="0.35"/>
  <cols>
    <col min="1" max="1" width="34.54296875" style="130" bestFit="1" customWidth="1"/>
    <col min="2" max="2" width="6.7265625" style="131" customWidth="1"/>
    <col min="3" max="6" width="6.7265625" style="130" customWidth="1"/>
    <col min="7" max="7" width="8.36328125" style="130" bestFit="1" customWidth="1"/>
    <col min="8" max="8" width="8.08984375" style="130" bestFit="1" customWidth="1"/>
    <col min="9" max="16384" width="10.81640625" style="130"/>
  </cols>
  <sheetData>
    <row r="1" spans="1:21" ht="19.5" customHeight="1" thickTop="1" thickBot="1" x14ac:dyDescent="0.4">
      <c r="A1" s="6" t="s">
        <v>116</v>
      </c>
      <c r="B1" s="3" t="s">
        <v>684</v>
      </c>
      <c r="C1" s="588" t="s">
        <v>663</v>
      </c>
      <c r="D1" s="588" t="s">
        <v>634</v>
      </c>
      <c r="E1" s="588" t="s">
        <v>611</v>
      </c>
      <c r="F1" s="588" t="s">
        <v>587</v>
      </c>
      <c r="G1" s="588" t="s">
        <v>117</v>
      </c>
      <c r="H1" s="588" t="s">
        <v>118</v>
      </c>
      <c r="I1" s="131"/>
    </row>
    <row r="2" spans="1:21" ht="9.5" thickTop="1" x14ac:dyDescent="0.35">
      <c r="A2" s="7" t="s">
        <v>120</v>
      </c>
      <c r="B2" s="659">
        <v>0.20420918019443421</v>
      </c>
      <c r="C2" s="252">
        <v>0.19032522300577706</v>
      </c>
      <c r="D2" s="252">
        <v>0.19304381215926358</v>
      </c>
      <c r="E2" s="252">
        <v>0.18606811184874419</v>
      </c>
      <c r="F2" s="252">
        <v>0.1687931486088568</v>
      </c>
      <c r="G2" s="12">
        <v>138.83957188657149</v>
      </c>
      <c r="H2" s="12">
        <v>354.16031585577406</v>
      </c>
      <c r="I2" s="131"/>
      <c r="R2" s="597"/>
      <c r="U2" s="144"/>
    </row>
    <row r="3" spans="1:21" x14ac:dyDescent="0.35">
      <c r="A3" s="25" t="s">
        <v>584</v>
      </c>
      <c r="B3" s="645">
        <v>0.15546171152894461</v>
      </c>
      <c r="C3" s="253">
        <v>0.20105129678416844</v>
      </c>
      <c r="D3" s="253">
        <v>0.20502460130410588</v>
      </c>
      <c r="E3" s="253">
        <v>0.19943323714534389</v>
      </c>
      <c r="F3" s="253">
        <v>0.20247081001400888</v>
      </c>
      <c r="G3" s="13">
        <v>-455.8958525522383</v>
      </c>
      <c r="H3" s="13">
        <v>-470.09098485064266</v>
      </c>
      <c r="I3" s="131"/>
      <c r="R3" s="597"/>
      <c r="U3" s="144"/>
    </row>
    <row r="4" spans="1:21" x14ac:dyDescent="0.35">
      <c r="A4" s="25" t="s">
        <v>585</v>
      </c>
      <c r="B4" s="645">
        <v>0.24644676618330394</v>
      </c>
      <c r="C4" s="253">
        <v>0.18560140513977927</v>
      </c>
      <c r="D4" s="253">
        <v>0.18521966145727309</v>
      </c>
      <c r="E4" s="253">
        <v>0.18902593843899193</v>
      </c>
      <c r="F4" s="253">
        <v>0.14289468039005038</v>
      </c>
      <c r="G4" s="13">
        <v>608.45361043524667</v>
      </c>
      <c r="H4" s="13">
        <v>1035.5208579325356</v>
      </c>
      <c r="I4" s="131"/>
      <c r="R4" s="597"/>
      <c r="U4" s="144"/>
    </row>
    <row r="5" spans="1:21" ht="10.5" x14ac:dyDescent="0.35">
      <c r="A5" s="7" t="s">
        <v>709</v>
      </c>
      <c r="B5" s="659">
        <v>0.46357900173965377</v>
      </c>
      <c r="C5" s="252">
        <v>0.15239514656493977</v>
      </c>
      <c r="D5" s="252">
        <v>0.18489770361775484</v>
      </c>
      <c r="E5" s="252">
        <v>0.15211113741418675</v>
      </c>
      <c r="F5" s="252">
        <v>0.16228109727759787</v>
      </c>
      <c r="G5" s="12">
        <v>3111.8385517471402</v>
      </c>
      <c r="H5" s="12">
        <v>3012.9790446205589</v>
      </c>
      <c r="I5" s="131"/>
      <c r="R5" s="597"/>
      <c r="U5" s="144"/>
    </row>
    <row r="6" spans="1:21" x14ac:dyDescent="0.35">
      <c r="A6" s="7" t="s">
        <v>119</v>
      </c>
      <c r="B6" s="659">
        <v>0.21983977974378802</v>
      </c>
      <c r="C6" s="252">
        <v>0.18798254392086261</v>
      </c>
      <c r="D6" s="252">
        <v>0.19243428085796485</v>
      </c>
      <c r="E6" s="252">
        <v>0.18334685376110396</v>
      </c>
      <c r="F6" s="252">
        <v>0.16813757457695933</v>
      </c>
      <c r="G6" s="12">
        <v>318.57235822925406</v>
      </c>
      <c r="H6" s="12">
        <v>517.02205166828696</v>
      </c>
      <c r="I6" s="131"/>
      <c r="R6" s="597"/>
      <c r="U6" s="144"/>
    </row>
    <row r="7" spans="1:21" x14ac:dyDescent="0.35">
      <c r="A7" s="25" t="s">
        <v>121</v>
      </c>
      <c r="B7" s="645">
        <v>0.14700651310693716</v>
      </c>
      <c r="C7" s="253">
        <v>0.18700096724498427</v>
      </c>
      <c r="D7" s="253">
        <v>0.18991357065998316</v>
      </c>
      <c r="E7" s="253">
        <v>0.18262843776762505</v>
      </c>
      <c r="F7" s="253">
        <v>0.18079002513988185</v>
      </c>
      <c r="G7" s="13">
        <v>-399.94454138047115</v>
      </c>
      <c r="H7" s="13">
        <v>-337.83512032944691</v>
      </c>
      <c r="I7" s="131"/>
      <c r="R7" s="597"/>
      <c r="U7" s="144"/>
    </row>
    <row r="8" spans="1:21" ht="9.5" thickBot="1" x14ac:dyDescent="0.4">
      <c r="A8" s="25" t="s">
        <v>122</v>
      </c>
      <c r="B8" s="644">
        <v>0.27426368109063937</v>
      </c>
      <c r="C8" s="253">
        <v>0.18195525942582821</v>
      </c>
      <c r="D8" s="253">
        <v>0.18504616522684911</v>
      </c>
      <c r="E8" s="253">
        <v>0.1883620169784043</v>
      </c>
      <c r="F8" s="253">
        <v>0.14259932137066916</v>
      </c>
      <c r="G8" s="13">
        <v>923.08421664811158</v>
      </c>
      <c r="H8" s="13">
        <v>1316.6435971997021</v>
      </c>
      <c r="I8" s="131"/>
      <c r="R8" s="597"/>
      <c r="U8" s="144"/>
    </row>
    <row r="9" spans="1:21" ht="10" thickTop="1" thickBot="1" x14ac:dyDescent="0.4">
      <c r="A9" s="2"/>
      <c r="B9" s="472"/>
      <c r="C9" s="10"/>
      <c r="D9" s="10"/>
      <c r="E9" s="10"/>
      <c r="F9" s="10"/>
      <c r="G9" s="11"/>
      <c r="H9" s="11"/>
      <c r="I9" s="131"/>
      <c r="J9" s="131"/>
      <c r="K9" s="131"/>
    </row>
    <row r="10" spans="1:21" ht="18.75" customHeight="1" thickTop="1" thickBot="1" x14ac:dyDescent="0.4">
      <c r="A10" s="6" t="s">
        <v>123</v>
      </c>
      <c r="B10" s="3" t="s">
        <v>684</v>
      </c>
      <c r="C10" s="565" t="s">
        <v>663</v>
      </c>
      <c r="D10" s="565" t="s">
        <v>634</v>
      </c>
      <c r="E10" s="565" t="s">
        <v>611</v>
      </c>
      <c r="F10" s="565" t="s">
        <v>587</v>
      </c>
      <c r="G10" s="565" t="s">
        <v>117</v>
      </c>
      <c r="H10" s="565" t="s">
        <v>118</v>
      </c>
      <c r="I10" s="131"/>
    </row>
    <row r="11" spans="1:21" ht="9.5" thickTop="1" x14ac:dyDescent="0.35">
      <c r="A11" s="566" t="s">
        <v>124</v>
      </c>
      <c r="B11" s="568">
        <v>1</v>
      </c>
      <c r="C11" s="803">
        <v>1</v>
      </c>
      <c r="D11" s="802">
        <v>1</v>
      </c>
      <c r="E11" s="8">
        <v>1</v>
      </c>
      <c r="F11" s="8">
        <v>1</v>
      </c>
      <c r="G11" s="12"/>
      <c r="H11" s="12"/>
      <c r="I11" s="131"/>
    </row>
    <row r="12" spans="1:21" x14ac:dyDescent="0.35">
      <c r="A12" s="516" t="s">
        <v>125</v>
      </c>
      <c r="B12" s="492">
        <v>0.93973624434703662</v>
      </c>
      <c r="C12" s="735">
        <v>0.93823690050905828</v>
      </c>
      <c r="D12" s="9">
        <v>0.92517515594189959</v>
      </c>
      <c r="E12" s="9">
        <v>0.9191925240306521</v>
      </c>
      <c r="F12" s="9">
        <v>0.8984283805087544</v>
      </c>
      <c r="G12" s="13">
        <v>14.993438379783397</v>
      </c>
      <c r="H12" s="13">
        <v>413.07863838282219</v>
      </c>
      <c r="I12" s="131"/>
    </row>
    <row r="13" spans="1:21" x14ac:dyDescent="0.35">
      <c r="A13" s="516" t="s">
        <v>126</v>
      </c>
      <c r="B13" s="492">
        <v>6.026375565296338E-2</v>
      </c>
      <c r="C13" s="735">
        <v>6.176309949094172E-2</v>
      </c>
      <c r="D13" s="9">
        <v>7.4824844058100415E-2</v>
      </c>
      <c r="E13" s="9">
        <v>8.0807475969347897E-2</v>
      </c>
      <c r="F13" s="9">
        <v>0.1015716194912456</v>
      </c>
      <c r="G13" s="13">
        <v>-14.993438379783397</v>
      </c>
      <c r="H13" s="13">
        <v>-413.07863838282219</v>
      </c>
      <c r="I13" s="131"/>
    </row>
    <row r="14" spans="1:21" x14ac:dyDescent="0.35">
      <c r="A14" s="566" t="s">
        <v>127</v>
      </c>
      <c r="B14" s="568">
        <v>0.46364239722911205</v>
      </c>
      <c r="C14" s="801">
        <v>0.44202536119398472</v>
      </c>
      <c r="D14" s="8">
        <v>0.49484279309314955</v>
      </c>
      <c r="E14" s="8">
        <v>0.51565932863676789</v>
      </c>
      <c r="F14" s="8">
        <v>0.48862233781367581</v>
      </c>
      <c r="G14" s="13">
        <v>216.17036035127325</v>
      </c>
      <c r="H14" s="12">
        <v>-249.79940584563764</v>
      </c>
      <c r="I14" s="131"/>
    </row>
    <row r="15" spans="1:21" x14ac:dyDescent="0.35">
      <c r="A15" s="516" t="s">
        <v>128</v>
      </c>
      <c r="B15" s="492">
        <v>0.91477542520500821</v>
      </c>
      <c r="C15" s="735">
        <v>0.90370081683271242</v>
      </c>
      <c r="D15" s="9">
        <v>0.9000625660884316</v>
      </c>
      <c r="E15" s="9">
        <v>0.89119899842059191</v>
      </c>
      <c r="F15" s="9">
        <v>0.85844902326428063</v>
      </c>
      <c r="G15" s="13">
        <v>110.74608372295791</v>
      </c>
      <c r="H15" s="13">
        <v>563.26401940727578</v>
      </c>
      <c r="I15" s="131"/>
    </row>
    <row r="16" spans="1:21" x14ac:dyDescent="0.35">
      <c r="A16" s="516" t="s">
        <v>129</v>
      </c>
      <c r="B16" s="492">
        <v>8.5224574794991792E-2</v>
      </c>
      <c r="C16" s="735">
        <v>9.6299183167287583E-2</v>
      </c>
      <c r="D16" s="9">
        <v>9.9937433911568396E-2</v>
      </c>
      <c r="E16" s="9">
        <v>0.10880100157940809</v>
      </c>
      <c r="F16" s="9">
        <v>0.14155097673571937</v>
      </c>
      <c r="G16" s="13">
        <v>-110.74608372295791</v>
      </c>
      <c r="H16" s="13">
        <v>-563.26401940727578</v>
      </c>
      <c r="I16" s="131"/>
    </row>
    <row r="17" spans="1:10" x14ac:dyDescent="0.35">
      <c r="A17" s="566" t="s">
        <v>130</v>
      </c>
      <c r="B17" s="568">
        <v>0.53635760277088795</v>
      </c>
      <c r="C17" s="801">
        <v>0.55797463880601528</v>
      </c>
      <c r="D17" s="8">
        <v>0.5051572069068504</v>
      </c>
      <c r="E17" s="8">
        <v>0.48434067136323222</v>
      </c>
      <c r="F17" s="8">
        <v>0.51137766218632408</v>
      </c>
      <c r="G17" s="13">
        <v>-216.17036035127325</v>
      </c>
      <c r="H17" s="12">
        <v>249.79940584563874</v>
      </c>
      <c r="I17" s="131"/>
    </row>
    <row r="18" spans="1:10" x14ac:dyDescent="0.35">
      <c r="A18" s="14" t="s">
        <v>131</v>
      </c>
      <c r="B18" s="492">
        <v>0.96131306914456993</v>
      </c>
      <c r="C18" s="735">
        <v>0.96559625306660324</v>
      </c>
      <c r="D18" s="9">
        <v>0.94977499127035825</v>
      </c>
      <c r="E18" s="9">
        <v>0.94899617975427808</v>
      </c>
      <c r="F18" s="9">
        <v>0.93662873309663375</v>
      </c>
      <c r="G18" s="13">
        <v>-42.831839220333066</v>
      </c>
      <c r="H18" s="13">
        <v>246.84336047936185</v>
      </c>
      <c r="I18" s="131"/>
    </row>
    <row r="19" spans="1:10" x14ac:dyDescent="0.35">
      <c r="A19" s="516" t="s">
        <v>132</v>
      </c>
      <c r="B19" s="492">
        <v>3.8686930855430068E-2</v>
      </c>
      <c r="C19" s="735">
        <v>3.4403746933396762E-2</v>
      </c>
      <c r="D19" s="9">
        <v>5.0225008729641751E-2</v>
      </c>
      <c r="E19" s="9">
        <v>5.100382024572192E-2</v>
      </c>
      <c r="F19" s="9">
        <v>6.3371266903366252E-2</v>
      </c>
      <c r="G19" s="13">
        <v>42.831839220333066</v>
      </c>
      <c r="H19" s="13">
        <v>-246.84336047936185</v>
      </c>
      <c r="I19" s="131"/>
    </row>
    <row r="20" spans="1:10" ht="11.15" customHeight="1" thickBot="1" x14ac:dyDescent="0.4">
      <c r="A20" s="6" t="s">
        <v>133</v>
      </c>
      <c r="B20" s="330" t="s">
        <v>684</v>
      </c>
      <c r="C20" s="565" t="s">
        <v>663</v>
      </c>
      <c r="D20" s="565" t="s">
        <v>634</v>
      </c>
      <c r="E20" s="565" t="s">
        <v>611</v>
      </c>
      <c r="F20" s="565" t="s">
        <v>587</v>
      </c>
      <c r="G20" s="565" t="s">
        <v>117</v>
      </c>
      <c r="H20" s="565" t="s">
        <v>118</v>
      </c>
      <c r="I20" s="131"/>
    </row>
    <row r="21" spans="1:10" ht="18.5" thickTop="1" x14ac:dyDescent="0.35">
      <c r="A21" s="567" t="s">
        <v>134</v>
      </c>
      <c r="B21" s="568">
        <v>1</v>
      </c>
      <c r="C21" s="8">
        <v>1</v>
      </c>
      <c r="D21" s="8">
        <v>1</v>
      </c>
      <c r="E21" s="8">
        <v>1</v>
      </c>
      <c r="F21" s="8">
        <v>1</v>
      </c>
      <c r="G21" s="13"/>
      <c r="H21" s="13"/>
      <c r="I21" s="131"/>
      <c r="J21" s="131"/>
    </row>
    <row r="22" spans="1:10" x14ac:dyDescent="0.35">
      <c r="A22" s="16" t="s">
        <v>79</v>
      </c>
      <c r="B22" s="492">
        <v>0.90908900049440977</v>
      </c>
      <c r="C22" s="9">
        <v>0.90311431912042217</v>
      </c>
      <c r="D22" s="9">
        <v>0.89614913800286145</v>
      </c>
      <c r="E22" s="9">
        <v>0.86812010362924563</v>
      </c>
      <c r="F22" s="9">
        <v>0.85502983677688216</v>
      </c>
      <c r="G22" s="13">
        <v>59.746813739876004</v>
      </c>
      <c r="H22" s="13">
        <v>540.59163717527611</v>
      </c>
      <c r="I22" s="131"/>
      <c r="J22" s="131"/>
    </row>
    <row r="23" spans="1:10" x14ac:dyDescent="0.35">
      <c r="A23" s="16" t="s">
        <v>135</v>
      </c>
      <c r="B23" s="492">
        <v>9.0910999505590229E-2</v>
      </c>
      <c r="C23" s="9">
        <v>9.6885680879577829E-2</v>
      </c>
      <c r="D23" s="9">
        <v>0.10385086199713855</v>
      </c>
      <c r="E23" s="9">
        <v>0.13187989637075437</v>
      </c>
      <c r="F23" s="9">
        <v>0.14497016322311784</v>
      </c>
      <c r="G23" s="13">
        <v>-59.746813739876004</v>
      </c>
      <c r="H23" s="13">
        <v>-540.59163717527611</v>
      </c>
      <c r="I23" s="131"/>
      <c r="J23" s="131"/>
    </row>
    <row r="24" spans="1:10" x14ac:dyDescent="0.35">
      <c r="A24" s="566" t="s">
        <v>136</v>
      </c>
      <c r="B24" s="568">
        <v>0.70157129091641324</v>
      </c>
      <c r="C24" s="8">
        <v>0.71066507415188784</v>
      </c>
      <c r="D24" s="8">
        <v>0.69837544480056601</v>
      </c>
      <c r="E24" s="8">
        <v>0.69073069873471005</v>
      </c>
      <c r="F24" s="8">
        <v>0.71223474871591308</v>
      </c>
      <c r="G24" s="13">
        <v>-90.937832354746064</v>
      </c>
      <c r="H24" s="12">
        <v>-106.63457799499842</v>
      </c>
      <c r="I24" s="131"/>
      <c r="J24" s="131"/>
    </row>
    <row r="25" spans="1:10" x14ac:dyDescent="0.35">
      <c r="A25" s="16" t="s">
        <v>79</v>
      </c>
      <c r="B25" s="492">
        <v>0.93328062849212123</v>
      </c>
      <c r="C25" s="9">
        <v>0.92817862735569179</v>
      </c>
      <c r="D25" s="9">
        <v>0.92038140480923658</v>
      </c>
      <c r="E25" s="9">
        <v>0.88362573866589933</v>
      </c>
      <c r="F25" s="9">
        <v>0.87490004112744901</v>
      </c>
      <c r="G25" s="13">
        <v>51.020011364294461</v>
      </c>
      <c r="H25" s="13">
        <v>583.80587364672226</v>
      </c>
      <c r="I25" s="131"/>
    </row>
    <row r="26" spans="1:10" x14ac:dyDescent="0.35">
      <c r="A26" s="16" t="s">
        <v>135</v>
      </c>
      <c r="B26" s="492">
        <v>6.6719371507878766E-2</v>
      </c>
      <c r="C26" s="9">
        <v>7.1821372644308212E-2</v>
      </c>
      <c r="D26" s="9">
        <v>7.9618595190763419E-2</v>
      </c>
      <c r="E26" s="9">
        <v>0.11637426133410067</v>
      </c>
      <c r="F26" s="9">
        <v>0.12509995887255099</v>
      </c>
      <c r="G26" s="13">
        <v>-51.020011364294461</v>
      </c>
      <c r="H26" s="13">
        <v>-583.80587364672226</v>
      </c>
      <c r="I26" s="131"/>
    </row>
    <row r="27" spans="1:10" x14ac:dyDescent="0.35">
      <c r="A27" s="567" t="s">
        <v>137</v>
      </c>
      <c r="B27" s="568">
        <v>0.29842870908358676</v>
      </c>
      <c r="C27" s="8">
        <v>0.28933492584811216</v>
      </c>
      <c r="D27" s="8">
        <v>0.30162455519943399</v>
      </c>
      <c r="E27" s="8">
        <v>0.30926930126528995</v>
      </c>
      <c r="F27" s="8">
        <v>0.28776525128408692</v>
      </c>
      <c r="G27" s="13">
        <v>90.937832354746064</v>
      </c>
      <c r="H27" s="12">
        <v>106.63457799499842</v>
      </c>
      <c r="I27" s="131"/>
    </row>
    <row r="28" spans="1:10" x14ac:dyDescent="0.35">
      <c r="A28" s="16" t="s">
        <v>79</v>
      </c>
      <c r="B28" s="492">
        <v>0.91256056594768398</v>
      </c>
      <c r="C28" s="9">
        <v>0.9006727666702925</v>
      </c>
      <c r="D28" s="9">
        <v>0.89722567918196328</v>
      </c>
      <c r="E28" s="9">
        <v>0.89738027294401279</v>
      </c>
      <c r="F28" s="9">
        <v>0.88354289476126446</v>
      </c>
      <c r="G28" s="13">
        <v>118.87799277391476</v>
      </c>
      <c r="H28" s="13">
        <v>290.17671186419511</v>
      </c>
      <c r="I28" s="131"/>
    </row>
    <row r="29" spans="1:10" ht="9.5" thickBot="1" x14ac:dyDescent="0.4">
      <c r="A29" s="16" t="s">
        <v>135</v>
      </c>
      <c r="B29" s="569">
        <v>8.7439434052316023E-2</v>
      </c>
      <c r="C29" s="9">
        <v>9.9327233329707498E-2</v>
      </c>
      <c r="D29" s="9">
        <v>0.10277432081803672</v>
      </c>
      <c r="E29" s="9">
        <v>0.10261972705598721</v>
      </c>
      <c r="F29" s="9">
        <v>0.11645710523873554</v>
      </c>
      <c r="G29" s="13">
        <v>-118.87799277391476</v>
      </c>
      <c r="H29" s="13">
        <v>-290.17671186419511</v>
      </c>
      <c r="I29" s="131"/>
    </row>
    <row r="30" spans="1:10" ht="10" thickTop="1" thickBot="1" x14ac:dyDescent="0.4">
      <c r="A30" s="17"/>
      <c r="B30" s="472"/>
      <c r="C30" s="10"/>
      <c r="D30" s="10"/>
      <c r="E30" s="10"/>
      <c r="F30" s="10"/>
      <c r="G30" s="13"/>
      <c r="H30" s="11"/>
    </row>
    <row r="31" spans="1:10" ht="18.75" customHeight="1" thickTop="1" thickBot="1" x14ac:dyDescent="0.4">
      <c r="A31" s="6" t="s">
        <v>138</v>
      </c>
      <c r="B31" s="3" t="s">
        <v>684</v>
      </c>
      <c r="C31" s="381" t="s">
        <v>663</v>
      </c>
      <c r="D31" s="381" t="s">
        <v>634</v>
      </c>
      <c r="E31" s="381" t="s">
        <v>611</v>
      </c>
      <c r="F31" s="381" t="s">
        <v>587</v>
      </c>
      <c r="G31" s="46" t="s">
        <v>117</v>
      </c>
      <c r="H31" s="46" t="s">
        <v>118</v>
      </c>
    </row>
    <row r="32" spans="1:10" ht="9.5" thickTop="1" x14ac:dyDescent="0.35">
      <c r="A32" s="516" t="s">
        <v>139</v>
      </c>
      <c r="B32" s="492">
        <v>0.47726125927149243</v>
      </c>
      <c r="C32" s="9">
        <v>0.43747456709671023</v>
      </c>
      <c r="D32" s="9">
        <v>0.40211893496632173</v>
      </c>
      <c r="E32" s="9">
        <v>0.3779840103896332</v>
      </c>
      <c r="F32" s="9">
        <v>0.37762802829086178</v>
      </c>
      <c r="G32" s="13">
        <v>397.866921747822</v>
      </c>
      <c r="H32" s="13">
        <v>996.33230980630651</v>
      </c>
      <c r="I32" s="131"/>
    </row>
    <row r="33" spans="1:19" x14ac:dyDescent="0.35">
      <c r="A33" s="16" t="s">
        <v>79</v>
      </c>
      <c r="B33" s="492">
        <v>0.5160881073171153</v>
      </c>
      <c r="C33" s="9">
        <v>0.47756008092077723</v>
      </c>
      <c r="D33" s="9">
        <v>0.44001199794493889</v>
      </c>
      <c r="E33" s="9">
        <v>0.41695864090952062</v>
      </c>
      <c r="F33" s="9">
        <v>0.42964211690874116</v>
      </c>
      <c r="G33" s="13">
        <v>385.28026396338066</v>
      </c>
      <c r="H33" s="13">
        <v>864.45990408374143</v>
      </c>
      <c r="I33" s="131"/>
    </row>
    <row r="34" spans="1:19" x14ac:dyDescent="0.35">
      <c r="A34" s="16" t="s">
        <v>135</v>
      </c>
      <c r="B34" s="492">
        <v>6.0505335105919225E-2</v>
      </c>
      <c r="C34" s="9">
        <v>6.1299916445323795E-2</v>
      </c>
      <c r="D34" s="9">
        <v>6.0844137659996356E-2</v>
      </c>
      <c r="E34" s="9">
        <v>5.8739231583201344E-2</v>
      </c>
      <c r="F34" s="9">
        <v>6.2183765031795027E-2</v>
      </c>
      <c r="G34" s="13">
        <v>-7.945813394045695</v>
      </c>
      <c r="H34" s="13">
        <v>-16.784299258758018</v>
      </c>
      <c r="I34" s="131"/>
    </row>
    <row r="35" spans="1:19" x14ac:dyDescent="0.35">
      <c r="A35" s="516" t="s">
        <v>140</v>
      </c>
      <c r="B35" s="492">
        <v>0.60969347839357979</v>
      </c>
      <c r="C35" s="9">
        <v>0.4456716227630001</v>
      </c>
      <c r="D35" s="9">
        <v>0.39752949150810418</v>
      </c>
      <c r="E35" s="9">
        <v>0.38976038721046419</v>
      </c>
      <c r="F35" s="9">
        <v>0.34495517969460504</v>
      </c>
      <c r="G35" s="13">
        <v>1640.2185563057969</v>
      </c>
      <c r="H35" s="13">
        <v>2647.3829869897477</v>
      </c>
      <c r="I35" s="131"/>
    </row>
    <row r="36" spans="1:19" x14ac:dyDescent="0.35">
      <c r="A36" s="16" t="s">
        <v>79</v>
      </c>
      <c r="B36" s="492">
        <v>0.60707316197147454</v>
      </c>
      <c r="C36" s="9">
        <v>0.46211018927638797</v>
      </c>
      <c r="D36" s="9">
        <v>0.42020705809810605</v>
      </c>
      <c r="E36" s="9">
        <v>0.39775308576251012</v>
      </c>
      <c r="F36" s="9">
        <v>0.36931264742892406</v>
      </c>
      <c r="G36" s="13">
        <v>1449.6297269508657</v>
      </c>
      <c r="H36" s="13">
        <v>2377.6051454255048</v>
      </c>
      <c r="I36" s="131"/>
    </row>
    <row r="37" spans="1:19" x14ac:dyDescent="0.35">
      <c r="A37" s="16" t="s">
        <v>135</v>
      </c>
      <c r="B37" s="492">
        <v>0.67065217858786841</v>
      </c>
      <c r="C37" s="9">
        <v>1.4645075850760799E-2</v>
      </c>
      <c r="D37" s="9">
        <v>2.1355835980465563E-2</v>
      </c>
      <c r="E37" s="9">
        <v>0.18276168302906104</v>
      </c>
      <c r="F37" s="9">
        <v>9.6936521110623744E-2</v>
      </c>
      <c r="G37" s="13">
        <v>6560.0710273710756</v>
      </c>
      <c r="H37" s="13">
        <v>5737.1565747724462</v>
      </c>
      <c r="I37" s="131"/>
    </row>
    <row r="38" spans="1:19" x14ac:dyDescent="0.35">
      <c r="A38" s="516" t="s">
        <v>78</v>
      </c>
      <c r="B38" s="492">
        <v>0.35421028247773312</v>
      </c>
      <c r="C38" s="9">
        <v>0.26875547353674406</v>
      </c>
      <c r="D38" s="9">
        <v>0.21851641259577934</v>
      </c>
      <c r="E38" s="9">
        <v>0.20625490797714927</v>
      </c>
      <c r="F38" s="9">
        <v>0.21157369895652506</v>
      </c>
      <c r="G38" s="13">
        <v>854.54808940989062</v>
      </c>
      <c r="H38" s="13">
        <v>1426.3658352120806</v>
      </c>
      <c r="I38" s="131"/>
      <c r="J38" s="144"/>
      <c r="M38" s="144"/>
      <c r="N38" s="144"/>
    </row>
    <row r="39" spans="1:19" x14ac:dyDescent="0.35">
      <c r="A39" s="16" t="s">
        <v>79</v>
      </c>
      <c r="B39" s="492">
        <v>0.38933757810395775</v>
      </c>
      <c r="C39" s="9">
        <v>0.29715225502271658</v>
      </c>
      <c r="D39" s="9">
        <v>0.24325124718007643</v>
      </c>
      <c r="E39" s="9">
        <v>0.23628578471224207</v>
      </c>
      <c r="F39" s="9">
        <v>0.24588555971010004</v>
      </c>
      <c r="G39" s="13">
        <v>921.85323081241165</v>
      </c>
      <c r="H39" s="13">
        <v>1434.520183938577</v>
      </c>
      <c r="I39" s="131"/>
      <c r="J39" s="144"/>
      <c r="M39" s="144"/>
      <c r="N39" s="144"/>
      <c r="O39" s="144"/>
    </row>
    <row r="40" spans="1:19" x14ac:dyDescent="0.35">
      <c r="A40" s="16" t="s">
        <v>135</v>
      </c>
      <c r="B40" s="492">
        <v>2.9454383490251056E-3</v>
      </c>
      <c r="C40" s="9">
        <v>4.0565031203511209E-3</v>
      </c>
      <c r="D40" s="9">
        <v>5.0747495696991099E-3</v>
      </c>
      <c r="E40" s="9">
        <v>8.5719514327033883E-3</v>
      </c>
      <c r="F40" s="9">
        <v>9.2033349631569106E-3</v>
      </c>
      <c r="G40" s="13">
        <v>-11.110647713260153</v>
      </c>
      <c r="H40" s="13">
        <v>-62.578966141318048</v>
      </c>
      <c r="I40" s="131"/>
      <c r="J40" s="144"/>
      <c r="M40" s="144"/>
      <c r="P40" s="144"/>
      <c r="Q40" s="144"/>
    </row>
    <row r="41" spans="1:19" ht="9.5" thickBot="1" x14ac:dyDescent="0.4">
      <c r="A41" s="6" t="s">
        <v>141</v>
      </c>
      <c r="B41" s="330" t="s">
        <v>684</v>
      </c>
      <c r="C41" s="393" t="s">
        <v>663</v>
      </c>
      <c r="D41" s="393" t="s">
        <v>634</v>
      </c>
      <c r="E41" s="393" t="s">
        <v>611</v>
      </c>
      <c r="F41" s="393" t="s">
        <v>587</v>
      </c>
      <c r="G41" s="393" t="s">
        <v>117</v>
      </c>
      <c r="H41" s="393" t="s">
        <v>118</v>
      </c>
      <c r="J41" s="144"/>
      <c r="M41" s="144"/>
      <c r="P41" s="144"/>
      <c r="S41" s="144"/>
    </row>
    <row r="42" spans="1:19" ht="9.5" thickTop="1" x14ac:dyDescent="0.35">
      <c r="A42" s="82" t="s">
        <v>142</v>
      </c>
      <c r="B42" s="492">
        <v>0.75</v>
      </c>
      <c r="C42" s="9">
        <v>0.52</v>
      </c>
      <c r="D42" s="9">
        <v>0.44500000000000001</v>
      </c>
      <c r="E42" s="9">
        <v>0.38</v>
      </c>
      <c r="F42" s="9">
        <v>0.38</v>
      </c>
      <c r="G42" s="13">
        <v>2300</v>
      </c>
      <c r="H42" s="13">
        <v>3700</v>
      </c>
      <c r="I42" s="131"/>
      <c r="J42" s="147"/>
      <c r="K42" s="131"/>
      <c r="M42" s="147"/>
      <c r="P42" s="147"/>
      <c r="S42" s="147"/>
    </row>
    <row r="43" spans="1:19" x14ac:dyDescent="0.35">
      <c r="A43" s="82" t="s">
        <v>143</v>
      </c>
      <c r="B43" s="492">
        <v>0.63849999999999996</v>
      </c>
      <c r="C43" s="9">
        <v>0.48203389830508475</v>
      </c>
      <c r="D43" s="9">
        <v>0.41278688524590168</v>
      </c>
      <c r="E43" s="9">
        <v>0.38</v>
      </c>
      <c r="F43" s="9">
        <v>0.38</v>
      </c>
      <c r="G43" s="13">
        <v>1564.6610169491521</v>
      </c>
      <c r="H43" s="13">
        <v>2584.9999999999995</v>
      </c>
      <c r="I43" s="131"/>
      <c r="J43" s="131"/>
      <c r="K43" s="131"/>
    </row>
    <row r="44" spans="1:19" x14ac:dyDescent="0.35">
      <c r="A44" s="82" t="s">
        <v>144</v>
      </c>
      <c r="B44" s="492">
        <v>0.69099999999999995</v>
      </c>
      <c r="C44" s="9">
        <v>0.50624999999999998</v>
      </c>
      <c r="D44" s="9">
        <v>0.41812500000000002</v>
      </c>
      <c r="E44" s="9">
        <v>0.34100000000000003</v>
      </c>
      <c r="F44" s="9">
        <v>0.34100000000000003</v>
      </c>
      <c r="G44" s="13">
        <v>1847.4999999999998</v>
      </c>
      <c r="H44" s="13">
        <v>3499.9999999999991</v>
      </c>
      <c r="I44" s="131"/>
      <c r="J44" s="131"/>
      <c r="K44" s="131"/>
    </row>
    <row r="45" spans="1:19" ht="9.5" thickBot="1" x14ac:dyDescent="0.4">
      <c r="A45" s="82" t="s">
        <v>145</v>
      </c>
      <c r="B45" s="569">
        <v>0.59399999999999997</v>
      </c>
      <c r="C45" s="9">
        <v>0.45707627118644067</v>
      </c>
      <c r="D45" s="9">
        <v>0.38603483606557376</v>
      </c>
      <c r="E45" s="9">
        <v>0.34200000000000003</v>
      </c>
      <c r="F45" s="9">
        <v>0.34200000000000003</v>
      </c>
      <c r="G45" s="13">
        <v>1369.237288135593</v>
      </c>
      <c r="H45" s="13">
        <v>2519.9999999999995</v>
      </c>
      <c r="I45" s="131"/>
      <c r="J45" s="131"/>
      <c r="K45" s="131"/>
    </row>
    <row r="46" spans="1:19" ht="9.5" thickTop="1" x14ac:dyDescent="0.35">
      <c r="A46" s="131"/>
      <c r="B46" s="491"/>
      <c r="C46" s="131"/>
      <c r="D46" s="131"/>
      <c r="E46" s="131"/>
      <c r="F46" s="131"/>
      <c r="G46" s="131"/>
      <c r="H46" s="131"/>
      <c r="I46" s="131"/>
      <c r="J46" s="131"/>
      <c r="K46" s="131"/>
    </row>
    <row r="47" spans="1:19" x14ac:dyDescent="0.35">
      <c r="A47" s="131"/>
      <c r="C47" s="131"/>
      <c r="D47" s="131"/>
      <c r="E47" s="131"/>
      <c r="F47" s="131"/>
      <c r="G47" s="131"/>
      <c r="H47" s="131"/>
      <c r="I47" s="131"/>
      <c r="J47" s="131"/>
      <c r="K47" s="131"/>
    </row>
    <row r="48" spans="1:19" x14ac:dyDescent="0.35">
      <c r="A48" s="131"/>
      <c r="C48" s="131"/>
      <c r="D48" s="131"/>
      <c r="E48" s="131"/>
      <c r="F48" s="131"/>
      <c r="G48" s="131"/>
      <c r="H48" s="131"/>
      <c r="I48" s="131"/>
      <c r="J48" s="131"/>
      <c r="K48" s="131"/>
    </row>
    <row r="49" spans="1:11" x14ac:dyDescent="0.35">
      <c r="A49" s="131"/>
      <c r="C49" s="131"/>
      <c r="D49" s="131"/>
      <c r="E49" s="131"/>
      <c r="F49" s="131"/>
      <c r="G49" s="131"/>
      <c r="H49" s="131"/>
      <c r="I49" s="131"/>
      <c r="J49" s="131"/>
      <c r="K49" s="131"/>
    </row>
    <row r="50" spans="1:11" x14ac:dyDescent="0.35">
      <c r="A50" s="131"/>
      <c r="C50" s="131"/>
      <c r="D50" s="131"/>
      <c r="E50" s="131"/>
      <c r="F50" s="131"/>
      <c r="G50" s="131"/>
      <c r="H50" s="131"/>
      <c r="I50" s="131"/>
      <c r="J50" s="131"/>
      <c r="K50" s="131"/>
    </row>
    <row r="51" spans="1:11" x14ac:dyDescent="0.35">
      <c r="A51" s="131"/>
      <c r="C51" s="131"/>
      <c r="D51" s="131"/>
      <c r="E51" s="131"/>
      <c r="F51" s="131"/>
      <c r="G51" s="131"/>
      <c r="H51" s="131"/>
      <c r="I51" s="131"/>
      <c r="J51" s="131"/>
      <c r="K51" s="13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1:G84"/>
  <sheetViews>
    <sheetView showGridLines="0" tabSelected="1" topLeftCell="A57" workbookViewId="0">
      <selection activeCell="C90" sqref="C90"/>
    </sheetView>
  </sheetViews>
  <sheetFormatPr baseColWidth="10" defaultColWidth="10.81640625" defaultRowHeight="9" x14ac:dyDescent="0.35"/>
  <cols>
    <col min="1" max="1" width="3.90625" style="132" customWidth="1"/>
    <col min="2" max="2" width="41.08984375" style="132" bestFit="1" customWidth="1"/>
    <col min="3" max="3" width="12.26953125" style="132" bestFit="1" customWidth="1"/>
    <col min="4" max="7" width="10.453125" style="132" bestFit="1" customWidth="1"/>
    <col min="8" max="16384" width="10.81640625" style="132"/>
  </cols>
  <sheetData>
    <row r="1" spans="2:7" s="125" customFormat="1" x14ac:dyDescent="0.35"/>
    <row r="2" spans="2:7" s="125" customFormat="1" x14ac:dyDescent="0.35">
      <c r="B2" s="33" t="s">
        <v>391</v>
      </c>
      <c r="C2" s="538" t="s">
        <v>686</v>
      </c>
      <c r="D2" s="171" t="s">
        <v>664</v>
      </c>
      <c r="E2" s="171" t="s">
        <v>635</v>
      </c>
      <c r="F2" s="171" t="s">
        <v>612</v>
      </c>
      <c r="G2" s="171" t="s">
        <v>589</v>
      </c>
    </row>
    <row r="3" spans="2:7" s="125" customFormat="1" ht="18.5" thickBot="1" x14ac:dyDescent="0.4">
      <c r="B3" s="35" t="s">
        <v>392</v>
      </c>
      <c r="C3" s="315"/>
      <c r="D3" s="81"/>
      <c r="E3" s="81"/>
      <c r="F3" s="81"/>
      <c r="G3" s="81"/>
    </row>
    <row r="4" spans="2:7" s="125" customFormat="1" ht="9.5" thickTop="1" x14ac:dyDescent="0.35">
      <c r="B4" s="115" t="s">
        <v>33</v>
      </c>
      <c r="C4" s="316"/>
      <c r="D4" s="42"/>
      <c r="E4" s="42"/>
      <c r="F4" s="42"/>
      <c r="G4" s="42"/>
    </row>
    <row r="5" spans="2:7" s="125" customFormat="1" x14ac:dyDescent="0.35">
      <c r="B5" s="14" t="s">
        <v>34</v>
      </c>
      <c r="C5" s="40">
        <v>34719.311000000002</v>
      </c>
      <c r="D5" s="40">
        <v>49103.121961321915</v>
      </c>
      <c r="E5" s="40">
        <v>42109.953462584046</v>
      </c>
      <c r="F5" s="40">
        <v>54096.980302763375</v>
      </c>
      <c r="G5" s="40">
        <v>59897.087034928503</v>
      </c>
    </row>
    <row r="6" spans="2:7" s="125" customFormat="1" x14ac:dyDescent="0.35">
      <c r="B6" s="14" t="s">
        <v>35</v>
      </c>
      <c r="C6" s="40">
        <v>15448.777</v>
      </c>
      <c r="D6" s="40">
        <v>23266.973338915486</v>
      </c>
      <c r="E6" s="40">
        <v>35127.153909249013</v>
      </c>
      <c r="F6" s="40">
        <v>37324.701951542898</v>
      </c>
      <c r="G6" s="40">
        <v>22243.113955357156</v>
      </c>
    </row>
    <row r="7" spans="2:7" s="125" customFormat="1" x14ac:dyDescent="0.35">
      <c r="B7" s="14" t="s">
        <v>36</v>
      </c>
      <c r="C7" s="40">
        <v>242.298</v>
      </c>
      <c r="D7" s="40">
        <v>395.92475975192804</v>
      </c>
      <c r="E7" s="40">
        <v>224.07321222158023</v>
      </c>
      <c r="F7" s="40">
        <v>368.44736228960909</v>
      </c>
      <c r="G7" s="40">
        <v>257.69340311388828</v>
      </c>
    </row>
    <row r="8" spans="2:7" s="125" customFormat="1" x14ac:dyDescent="0.35">
      <c r="B8" s="14" t="s">
        <v>37</v>
      </c>
      <c r="C8" s="40">
        <v>9571.1569999999992</v>
      </c>
      <c r="D8" s="40">
        <v>8681.5094685850872</v>
      </c>
      <c r="E8" s="40">
        <v>9195.1802030646541</v>
      </c>
      <c r="F8" s="40">
        <v>71161.797137461181</v>
      </c>
      <c r="G8" s="40">
        <v>95637.779987427726</v>
      </c>
    </row>
    <row r="9" spans="2:7" s="125" customFormat="1" x14ac:dyDescent="0.35">
      <c r="B9" s="14" t="s">
        <v>38</v>
      </c>
      <c r="C9" s="40">
        <v>8209.7489999999998</v>
      </c>
      <c r="D9" s="40">
        <v>12136.792836156817</v>
      </c>
      <c r="E9" s="40">
        <v>15132.749747508122</v>
      </c>
      <c r="F9" s="40">
        <v>23072.258590493555</v>
      </c>
      <c r="G9" s="40">
        <v>13718.900682154366</v>
      </c>
    </row>
    <row r="10" spans="2:7" s="125" customFormat="1" x14ac:dyDescent="0.35">
      <c r="B10" s="14" t="s">
        <v>39</v>
      </c>
      <c r="C10" s="40">
        <v>204542.48699999999</v>
      </c>
      <c r="D10" s="40">
        <v>229841.46293075781</v>
      </c>
      <c r="E10" s="40">
        <v>226981.85581575445</v>
      </c>
      <c r="F10" s="40">
        <v>253695.17381916242</v>
      </c>
      <c r="G10" s="40">
        <v>254602.45317108976</v>
      </c>
    </row>
    <row r="11" spans="2:7" s="125" customFormat="1" x14ac:dyDescent="0.35">
      <c r="B11" s="14" t="s">
        <v>40</v>
      </c>
      <c r="C11" s="40">
        <v>210915.818</v>
      </c>
      <c r="D11" s="40">
        <v>259564.09894524355</v>
      </c>
      <c r="E11" s="40">
        <v>228775.34149213895</v>
      </c>
      <c r="F11" s="40">
        <v>131202.69607939807</v>
      </c>
      <c r="G11" s="40">
        <v>150807.73336403322</v>
      </c>
    </row>
    <row r="12" spans="2:7" s="125" customFormat="1" x14ac:dyDescent="0.35">
      <c r="B12" s="14" t="s">
        <v>41</v>
      </c>
      <c r="C12" s="40">
        <v>14716.375</v>
      </c>
      <c r="D12" s="40">
        <v>12267.456508637402</v>
      </c>
      <c r="E12" s="40">
        <v>14541.636927363772</v>
      </c>
      <c r="F12" s="40">
        <v>14182.56793276488</v>
      </c>
      <c r="G12" s="40">
        <v>13524.156780885711</v>
      </c>
    </row>
    <row r="13" spans="2:7" s="125" customFormat="1" x14ac:dyDescent="0.35">
      <c r="B13" s="14" t="s">
        <v>42</v>
      </c>
      <c r="C13" s="40">
        <v>1025.9010000000001</v>
      </c>
      <c r="D13" s="40">
        <v>972.36011082083121</v>
      </c>
      <c r="E13" s="40">
        <v>1357.9131979523606</v>
      </c>
      <c r="F13" s="40">
        <v>1461.9284792521341</v>
      </c>
      <c r="G13" s="40">
        <v>1458.88440187793</v>
      </c>
    </row>
    <row r="14" spans="2:7" s="125" customFormat="1" x14ac:dyDescent="0.35">
      <c r="B14" s="14" t="s">
        <v>43</v>
      </c>
      <c r="C14" s="40">
        <v>385.005</v>
      </c>
      <c r="D14" s="40">
        <v>286.62527225199426</v>
      </c>
      <c r="E14" s="40">
        <v>371.33060292584969</v>
      </c>
      <c r="F14" s="40">
        <v>438.89906564513291</v>
      </c>
      <c r="G14" s="40">
        <v>318.52158746315962</v>
      </c>
    </row>
    <row r="15" spans="2:7" s="125" customFormat="1" x14ac:dyDescent="0.35">
      <c r="B15" s="343" t="s">
        <v>44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</row>
    <row r="16" spans="2:7" s="125" customFormat="1" x14ac:dyDescent="0.35">
      <c r="B16" s="14" t="s">
        <v>45</v>
      </c>
      <c r="C16" s="40">
        <v>17142.838</v>
      </c>
      <c r="D16" s="40">
        <v>17485.705346175255</v>
      </c>
      <c r="E16" s="40">
        <v>17682.711086814918</v>
      </c>
      <c r="F16" s="40">
        <v>18326.065408946059</v>
      </c>
      <c r="G16" s="40">
        <v>17663.361529758364</v>
      </c>
    </row>
    <row r="17" spans="2:7" s="125" customFormat="1" x14ac:dyDescent="0.35">
      <c r="B17" s="14" t="s">
        <v>477</v>
      </c>
      <c r="C17" s="40">
        <v>15015.13</v>
      </c>
      <c r="D17" s="40">
        <v>14407.034198201374</v>
      </c>
      <c r="E17" s="40">
        <v>14433.587984832036</v>
      </c>
      <c r="F17" s="40">
        <v>14445.277953558501</v>
      </c>
      <c r="G17" s="40">
        <v>15024.675012859112</v>
      </c>
    </row>
    <row r="18" spans="2:7" s="125" customFormat="1" x14ac:dyDescent="0.35">
      <c r="B18" s="14" t="s">
        <v>478</v>
      </c>
      <c r="C18" s="40">
        <v>19193.703000000001</v>
      </c>
      <c r="D18" s="40">
        <v>18809.185806658988</v>
      </c>
      <c r="E18" s="40">
        <v>18595.081931983208</v>
      </c>
      <c r="F18" s="40">
        <v>18969.090404875893</v>
      </c>
      <c r="G18" s="40">
        <v>17367.153127449019</v>
      </c>
    </row>
    <row r="19" spans="2:7" s="125" customFormat="1" x14ac:dyDescent="0.35">
      <c r="B19" s="132" t="s">
        <v>46</v>
      </c>
      <c r="C19" s="40">
        <v>6134.049</v>
      </c>
      <c r="D19" s="40">
        <v>7041.486558286103</v>
      </c>
      <c r="E19" s="40">
        <v>5399.2006218645001</v>
      </c>
      <c r="F19" s="40">
        <v>5328.3489155050793</v>
      </c>
      <c r="G19" s="40">
        <v>5812.029236572861</v>
      </c>
    </row>
    <row r="20" spans="2:7" s="125" customFormat="1" x14ac:dyDescent="0.35">
      <c r="B20" s="14" t="s">
        <v>47</v>
      </c>
      <c r="C20" s="40">
        <v>5549.8920000000007</v>
      </c>
      <c r="D20" s="40">
        <v>5510.9863524925613</v>
      </c>
      <c r="E20" s="40">
        <v>5611.3408903295967</v>
      </c>
      <c r="F20" s="40">
        <v>4314.048325452758</v>
      </c>
      <c r="G20" s="40">
        <v>3857.8876659309949</v>
      </c>
    </row>
    <row r="21" spans="2:7" s="125" customFormat="1" x14ac:dyDescent="0.35">
      <c r="B21" s="38" t="s">
        <v>48</v>
      </c>
      <c r="C21" s="357">
        <v>562812.48999999987</v>
      </c>
      <c r="D21" s="357">
        <v>659770.72439425718</v>
      </c>
      <c r="E21" s="357">
        <v>635539.11108658696</v>
      </c>
      <c r="F21" s="357">
        <v>648388.28172911156</v>
      </c>
      <c r="G21" s="357">
        <v>672191.43094090186</v>
      </c>
    </row>
    <row r="22" spans="2:7" s="125" customFormat="1" x14ac:dyDescent="0.35">
      <c r="B22" s="115" t="s">
        <v>49</v>
      </c>
      <c r="C22" s="358"/>
      <c r="D22" s="358"/>
      <c r="E22" s="358"/>
      <c r="F22" s="358"/>
      <c r="G22" s="358"/>
    </row>
    <row r="23" spans="2:7" s="125" customFormat="1" x14ac:dyDescent="0.35">
      <c r="B23" s="37" t="s">
        <v>50</v>
      </c>
      <c r="C23" s="40">
        <v>428013.97899999999</v>
      </c>
      <c r="D23" s="40">
        <v>518917.06509740371</v>
      </c>
      <c r="E23" s="40">
        <v>488332.57561252586</v>
      </c>
      <c r="F23" s="40">
        <v>479052.47938199301</v>
      </c>
      <c r="G23" s="40">
        <v>512058.01248345495</v>
      </c>
    </row>
    <row r="24" spans="2:7" s="125" customFormat="1" x14ac:dyDescent="0.35">
      <c r="B24" s="39" t="s">
        <v>51</v>
      </c>
      <c r="C24" s="40">
        <v>23430.989000000001</v>
      </c>
      <c r="D24" s="40">
        <v>30052.376322222248</v>
      </c>
      <c r="E24" s="40">
        <v>22251.157047894507</v>
      </c>
      <c r="F24" s="40">
        <v>19056.963219169123</v>
      </c>
      <c r="G24" s="40">
        <v>32825.418847403424</v>
      </c>
    </row>
    <row r="25" spans="2:7" s="125" customFormat="1" x14ac:dyDescent="0.35">
      <c r="B25" s="39" t="s">
        <v>52</v>
      </c>
      <c r="C25" s="40">
        <v>62.231999999999999</v>
      </c>
      <c r="D25" s="40">
        <v>142.33804384512121</v>
      </c>
      <c r="E25" s="40">
        <v>117.75697890916233</v>
      </c>
      <c r="F25" s="40">
        <v>64.933080700995347</v>
      </c>
      <c r="G25" s="40">
        <v>73.406004739479982</v>
      </c>
    </row>
    <row r="26" spans="2:7" s="125" customFormat="1" x14ac:dyDescent="0.35">
      <c r="B26" s="39" t="s">
        <v>53</v>
      </c>
      <c r="C26" s="40">
        <v>404520.75799999997</v>
      </c>
      <c r="D26" s="40">
        <v>488722.35073133628</v>
      </c>
      <c r="E26" s="40">
        <v>465963.66158572224</v>
      </c>
      <c r="F26" s="40">
        <v>459930.5830821229</v>
      </c>
      <c r="G26" s="40">
        <v>479159.187631312</v>
      </c>
    </row>
    <row r="27" spans="2:7" s="125" customFormat="1" x14ac:dyDescent="0.35">
      <c r="B27" s="132" t="s">
        <v>54</v>
      </c>
      <c r="C27" s="40">
        <v>395.601</v>
      </c>
      <c r="D27" s="40">
        <v>2820.3273483431481</v>
      </c>
      <c r="E27" s="40">
        <v>5726.7584971713895</v>
      </c>
      <c r="F27" s="40">
        <v>3409.8478279386909</v>
      </c>
      <c r="G27" s="40">
        <v>2675.2412649832504</v>
      </c>
    </row>
    <row r="28" spans="2:7" s="125" customFormat="1" x14ac:dyDescent="0.35">
      <c r="B28" s="132" t="s">
        <v>36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</row>
    <row r="29" spans="2:7" s="125" customFormat="1" x14ac:dyDescent="0.35">
      <c r="B29" s="132" t="s">
        <v>37</v>
      </c>
      <c r="C29" s="40">
        <v>2320.8449999999998</v>
      </c>
      <c r="D29" s="40">
        <v>0</v>
      </c>
      <c r="E29" s="40">
        <v>0</v>
      </c>
      <c r="F29" s="40">
        <v>0</v>
      </c>
      <c r="G29" s="40">
        <v>0</v>
      </c>
    </row>
    <row r="30" spans="2:7" s="125" customFormat="1" x14ac:dyDescent="0.35">
      <c r="B30" s="132" t="s">
        <v>55</v>
      </c>
      <c r="C30" s="40">
        <v>18287.030999999999</v>
      </c>
      <c r="D30" s="40">
        <v>24242.598760795019</v>
      </c>
      <c r="E30" s="40">
        <v>21779.616902777663</v>
      </c>
      <c r="F30" s="40">
        <v>39492.681983559662</v>
      </c>
      <c r="G30" s="40">
        <v>22321.015176464265</v>
      </c>
    </row>
    <row r="31" spans="2:7" s="125" customFormat="1" x14ac:dyDescent="0.35">
      <c r="B31" s="132" t="s">
        <v>56</v>
      </c>
      <c r="C31" s="40">
        <v>4665.683</v>
      </c>
      <c r="D31" s="40">
        <v>3591.5664976718344</v>
      </c>
      <c r="E31" s="40">
        <v>6249.3413084235845</v>
      </c>
      <c r="F31" s="40">
        <v>10383.825772292055</v>
      </c>
      <c r="G31" s="40">
        <v>14314.945141024125</v>
      </c>
    </row>
    <row r="32" spans="2:7" s="125" customFormat="1" x14ac:dyDescent="0.35">
      <c r="B32" s="132" t="s">
        <v>57</v>
      </c>
      <c r="C32" s="40">
        <v>557.52099999999996</v>
      </c>
      <c r="D32" s="40">
        <v>666.00879806029502</v>
      </c>
      <c r="E32" s="40">
        <v>772.14730956076744</v>
      </c>
      <c r="F32" s="40">
        <v>1759.1170209397253</v>
      </c>
      <c r="G32" s="40">
        <v>2344.7513469712585</v>
      </c>
    </row>
    <row r="33" spans="2:7" s="125" customFormat="1" x14ac:dyDescent="0.35">
      <c r="B33" s="132" t="s">
        <v>58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</row>
    <row r="34" spans="2:7" s="125" customFormat="1" x14ac:dyDescent="0.35">
      <c r="B34" s="132" t="s">
        <v>59</v>
      </c>
      <c r="C34" s="40">
        <v>0</v>
      </c>
      <c r="D34" s="40">
        <v>0</v>
      </c>
      <c r="E34" s="40">
        <v>0</v>
      </c>
      <c r="F34" s="40">
        <v>0</v>
      </c>
      <c r="G34" s="40">
        <v>2343.9789604455505</v>
      </c>
    </row>
    <row r="35" spans="2:7" s="125" customFormat="1" x14ac:dyDescent="0.35">
      <c r="B35" s="132" t="s">
        <v>60</v>
      </c>
      <c r="C35" s="40">
        <v>1365.828</v>
      </c>
      <c r="D35" s="40">
        <v>1284.4065066344458</v>
      </c>
      <c r="E35" s="40">
        <v>1446.2727832858964</v>
      </c>
      <c r="F35" s="40">
        <v>1517.3654767937574</v>
      </c>
      <c r="G35" s="40">
        <v>1198.5956336136755</v>
      </c>
    </row>
    <row r="36" spans="2:7" s="125" customFormat="1" x14ac:dyDescent="0.35">
      <c r="B36" s="132" t="s">
        <v>61</v>
      </c>
      <c r="C36" s="40">
        <v>77.287999999999997</v>
      </c>
      <c r="D36" s="40">
        <v>39.320346390883145</v>
      </c>
      <c r="E36" s="40">
        <v>175.68755766366306</v>
      </c>
      <c r="F36" s="40">
        <v>102.52714059583747</v>
      </c>
      <c r="G36" s="40">
        <v>40.469759407436335</v>
      </c>
    </row>
    <row r="37" spans="2:7" s="125" customFormat="1" x14ac:dyDescent="0.35">
      <c r="B37" s="132" t="s">
        <v>62</v>
      </c>
      <c r="C37" s="40">
        <v>26052.317999999999</v>
      </c>
      <c r="D37" s="40">
        <v>26555.839280643631</v>
      </c>
      <c r="E37" s="40">
        <v>26013.710078490465</v>
      </c>
      <c r="F37" s="40">
        <v>26976.69325261534</v>
      </c>
      <c r="G37" s="40">
        <v>27941.331488276937</v>
      </c>
    </row>
    <row r="38" spans="2:7" s="125" customFormat="1" x14ac:dyDescent="0.35">
      <c r="B38" s="36" t="s">
        <v>63</v>
      </c>
      <c r="C38" s="359">
        <v>481736.09400000004</v>
      </c>
      <c r="D38" s="359">
        <v>578117.13263594278</v>
      </c>
      <c r="E38" s="359">
        <v>550496.11004989932</v>
      </c>
      <c r="F38" s="359">
        <v>562694.53785672807</v>
      </c>
      <c r="G38" s="359">
        <v>585238.3412546413</v>
      </c>
    </row>
    <row r="39" spans="2:7" s="125" customFormat="1" x14ac:dyDescent="0.35">
      <c r="B39" s="36" t="s">
        <v>64</v>
      </c>
      <c r="C39" s="40">
        <v>81012.255000000005</v>
      </c>
      <c r="D39" s="40">
        <v>81589.030813590143</v>
      </c>
      <c r="E39" s="40">
        <v>84975.574181229196</v>
      </c>
      <c r="F39" s="40">
        <v>85625.716842237569</v>
      </c>
      <c r="G39" s="40">
        <v>86883.814668223538</v>
      </c>
    </row>
    <row r="40" spans="2:7" s="125" customFormat="1" x14ac:dyDescent="0.35">
      <c r="B40" s="37" t="s">
        <v>65</v>
      </c>
      <c r="C40" s="40">
        <v>64.141000000000005</v>
      </c>
      <c r="D40" s="40">
        <v>64.560944724005893</v>
      </c>
      <c r="E40" s="40">
        <v>67.426855458551842</v>
      </c>
      <c r="F40" s="40">
        <v>68.027030145890478</v>
      </c>
      <c r="G40" s="40">
        <v>69.27501803681686</v>
      </c>
    </row>
    <row r="41" spans="2:7" s="125" customFormat="1" x14ac:dyDescent="0.35">
      <c r="B41" s="38" t="s">
        <v>66</v>
      </c>
      <c r="C41" s="357">
        <v>562812.49</v>
      </c>
      <c r="D41" s="357">
        <v>659770.72439425695</v>
      </c>
      <c r="E41" s="357">
        <v>635539.11108658707</v>
      </c>
      <c r="F41" s="357">
        <v>648388.28172911156</v>
      </c>
      <c r="G41" s="357">
        <v>672191.43094090163</v>
      </c>
    </row>
    <row r="42" spans="2:7" s="125" customFormat="1" x14ac:dyDescent="0.35">
      <c r="C42" s="347"/>
      <c r="D42" s="347"/>
      <c r="E42" s="347"/>
      <c r="F42" s="347"/>
      <c r="G42" s="347"/>
    </row>
    <row r="43" spans="2:7" s="125" customFormat="1" x14ac:dyDescent="0.35">
      <c r="C43" s="416"/>
      <c r="D43" s="416"/>
    </row>
    <row r="45" spans="2:7" x14ac:dyDescent="0.35">
      <c r="B45" s="970" t="s">
        <v>740</v>
      </c>
      <c r="C45" s="971" t="s">
        <v>686</v>
      </c>
      <c r="D45" s="972" t="s">
        <v>664</v>
      </c>
      <c r="E45" s="972" t="s">
        <v>635</v>
      </c>
      <c r="F45" s="972" t="s">
        <v>612</v>
      </c>
      <c r="G45" s="973" t="s">
        <v>589</v>
      </c>
    </row>
    <row r="46" spans="2:7" ht="9.5" thickBot="1" x14ac:dyDescent="0.4">
      <c r="B46" s="974" t="s">
        <v>741</v>
      </c>
      <c r="C46" s="975"/>
      <c r="D46" s="975"/>
      <c r="E46" s="976"/>
      <c r="F46" s="976"/>
      <c r="G46" s="976"/>
    </row>
    <row r="47" spans="2:7" ht="9.5" thickTop="1" x14ac:dyDescent="0.35">
      <c r="B47" s="977" t="s">
        <v>33</v>
      </c>
      <c r="C47" s="316"/>
      <c r="D47" s="42"/>
      <c r="E47" s="42"/>
      <c r="F47" s="42"/>
      <c r="G47" s="42"/>
    </row>
    <row r="48" spans="2:7" x14ac:dyDescent="0.35">
      <c r="B48" s="978" t="s">
        <v>34</v>
      </c>
      <c r="C48" s="979">
        <v>34719.311000000002</v>
      </c>
      <c r="D48" s="979">
        <v>40256.212</v>
      </c>
      <c r="E48" s="979">
        <v>29430.895</v>
      </c>
      <c r="F48" s="979">
        <v>32573.954000000002</v>
      </c>
      <c r="G48" s="979">
        <v>32725.4</v>
      </c>
    </row>
    <row r="49" spans="2:7" x14ac:dyDescent="0.35">
      <c r="B49" s="978" t="s">
        <v>742</v>
      </c>
      <c r="C49" s="979">
        <v>15448.777</v>
      </c>
      <c r="D49" s="979">
        <v>19074.963</v>
      </c>
      <c r="E49" s="979">
        <v>24550.562000000002</v>
      </c>
      <c r="F49" s="979">
        <v>19757.684000000001</v>
      </c>
      <c r="G49" s="979">
        <v>9583.4369999999999</v>
      </c>
    </row>
    <row r="50" spans="2:7" x14ac:dyDescent="0.35">
      <c r="B50" s="978" t="s">
        <v>36</v>
      </c>
      <c r="C50" s="979">
        <v>242.298</v>
      </c>
      <c r="D50" s="979">
        <v>324.59100000000001</v>
      </c>
      <c r="E50" s="979">
        <v>156.60599999999999</v>
      </c>
      <c r="F50" s="979">
        <v>221.858</v>
      </c>
      <c r="G50" s="979">
        <v>140.79300000000001</v>
      </c>
    </row>
    <row r="51" spans="2:7" x14ac:dyDescent="0.35">
      <c r="B51" s="978" t="s">
        <v>37</v>
      </c>
      <c r="C51" s="979">
        <v>9571.1569999999992</v>
      </c>
      <c r="D51" s="979">
        <v>7117.3620000000001</v>
      </c>
      <c r="E51" s="979">
        <v>6426.5619999999999</v>
      </c>
      <c r="F51" s="979">
        <v>42849.578000000001</v>
      </c>
      <c r="G51" s="979">
        <v>52252.521000000001</v>
      </c>
    </row>
    <row r="52" spans="2:7" x14ac:dyDescent="0.35">
      <c r="B52" s="978" t="s">
        <v>38</v>
      </c>
      <c r="C52" s="979">
        <v>8183.04</v>
      </c>
      <c r="D52" s="979">
        <v>9916.2999999999993</v>
      </c>
      <c r="E52" s="979">
        <v>10541.846</v>
      </c>
      <c r="F52" s="979">
        <v>13889.406999999999</v>
      </c>
      <c r="G52" s="979">
        <v>7514.915</v>
      </c>
    </row>
    <row r="53" spans="2:7" x14ac:dyDescent="0.35">
      <c r="B53" s="978" t="s">
        <v>39</v>
      </c>
      <c r="C53" s="979">
        <v>204542.48699999999</v>
      </c>
      <c r="D53" s="979">
        <v>191009.6</v>
      </c>
      <c r="E53" s="979">
        <v>161208.12400000001</v>
      </c>
      <c r="F53" s="979">
        <v>157900.24600000001</v>
      </c>
      <c r="G53" s="979">
        <v>143515.155</v>
      </c>
    </row>
    <row r="54" spans="2:7" x14ac:dyDescent="0.35">
      <c r="B54" s="978" t="s">
        <v>40</v>
      </c>
      <c r="C54" s="979">
        <v>210915.818</v>
      </c>
      <c r="D54" s="979">
        <v>212798.43799999999</v>
      </c>
      <c r="E54" s="979">
        <v>159892.34400000001</v>
      </c>
      <c r="F54" s="979">
        <v>79002.785000000003</v>
      </c>
      <c r="G54" s="979">
        <v>82395.097999999998</v>
      </c>
    </row>
    <row r="55" spans="2:7" x14ac:dyDescent="0.35">
      <c r="B55" s="978" t="s">
        <v>41</v>
      </c>
      <c r="C55" s="979">
        <v>14716.375</v>
      </c>
      <c r="D55" s="979">
        <v>10057.231</v>
      </c>
      <c r="E55" s="979">
        <v>10163.231</v>
      </c>
      <c r="F55" s="979">
        <v>8539.9349999999995</v>
      </c>
      <c r="G55" s="979">
        <v>7389.0389999999998</v>
      </c>
    </row>
    <row r="56" spans="2:7" x14ac:dyDescent="0.35">
      <c r="B56" s="978" t="s">
        <v>42</v>
      </c>
      <c r="C56" s="979">
        <v>1025.9000000000001</v>
      </c>
      <c r="D56" s="979">
        <v>797.17399999999998</v>
      </c>
      <c r="E56" s="979">
        <v>946.00800000000004</v>
      </c>
      <c r="F56" s="979">
        <v>880.28899999999999</v>
      </c>
      <c r="G56" s="979">
        <v>809.36800000000005</v>
      </c>
    </row>
    <row r="57" spans="2:7" x14ac:dyDescent="0.35">
      <c r="B57" s="978" t="s">
        <v>43</v>
      </c>
      <c r="C57" s="979">
        <v>374.28300000000002</v>
      </c>
      <c r="D57" s="979">
        <v>233.96700000000001</v>
      </c>
      <c r="E57" s="979">
        <v>251.892</v>
      </c>
      <c r="F57" s="979">
        <v>258.37299999999999</v>
      </c>
      <c r="G57" s="979">
        <v>169.21700000000001</v>
      </c>
    </row>
    <row r="58" spans="2:7" x14ac:dyDescent="0.35">
      <c r="B58" s="978" t="s">
        <v>44</v>
      </c>
      <c r="C58" s="979">
        <v>0</v>
      </c>
      <c r="D58" s="979">
        <v>0</v>
      </c>
      <c r="E58" s="979">
        <v>0</v>
      </c>
      <c r="F58" s="979">
        <v>0</v>
      </c>
      <c r="G58" s="979">
        <v>0</v>
      </c>
    </row>
    <row r="59" spans="2:7" x14ac:dyDescent="0.35">
      <c r="B59" s="978" t="s">
        <v>45</v>
      </c>
      <c r="C59" s="979">
        <v>9111.0789999999997</v>
      </c>
      <c r="D59" s="979">
        <v>8933.2549999999992</v>
      </c>
      <c r="E59" s="979">
        <v>8806.7180000000008</v>
      </c>
      <c r="F59" s="979">
        <v>8966.1440000000002</v>
      </c>
      <c r="G59" s="979">
        <v>6476.7489999999998</v>
      </c>
    </row>
    <row r="60" spans="2:7" x14ac:dyDescent="0.35">
      <c r="B60" s="978" t="s">
        <v>477</v>
      </c>
      <c r="C60" s="979">
        <v>9057.9940000000006</v>
      </c>
      <c r="D60" s="979">
        <v>8652.3240000000005</v>
      </c>
      <c r="E60" s="979">
        <v>8659.2939999999999</v>
      </c>
      <c r="F60" s="979">
        <v>8664.768</v>
      </c>
      <c r="G60" s="979">
        <v>5968.8450000000003</v>
      </c>
    </row>
    <row r="61" spans="2:7" x14ac:dyDescent="0.35">
      <c r="B61" s="978" t="s">
        <v>478</v>
      </c>
      <c r="C61" s="979">
        <v>6514.0230000000001</v>
      </c>
      <c r="D61" s="979">
        <v>5748.48</v>
      </c>
      <c r="E61" s="979">
        <v>5231.527</v>
      </c>
      <c r="F61" s="979">
        <v>5210.3509999999997</v>
      </c>
      <c r="G61" s="979">
        <v>4051.3009999999999</v>
      </c>
    </row>
    <row r="62" spans="2:7" x14ac:dyDescent="0.35">
      <c r="B62" s="155" t="s">
        <v>46</v>
      </c>
      <c r="C62" s="979">
        <v>10932.09</v>
      </c>
      <c r="D62" s="979">
        <v>8418.866</v>
      </c>
      <c r="E62" s="979">
        <v>4922.2169999999996</v>
      </c>
      <c r="F62" s="979">
        <v>3209.4090000000001</v>
      </c>
      <c r="G62" s="979">
        <v>4594.8620000000001</v>
      </c>
    </row>
    <row r="63" spans="2:7" x14ac:dyDescent="0.35">
      <c r="B63" s="978" t="s">
        <v>47</v>
      </c>
      <c r="C63" s="979">
        <v>3996.105</v>
      </c>
      <c r="D63" s="979">
        <v>3312.009</v>
      </c>
      <c r="E63" s="979">
        <v>3035.96</v>
      </c>
      <c r="F63" s="979">
        <v>1962.8290000000002</v>
      </c>
      <c r="G63" s="979">
        <v>1579.9110000000001</v>
      </c>
    </row>
    <row r="64" spans="2:7" x14ac:dyDescent="0.35">
      <c r="B64" s="977" t="s">
        <v>48</v>
      </c>
      <c r="C64" s="980">
        <v>539350.73700000008</v>
      </c>
      <c r="D64" s="980">
        <v>526650.772</v>
      </c>
      <c r="E64" s="980">
        <v>434223.78600000002</v>
      </c>
      <c r="F64" s="980">
        <v>383887.61000000004</v>
      </c>
      <c r="G64" s="980">
        <v>359166.61100000003</v>
      </c>
    </row>
    <row r="65" spans="2:7" x14ac:dyDescent="0.35">
      <c r="B65" s="977" t="s">
        <v>49</v>
      </c>
      <c r="C65" s="358"/>
      <c r="D65" s="358"/>
      <c r="E65" s="981"/>
      <c r="F65" s="981"/>
      <c r="G65" s="981"/>
    </row>
    <row r="66" spans="2:7" x14ac:dyDescent="0.35">
      <c r="B66" s="978" t="s">
        <v>50</v>
      </c>
      <c r="C66" s="979">
        <v>428013.98</v>
      </c>
      <c r="D66" s="979">
        <v>425423.78399999999</v>
      </c>
      <c r="E66" s="979">
        <v>341298.34100000001</v>
      </c>
      <c r="F66" s="979">
        <v>288458.09499999997</v>
      </c>
      <c r="G66" s="979">
        <v>279767.39799999999</v>
      </c>
    </row>
    <row r="67" spans="2:7" x14ac:dyDescent="0.35">
      <c r="B67" s="982" t="s">
        <v>51</v>
      </c>
      <c r="C67" s="979">
        <v>23430.989000000001</v>
      </c>
      <c r="D67" s="979">
        <v>24637.84</v>
      </c>
      <c r="E67" s="979">
        <v>15551.456</v>
      </c>
      <c r="F67" s="979">
        <v>11475.017</v>
      </c>
      <c r="G67" s="979">
        <v>17934.449000000001</v>
      </c>
    </row>
    <row r="68" spans="2:7" x14ac:dyDescent="0.35">
      <c r="B68" s="982" t="s">
        <v>52</v>
      </c>
      <c r="C68" s="979">
        <v>62.231999999999999</v>
      </c>
      <c r="D68" s="979">
        <v>116.693</v>
      </c>
      <c r="E68" s="979">
        <v>82.301000000000002</v>
      </c>
      <c r="F68" s="979">
        <v>39.098999999999997</v>
      </c>
      <c r="G68" s="979">
        <v>40.106000000000002</v>
      </c>
    </row>
    <row r="69" spans="2:7" x14ac:dyDescent="0.35">
      <c r="B69" s="982" t="s">
        <v>53</v>
      </c>
      <c r="C69" s="979">
        <v>404520.75900000002</v>
      </c>
      <c r="D69" s="979">
        <v>400669.25099999999</v>
      </c>
      <c r="E69" s="979">
        <v>325664.58399999997</v>
      </c>
      <c r="F69" s="979">
        <v>276943.97899999999</v>
      </c>
      <c r="G69" s="979">
        <v>261792.84299999999</v>
      </c>
    </row>
    <row r="70" spans="2:7" x14ac:dyDescent="0.35">
      <c r="B70" s="155" t="s">
        <v>54</v>
      </c>
      <c r="C70" s="979">
        <v>395.601</v>
      </c>
      <c r="D70" s="979">
        <v>2312.1889999999999</v>
      </c>
      <c r="E70" s="979">
        <v>4002.4630000000002</v>
      </c>
      <c r="F70" s="979">
        <v>2053.2159999999999</v>
      </c>
      <c r="G70" s="979">
        <v>1461.6410000000001</v>
      </c>
    </row>
    <row r="71" spans="2:7" x14ac:dyDescent="0.35">
      <c r="B71" s="155" t="s">
        <v>36</v>
      </c>
      <c r="C71" s="979">
        <v>0</v>
      </c>
      <c r="D71" s="979">
        <v>0</v>
      </c>
      <c r="E71" s="979">
        <v>0</v>
      </c>
      <c r="F71" s="979">
        <v>0</v>
      </c>
      <c r="G71" s="979">
        <v>0</v>
      </c>
    </row>
    <row r="72" spans="2:7" x14ac:dyDescent="0.35">
      <c r="B72" s="155" t="s">
        <v>37</v>
      </c>
      <c r="C72" s="979">
        <v>2320.8449999999998</v>
      </c>
      <c r="D72" s="979">
        <v>0</v>
      </c>
      <c r="E72" s="979">
        <v>0</v>
      </c>
      <c r="F72" s="979">
        <v>0</v>
      </c>
      <c r="G72" s="979">
        <v>0</v>
      </c>
    </row>
    <row r="73" spans="2:7" x14ac:dyDescent="0.35">
      <c r="B73" s="155" t="s">
        <v>55</v>
      </c>
      <c r="C73" s="979">
        <v>18287.030999999999</v>
      </c>
      <c r="D73" s="979">
        <v>19856.402999999998</v>
      </c>
      <c r="E73" s="979">
        <v>15203.485000000001</v>
      </c>
      <c r="F73" s="979">
        <v>23780.241999999998</v>
      </c>
      <c r="G73" s="979">
        <v>12195.278</v>
      </c>
    </row>
    <row r="74" spans="2:7" x14ac:dyDescent="0.35">
      <c r="B74" s="155" t="s">
        <v>56</v>
      </c>
      <c r="C74" s="979">
        <v>4665.683</v>
      </c>
      <c r="D74" s="979">
        <v>2944.4740000000002</v>
      </c>
      <c r="E74" s="979">
        <v>4367.6989999999996</v>
      </c>
      <c r="F74" s="979">
        <v>6252.5479999999998</v>
      </c>
      <c r="G74" s="979">
        <v>7821.0929999999998</v>
      </c>
    </row>
    <row r="75" spans="2:7" x14ac:dyDescent="0.35">
      <c r="B75" s="155" t="s">
        <v>57</v>
      </c>
      <c r="C75" s="979">
        <v>557.52099999999996</v>
      </c>
      <c r="D75" s="979">
        <v>546.01400000000001</v>
      </c>
      <c r="E75" s="979">
        <v>539.65800000000002</v>
      </c>
      <c r="F75" s="979">
        <v>1059.24</v>
      </c>
      <c r="G75" s="979">
        <v>1281.075</v>
      </c>
    </row>
    <row r="76" spans="2:7" x14ac:dyDescent="0.35">
      <c r="B76" s="155" t="s">
        <v>58</v>
      </c>
      <c r="C76" s="979">
        <v>0</v>
      </c>
      <c r="D76" s="979">
        <v>0</v>
      </c>
      <c r="E76" s="979">
        <v>0</v>
      </c>
      <c r="F76" s="979">
        <v>0</v>
      </c>
      <c r="G76" s="979">
        <v>0</v>
      </c>
    </row>
    <row r="77" spans="2:7" x14ac:dyDescent="0.35">
      <c r="B77" s="155" t="s">
        <v>59</v>
      </c>
      <c r="C77" s="979">
        <v>0</v>
      </c>
      <c r="D77" s="979">
        <v>0</v>
      </c>
      <c r="E77" s="979">
        <v>0</v>
      </c>
      <c r="F77" s="979">
        <v>0</v>
      </c>
      <c r="G77" s="979">
        <v>1280.653</v>
      </c>
    </row>
    <row r="78" spans="2:7" x14ac:dyDescent="0.35">
      <c r="B78" s="155" t="s">
        <v>60</v>
      </c>
      <c r="C78" s="979">
        <v>1365.828</v>
      </c>
      <c r="D78" s="979">
        <v>1052.9939999999999</v>
      </c>
      <c r="E78" s="979">
        <v>1010.808</v>
      </c>
      <c r="F78" s="979">
        <v>913.67100000000005</v>
      </c>
      <c r="G78" s="979">
        <v>654.86300000000006</v>
      </c>
    </row>
    <row r="79" spans="2:7" x14ac:dyDescent="0.35">
      <c r="B79" s="155" t="s">
        <v>61</v>
      </c>
      <c r="C79" s="979">
        <v>0</v>
      </c>
      <c r="D79" s="979">
        <v>0</v>
      </c>
      <c r="E79" s="979">
        <v>0</v>
      </c>
      <c r="F79" s="979">
        <v>0</v>
      </c>
      <c r="G79" s="979">
        <v>0</v>
      </c>
    </row>
    <row r="80" spans="2:7" x14ac:dyDescent="0.35">
      <c r="B80" s="155" t="s">
        <v>62</v>
      </c>
      <c r="C80" s="979">
        <v>26052.316999999999</v>
      </c>
      <c r="D80" s="979">
        <v>21771.718000000001</v>
      </c>
      <c r="E80" s="979">
        <v>18177.832999999999</v>
      </c>
      <c r="F80" s="979">
        <v>16242.611000000001</v>
      </c>
      <c r="G80" s="979">
        <v>15284.478999999999</v>
      </c>
    </row>
    <row r="81" spans="2:7" x14ac:dyDescent="0.35">
      <c r="B81" s="977" t="s">
        <v>63</v>
      </c>
      <c r="C81" s="980">
        <v>481658.80599999998</v>
      </c>
      <c r="D81" s="980">
        <v>473907.576</v>
      </c>
      <c r="E81" s="980">
        <v>384600.28700000001</v>
      </c>
      <c r="F81" s="980">
        <v>338759.62300000002</v>
      </c>
      <c r="G81" s="980">
        <v>319746.48</v>
      </c>
    </row>
    <row r="82" spans="2:7" x14ac:dyDescent="0.35">
      <c r="B82" s="977" t="s">
        <v>64</v>
      </c>
      <c r="C82" s="983">
        <v>57642.233</v>
      </c>
      <c r="D82" s="983">
        <v>52697.474000000002</v>
      </c>
      <c r="E82" s="983">
        <v>49580.156000000003</v>
      </c>
      <c r="F82" s="983">
        <v>45088.718000000001</v>
      </c>
      <c r="G82" s="983">
        <v>39386.222000000002</v>
      </c>
    </row>
    <row r="83" spans="2:7" x14ac:dyDescent="0.35">
      <c r="B83" s="978" t="s">
        <v>65</v>
      </c>
      <c r="C83" s="979">
        <v>49.698</v>
      </c>
      <c r="D83" s="979">
        <v>45.722000000000001</v>
      </c>
      <c r="E83" s="979">
        <v>43.343000000000004</v>
      </c>
      <c r="F83" s="979">
        <v>39.268999999999998</v>
      </c>
      <c r="G83" s="979">
        <v>33.908999999999999</v>
      </c>
    </row>
    <row r="84" spans="2:7" x14ac:dyDescent="0.35">
      <c r="B84" s="977" t="s">
        <v>66</v>
      </c>
      <c r="C84" s="980">
        <v>539350.73699999996</v>
      </c>
      <c r="D84" s="980">
        <v>526650.772</v>
      </c>
      <c r="E84" s="980">
        <v>434223.78600000002</v>
      </c>
      <c r="F84" s="980">
        <v>383887.61</v>
      </c>
      <c r="G84" s="980">
        <v>359166.61099999998</v>
      </c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/>
  </sheetViews>
  <sheetFormatPr baseColWidth="10" defaultColWidth="11.453125" defaultRowHeight="14.5" x14ac:dyDescent="0.35"/>
  <cols>
    <col min="1" max="1" width="5.08984375" style="230" customWidth="1"/>
    <col min="2" max="2" width="25" style="230" customWidth="1"/>
    <col min="3" max="3" width="7.453125" style="230" bestFit="1" customWidth="1"/>
    <col min="4" max="4" width="6.81640625" style="230" bestFit="1" customWidth="1"/>
    <col min="5" max="7" width="6.7265625" style="230" bestFit="1" customWidth="1"/>
    <col min="8" max="8" width="8.26953125" style="230" bestFit="1" customWidth="1"/>
    <col min="9" max="9" width="7.1796875" style="230" bestFit="1" customWidth="1"/>
    <col min="10" max="16384" width="11.453125" style="230"/>
  </cols>
  <sheetData>
    <row r="1" spans="2:9" ht="13.5" customHeight="1" x14ac:dyDescent="0.35"/>
    <row r="2" spans="2:9" ht="15" thickBot="1" x14ac:dyDescent="0.4">
      <c r="B2" s="319" t="s">
        <v>10</v>
      </c>
      <c r="C2" s="320"/>
      <c r="D2" s="320"/>
      <c r="E2" s="320"/>
      <c r="F2" s="320"/>
      <c r="G2" s="320"/>
      <c r="H2" s="234" t="s">
        <v>19</v>
      </c>
      <c r="I2" s="234"/>
    </row>
    <row r="3" spans="2:9" ht="30.75" customHeight="1" thickTop="1" x14ac:dyDescent="0.35">
      <c r="B3" s="30" t="s">
        <v>392</v>
      </c>
      <c r="C3" s="332" t="s">
        <v>684</v>
      </c>
      <c r="D3" s="15" t="s">
        <v>663</v>
      </c>
      <c r="E3" s="15" t="s">
        <v>634</v>
      </c>
      <c r="F3" s="15" t="s">
        <v>611</v>
      </c>
      <c r="G3" s="15" t="s">
        <v>587</v>
      </c>
      <c r="H3" s="15" t="s">
        <v>20</v>
      </c>
      <c r="I3" s="15" t="s">
        <v>21</v>
      </c>
    </row>
    <row r="4" spans="2:9" ht="24.75" customHeight="1" x14ac:dyDescent="0.35">
      <c r="B4" s="235" t="s">
        <v>10</v>
      </c>
      <c r="C4" s="251">
        <v>-4260.2309477607205</v>
      </c>
      <c r="D4" s="251">
        <v>-3834.7533767189166</v>
      </c>
      <c r="E4" s="251">
        <v>-3903.3946755203629</v>
      </c>
      <c r="F4" s="251">
        <v>-2941.3784161623398</v>
      </c>
      <c r="G4" s="251">
        <v>-2725.2410167118442</v>
      </c>
      <c r="H4" s="253">
        <v>0.11095304684387552</v>
      </c>
      <c r="I4" s="253">
        <v>0.56324923984188646</v>
      </c>
    </row>
    <row r="5" spans="2:9" x14ac:dyDescent="0.35">
      <c r="B5" s="28" t="s">
        <v>106</v>
      </c>
      <c r="C5" s="193">
        <v>-4260.2309477607205</v>
      </c>
      <c r="D5" s="193">
        <v>-3834.7533767189166</v>
      </c>
      <c r="E5" s="193">
        <v>-3903.3946755203629</v>
      </c>
      <c r="F5" s="193">
        <v>-2941.3784161623398</v>
      </c>
      <c r="G5" s="193">
        <v>-2725.2410167118442</v>
      </c>
      <c r="H5" s="29">
        <v>0.11095304684387552</v>
      </c>
      <c r="I5" s="29">
        <v>0.56324923984188646</v>
      </c>
    </row>
    <row r="8" spans="2:9" x14ac:dyDescent="0.35">
      <c r="C8" s="412"/>
    </row>
    <row r="9" spans="2:9" x14ac:dyDescent="0.35">
      <c r="C9" s="412"/>
    </row>
    <row r="10" spans="2:9" x14ac:dyDescent="0.35">
      <c r="C10" s="412"/>
    </row>
    <row r="11" spans="2:9" x14ac:dyDescent="0.35">
      <c r="C11" s="412"/>
    </row>
    <row r="12" spans="2:9" x14ac:dyDescent="0.35">
      <c r="C12" s="4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Q19"/>
  <sheetViews>
    <sheetView showGridLines="0" workbookViewId="0">
      <selection activeCell="R23" sqref="R23"/>
    </sheetView>
  </sheetViews>
  <sheetFormatPr baseColWidth="10" defaultColWidth="10.81640625" defaultRowHeight="9" x14ac:dyDescent="0.35"/>
  <cols>
    <col min="1" max="1" width="4" style="130" customWidth="1"/>
    <col min="2" max="2" width="12.54296875" style="130" customWidth="1"/>
    <col min="3" max="3" width="4.81640625" style="130" bestFit="1" customWidth="1"/>
    <col min="4" max="4" width="5.54296875" style="130" bestFit="1" customWidth="1"/>
    <col min="5" max="5" width="6.26953125" style="130" customWidth="1"/>
    <col min="6" max="6" width="4.81640625" style="130" bestFit="1" customWidth="1"/>
    <col min="7" max="7" width="5.54296875" style="130" bestFit="1" customWidth="1"/>
    <col min="8" max="8" width="6.453125" style="130" bestFit="1" customWidth="1"/>
    <col min="9" max="9" width="5.7265625" style="130" bestFit="1" customWidth="1"/>
    <col min="10" max="10" width="6" style="130" customWidth="1"/>
    <col min="11" max="11" width="6.453125" style="130" bestFit="1" customWidth="1"/>
    <col min="12" max="12" width="4.36328125" style="130" bestFit="1" customWidth="1"/>
    <col min="13" max="13" width="5.54296875" style="130" bestFit="1" customWidth="1"/>
    <col min="14" max="14" width="6.36328125" style="130" bestFit="1" customWidth="1"/>
    <col min="15" max="15" width="4.90625" style="130" bestFit="1" customWidth="1"/>
    <col min="16" max="16" width="5.54296875" style="130" bestFit="1" customWidth="1"/>
    <col min="17" max="17" width="4.90625" style="130" bestFit="1" customWidth="1"/>
    <col min="18" max="16384" width="10.81640625" style="130"/>
  </cols>
  <sheetData>
    <row r="1" spans="1:17" ht="9.5" thickBot="1" x14ac:dyDescent="0.4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55"/>
      <c r="N1" s="155"/>
      <c r="O1" s="155"/>
    </row>
    <row r="2" spans="1:17" ht="11" thickTop="1" thickBot="1" x14ac:dyDescent="0.4">
      <c r="A2" s="132"/>
      <c r="B2" s="382"/>
      <c r="C2" s="892" t="s">
        <v>684</v>
      </c>
      <c r="D2" s="893"/>
      <c r="E2" s="894"/>
      <c r="F2" s="895" t="s">
        <v>663</v>
      </c>
      <c r="G2" s="891"/>
      <c r="H2" s="891"/>
      <c r="I2" s="891" t="s">
        <v>634</v>
      </c>
      <c r="J2" s="891"/>
      <c r="K2" s="891"/>
      <c r="L2" s="891" t="s">
        <v>611</v>
      </c>
      <c r="M2" s="891"/>
      <c r="N2" s="891"/>
      <c r="O2" s="891" t="s">
        <v>587</v>
      </c>
      <c r="P2" s="891"/>
      <c r="Q2" s="891"/>
    </row>
    <row r="3" spans="1:17" ht="36" customHeight="1" thickTop="1" x14ac:dyDescent="0.35">
      <c r="A3" s="125"/>
      <c r="B3" s="376"/>
      <c r="C3" s="510" t="s">
        <v>553</v>
      </c>
      <c r="D3" s="511" t="s">
        <v>554</v>
      </c>
      <c r="E3" s="512" t="s">
        <v>555</v>
      </c>
      <c r="F3" s="513" t="s">
        <v>396</v>
      </c>
      <c r="G3" s="511" t="s">
        <v>520</v>
      </c>
      <c r="H3" s="511" t="s">
        <v>521</v>
      </c>
      <c r="I3" s="513" t="s">
        <v>396</v>
      </c>
      <c r="J3" s="511" t="s">
        <v>520</v>
      </c>
      <c r="K3" s="511" t="s">
        <v>521</v>
      </c>
      <c r="L3" s="513" t="s">
        <v>396</v>
      </c>
      <c r="M3" s="511" t="s">
        <v>520</v>
      </c>
      <c r="N3" s="511" t="s">
        <v>521</v>
      </c>
      <c r="O3" s="513" t="s">
        <v>396</v>
      </c>
      <c r="P3" s="511" t="s">
        <v>520</v>
      </c>
      <c r="Q3" s="511" t="s">
        <v>521</v>
      </c>
    </row>
    <row r="4" spans="1:17" x14ac:dyDescent="0.35">
      <c r="A4" s="125"/>
      <c r="B4" s="498" t="s">
        <v>574</v>
      </c>
      <c r="C4" s="499">
        <v>0.17371937993946468</v>
      </c>
      <c r="D4" s="500">
        <v>8.4565249399387019E-2</v>
      </c>
      <c r="E4" s="501">
        <v>0.1775982910067446</v>
      </c>
      <c r="F4" s="500">
        <v>0.14853830949449132</v>
      </c>
      <c r="G4" s="500">
        <v>0.19085935112194768</v>
      </c>
      <c r="H4" s="500">
        <v>0.14668428169994821</v>
      </c>
      <c r="I4" s="500">
        <v>0.14764307294858264</v>
      </c>
      <c r="J4" s="500">
        <v>0.22773884014161408</v>
      </c>
      <c r="K4" s="500">
        <v>0.14377649972326914</v>
      </c>
      <c r="L4" s="500">
        <v>0.14499397553263688</v>
      </c>
      <c r="M4" s="500">
        <v>0.19412746471806416</v>
      </c>
      <c r="N4" s="500">
        <v>0.14265308827248571</v>
      </c>
      <c r="O4" s="500">
        <v>0.13573619675448609</v>
      </c>
      <c r="P4" s="500">
        <v>0.23835146562611456</v>
      </c>
      <c r="Q4" s="500">
        <v>0.13095080381754495</v>
      </c>
    </row>
    <row r="5" spans="1:17" x14ac:dyDescent="0.35">
      <c r="A5" s="125"/>
      <c r="B5" s="498" t="s">
        <v>575</v>
      </c>
      <c r="C5" s="499">
        <v>-1.5818628675271864E-2</v>
      </c>
      <c r="D5" s="500">
        <v>9.9088312290975755E-2</v>
      </c>
      <c r="E5" s="501">
        <v>-2.0817991041560575E-2</v>
      </c>
      <c r="F5" s="500">
        <v>-2.2057431604958221E-2</v>
      </c>
      <c r="G5" s="500">
        <v>0.13510707413595865</v>
      </c>
      <c r="H5" s="500">
        <v>-2.8942596779395875E-2</v>
      </c>
      <c r="I5" s="500">
        <v>-1.9486440864256122E-2</v>
      </c>
      <c r="J5" s="500">
        <v>0.17807151230641</v>
      </c>
      <c r="K5" s="500">
        <v>-2.9023427885511564E-2</v>
      </c>
      <c r="L5" s="500">
        <v>-2.3147599106930965E-2</v>
      </c>
      <c r="M5" s="500">
        <v>0.25778929378196364</v>
      </c>
      <c r="N5" s="500">
        <v>-3.6532392338043812E-2</v>
      </c>
      <c r="O5" s="500">
        <v>-1.9502668632585048E-2</v>
      </c>
      <c r="P5" s="500">
        <v>0.21350883621591699</v>
      </c>
      <c r="Q5" s="500">
        <v>-3.0369000922012373E-2</v>
      </c>
    </row>
    <row r="6" spans="1:17" x14ac:dyDescent="0.35">
      <c r="A6" s="125"/>
      <c r="B6" s="424" t="s">
        <v>576</v>
      </c>
      <c r="C6" s="499">
        <v>-3.9650516123480488E-3</v>
      </c>
      <c r="D6" s="500">
        <v>-0.20457590514668395</v>
      </c>
      <c r="E6" s="501">
        <v>4.7631100025644184E-3</v>
      </c>
      <c r="F6" s="500">
        <v>-1.3795130175841368E-2</v>
      </c>
      <c r="G6" s="500">
        <v>-0.24073916845016527</v>
      </c>
      <c r="H6" s="500">
        <v>-3.8530177280826231E-3</v>
      </c>
      <c r="I6" s="500">
        <v>-2.3858443493121472E-3</v>
      </c>
      <c r="J6" s="500">
        <v>-0.19364955107373577</v>
      </c>
      <c r="K6" s="500">
        <v>6.8472918489164902E-3</v>
      </c>
      <c r="L6" s="500">
        <v>-9.5768636372162725E-3</v>
      </c>
      <c r="M6" s="500">
        <v>-0.19842156927149243</v>
      </c>
      <c r="N6" s="500">
        <v>-5.7965678512513353E-4</v>
      </c>
      <c r="O6" s="500">
        <v>-1.9616156437162369E-3</v>
      </c>
      <c r="P6" s="500">
        <v>-0.16170813289978422</v>
      </c>
      <c r="Q6" s="500">
        <v>5.4880540183538037E-3</v>
      </c>
    </row>
    <row r="7" spans="1:17" x14ac:dyDescent="0.35">
      <c r="A7" s="125"/>
      <c r="B7" s="498" t="s">
        <v>577</v>
      </c>
      <c r="C7" s="499">
        <v>-2.6924269459688389E-2</v>
      </c>
      <c r="D7" s="500">
        <v>-0.95882682343199843</v>
      </c>
      <c r="E7" s="501">
        <v>3.2987532593231138E-2</v>
      </c>
      <c r="F7" s="500">
        <v>-0.10215958150374459</v>
      </c>
      <c r="G7" s="500">
        <v>-2.1808370313193719</v>
      </c>
      <c r="H7" s="500">
        <v>-2.8307108508439361E-2</v>
      </c>
      <c r="I7" s="500">
        <v>-1.7600300913734948E-2</v>
      </c>
      <c r="J7" s="500">
        <v>-2.3943950914101215</v>
      </c>
      <c r="K7" s="500">
        <v>4.9547432618912091E-2</v>
      </c>
      <c r="L7" s="500">
        <v>-7.0267141017014409E-2</v>
      </c>
      <c r="M7" s="500">
        <v>-2.354268974952042</v>
      </c>
      <c r="N7" s="500">
        <v>-4.1770993868989895E-3</v>
      </c>
      <c r="O7" s="500">
        <v>-1.4525138168994717E-2</v>
      </c>
      <c r="P7" s="500">
        <v>-1.4359031931661284</v>
      </c>
      <c r="Q7" s="500">
        <v>4.0324930937267411E-2</v>
      </c>
    </row>
    <row r="8" spans="1:17" ht="15.5" thickBot="1" x14ac:dyDescent="0.4">
      <c r="A8" s="125"/>
      <c r="B8" s="498" t="s">
        <v>435</v>
      </c>
      <c r="C8" s="502">
        <v>6.7903957103207055</v>
      </c>
      <c r="D8" s="503">
        <v>4.6869000664790192</v>
      </c>
      <c r="E8" s="504">
        <v>6.9256289641580659</v>
      </c>
      <c r="F8" s="505">
        <v>7.4054815142412274</v>
      </c>
      <c r="G8" s="505">
        <v>9.0589206790037586</v>
      </c>
      <c r="H8" s="505">
        <v>7.3467371567287927</v>
      </c>
      <c r="I8" s="505">
        <v>7.3769694652583748</v>
      </c>
      <c r="J8" s="505">
        <v>12.364578580915014</v>
      </c>
      <c r="K8" s="505">
        <v>7.2360626233205529</v>
      </c>
      <c r="L8" s="505">
        <v>7.3371767291278998</v>
      </c>
      <c r="M8" s="505">
        <v>11.864985160614209</v>
      </c>
      <c r="N8" s="505">
        <v>7.2061597381237545</v>
      </c>
      <c r="O8" s="505">
        <v>7.4046810421419611</v>
      </c>
      <c r="P8" s="505">
        <v>8.879597874375337</v>
      </c>
      <c r="Q8" s="505">
        <v>7.3477649459003089</v>
      </c>
    </row>
    <row r="9" spans="1:17" ht="9.5" thickTop="1" x14ac:dyDescent="0.35">
      <c r="A9" s="125"/>
      <c r="B9" s="125"/>
      <c r="E9" s="145"/>
      <c r="H9" s="145"/>
      <c r="J9" s="47"/>
      <c r="K9" s="47"/>
      <c r="L9" s="125"/>
      <c r="M9" s="155"/>
      <c r="N9" s="125"/>
      <c r="Q9" s="145"/>
    </row>
    <row r="10" spans="1:17" x14ac:dyDescent="0.35">
      <c r="A10" s="125"/>
      <c r="B10" s="125"/>
      <c r="F10" s="145">
        <v>7.3852472995305229E-2</v>
      </c>
      <c r="I10" s="125"/>
      <c r="J10" s="125"/>
      <c r="K10" s="125"/>
      <c r="L10" s="125"/>
      <c r="M10" s="155"/>
      <c r="N10" s="125"/>
      <c r="O10" s="145">
        <v>5.4850069106262125E-2</v>
      </c>
    </row>
    <row r="11" spans="1:17" ht="9.5" thickBot="1" x14ac:dyDescent="0.4">
      <c r="A11" s="125"/>
      <c r="B11" s="125"/>
      <c r="I11" s="125"/>
      <c r="J11" s="125"/>
      <c r="K11" s="125"/>
      <c r="L11" s="125"/>
      <c r="M11" s="155"/>
      <c r="N11" s="155"/>
      <c r="O11" s="155"/>
    </row>
    <row r="12" spans="1:17" ht="11" thickTop="1" thickBot="1" x14ac:dyDescent="0.4">
      <c r="A12" s="125"/>
      <c r="B12" s="507"/>
      <c r="C12" s="892" t="s">
        <v>684</v>
      </c>
      <c r="D12" s="893"/>
      <c r="E12" s="894"/>
      <c r="F12" s="895" t="s">
        <v>663</v>
      </c>
      <c r="G12" s="891"/>
      <c r="H12" s="891"/>
      <c r="I12" s="891" t="s">
        <v>587</v>
      </c>
      <c r="J12" s="891"/>
      <c r="K12" s="891"/>
    </row>
    <row r="13" spans="1:17" ht="38" thickTop="1" x14ac:dyDescent="0.35">
      <c r="B13" s="376"/>
      <c r="C13" s="510" t="s">
        <v>553</v>
      </c>
      <c r="D13" s="511" t="s">
        <v>554</v>
      </c>
      <c r="E13" s="512" t="s">
        <v>555</v>
      </c>
      <c r="F13" s="510" t="s">
        <v>553</v>
      </c>
      <c r="G13" s="511" t="s">
        <v>554</v>
      </c>
      <c r="H13" s="511" t="s">
        <v>555</v>
      </c>
      <c r="I13" s="511" t="s">
        <v>553</v>
      </c>
      <c r="J13" s="511" t="s">
        <v>554</v>
      </c>
      <c r="K13" s="511" t="s">
        <v>555</v>
      </c>
      <c r="L13" s="143"/>
    </row>
    <row r="14" spans="1:17" x14ac:dyDescent="0.35">
      <c r="B14" s="498" t="s">
        <v>552</v>
      </c>
      <c r="C14" s="499">
        <v>0.17371937993946468</v>
      </c>
      <c r="D14" s="500">
        <v>8.4565249399387019E-2</v>
      </c>
      <c r="E14" s="501">
        <v>0.1775982910067446</v>
      </c>
      <c r="F14" s="500">
        <v>0.14853830949449132</v>
      </c>
      <c r="G14" s="500">
        <v>0.19085935112194768</v>
      </c>
      <c r="H14" s="500">
        <v>0.14668428169994821</v>
      </c>
      <c r="I14" s="500">
        <v>0.13573619675448609</v>
      </c>
      <c r="J14" s="500">
        <v>0.23835146562611456</v>
      </c>
      <c r="K14" s="500">
        <v>0.13095080381754495</v>
      </c>
    </row>
    <row r="15" spans="1:17" x14ac:dyDescent="0.35">
      <c r="B15" s="498" t="s">
        <v>426</v>
      </c>
      <c r="C15" s="499">
        <v>-1.5818628675271864E-2</v>
      </c>
      <c r="D15" s="500">
        <v>9.9088312290975755E-2</v>
      </c>
      <c r="E15" s="501">
        <v>-2.0817991041560575E-2</v>
      </c>
      <c r="F15" s="500">
        <v>-2.2057431604958221E-2</v>
      </c>
      <c r="G15" s="500">
        <v>0.13510707413595865</v>
      </c>
      <c r="H15" s="500">
        <v>-2.8942596779395875E-2</v>
      </c>
      <c r="I15" s="500">
        <v>-1.9502668632585048E-2</v>
      </c>
      <c r="J15" s="500">
        <v>0.21350883621591699</v>
      </c>
      <c r="K15" s="500">
        <v>-3.0369000922012373E-2</v>
      </c>
    </row>
    <row r="16" spans="1:17" x14ac:dyDescent="0.35">
      <c r="B16" s="424" t="s">
        <v>394</v>
      </c>
      <c r="C16" s="499">
        <v>-3.9650516123480488E-3</v>
      </c>
      <c r="D16" s="500">
        <v>-0.20457590514668395</v>
      </c>
      <c r="E16" s="501">
        <v>4.7631100025644184E-3</v>
      </c>
      <c r="F16" s="500">
        <v>-1.3795130175841368E-2</v>
      </c>
      <c r="G16" s="500">
        <v>-0.24073916845016527</v>
      </c>
      <c r="H16" s="500">
        <v>-3.8530177280826231E-3</v>
      </c>
      <c r="I16" s="500">
        <v>-1.9616156437162369E-3</v>
      </c>
      <c r="J16" s="500">
        <v>-0.16170813289978422</v>
      </c>
      <c r="K16" s="500">
        <v>5.4880540183538037E-3</v>
      </c>
    </row>
    <row r="17" spans="2:11" x14ac:dyDescent="0.35">
      <c r="B17" s="498" t="s">
        <v>395</v>
      </c>
      <c r="C17" s="499">
        <v>-2.6924269459688389E-2</v>
      </c>
      <c r="D17" s="500">
        <v>-0.95882682343199843</v>
      </c>
      <c r="E17" s="501">
        <v>3.2987532593231138E-2</v>
      </c>
      <c r="F17" s="500">
        <v>-0.10215958150374459</v>
      </c>
      <c r="G17" s="500">
        <v>-2.1808370313193719</v>
      </c>
      <c r="H17" s="500">
        <v>-2.8307108508439361E-2</v>
      </c>
      <c r="I17" s="500">
        <v>-1.4525138168994717E-2</v>
      </c>
      <c r="J17" s="500">
        <v>-1.4359031931661284</v>
      </c>
      <c r="K17" s="500">
        <v>4.0324930937267411E-2</v>
      </c>
    </row>
    <row r="18" spans="2:11" ht="15.5" thickBot="1" x14ac:dyDescent="0.4">
      <c r="B18" s="498" t="s">
        <v>435</v>
      </c>
      <c r="C18" s="502">
        <v>6.7903957103207055</v>
      </c>
      <c r="D18" s="503">
        <v>4.6869000664790192</v>
      </c>
      <c r="E18" s="504">
        <v>6.9256289641580659</v>
      </c>
      <c r="F18" s="505">
        <v>7.4054815142412274</v>
      </c>
      <c r="G18" s="505">
        <v>9.0589206790037586</v>
      </c>
      <c r="H18" s="505">
        <v>7.3467371567287927</v>
      </c>
      <c r="I18" s="531">
        <v>7.4046810421419611</v>
      </c>
      <c r="J18" s="531">
        <v>8.879597874375337</v>
      </c>
      <c r="K18" s="531">
        <v>7.3477649459003089</v>
      </c>
    </row>
    <row r="19" spans="2:11" ht="9.5" thickTop="1" x14ac:dyDescent="0.35"/>
  </sheetData>
  <mergeCells count="8">
    <mergeCell ref="O2:Q2"/>
    <mergeCell ref="C12:E12"/>
    <mergeCell ref="F12:H12"/>
    <mergeCell ref="I12:K12"/>
    <mergeCell ref="I2:K2"/>
    <mergeCell ref="L2:N2"/>
    <mergeCell ref="F2:H2"/>
    <mergeCell ref="C2:E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A2:I77"/>
  <sheetViews>
    <sheetView showGridLines="0" topLeftCell="A69" workbookViewId="0">
      <selection activeCell="A78" sqref="A78:XFD98"/>
    </sheetView>
  </sheetViews>
  <sheetFormatPr baseColWidth="10" defaultColWidth="10.81640625" defaultRowHeight="9" x14ac:dyDescent="0.35"/>
  <cols>
    <col min="1" max="1" width="10.81640625" style="125"/>
    <col min="2" max="2" width="29.1796875" style="125" customWidth="1"/>
    <col min="3" max="3" width="9.6328125" style="125" bestFit="1" customWidth="1"/>
    <col min="4" max="5" width="8.54296875" style="125" bestFit="1" customWidth="1"/>
    <col min="6" max="7" width="7.81640625" style="125" bestFit="1" customWidth="1"/>
    <col min="8" max="8" width="8.26953125" style="125" bestFit="1" customWidth="1"/>
    <col min="9" max="9" width="8.1796875" style="125" bestFit="1" customWidth="1"/>
    <col min="10" max="16384" width="10.81640625" style="125"/>
  </cols>
  <sheetData>
    <row r="2" spans="1:9" ht="9.5" thickBot="1" x14ac:dyDescent="0.4">
      <c r="A2" s="132"/>
      <c r="B2" s="80" t="s">
        <v>83</v>
      </c>
      <c r="C2" s="81"/>
      <c r="D2" s="81"/>
      <c r="E2" s="81"/>
      <c r="F2" s="81"/>
      <c r="G2" s="81"/>
      <c r="H2" s="896" t="s">
        <v>19</v>
      </c>
      <c r="I2" s="896"/>
    </row>
    <row r="3" spans="1:9" ht="27.5" thickTop="1" x14ac:dyDescent="0.35">
      <c r="A3" s="132"/>
      <c r="B3" s="30" t="s">
        <v>392</v>
      </c>
      <c r="C3" s="332" t="s">
        <v>684</v>
      </c>
      <c r="D3" s="15" t="s">
        <v>663</v>
      </c>
      <c r="E3" s="15" t="s">
        <v>634</v>
      </c>
      <c r="F3" s="15" t="s">
        <v>611</v>
      </c>
      <c r="G3" s="15" t="s">
        <v>587</v>
      </c>
      <c r="H3" s="15" t="s">
        <v>20</v>
      </c>
      <c r="I3" s="15" t="s">
        <v>21</v>
      </c>
    </row>
    <row r="4" spans="1:9" x14ac:dyDescent="0.35">
      <c r="A4" s="132"/>
      <c r="B4" s="7" t="s">
        <v>84</v>
      </c>
      <c r="C4" s="19"/>
      <c r="D4" s="19"/>
      <c r="E4" s="19"/>
      <c r="F4" s="19"/>
      <c r="G4" s="19"/>
      <c r="H4" s="9"/>
      <c r="I4" s="44"/>
    </row>
    <row r="5" spans="1:9" x14ac:dyDescent="0.35">
      <c r="A5" s="132"/>
      <c r="B5" s="76" t="s">
        <v>85</v>
      </c>
      <c r="C5" s="192">
        <v>1.5874759522518223</v>
      </c>
      <c r="D5" s="192">
        <v>0.95174805328397549</v>
      </c>
      <c r="E5" s="192">
        <v>0.96835698122926273</v>
      </c>
      <c r="F5" s="192">
        <v>-7.3730122304356867</v>
      </c>
      <c r="G5" s="192">
        <v>9.300069216746941</v>
      </c>
      <c r="H5" s="44">
        <v>0.66795818155265829</v>
      </c>
      <c r="I5" s="44">
        <v>-0.82930493147371398</v>
      </c>
    </row>
    <row r="6" spans="1:9" x14ac:dyDescent="0.35">
      <c r="A6" s="132"/>
      <c r="B6" s="14" t="s">
        <v>86</v>
      </c>
      <c r="C6" s="192">
        <v>24.088545864144312</v>
      </c>
      <c r="D6" s="192">
        <v>20.990401470086951</v>
      </c>
      <c r="E6" s="192">
        <v>21.686019005177158</v>
      </c>
      <c r="F6" s="192">
        <v>18.648206781434329</v>
      </c>
      <c r="G6" s="192">
        <v>0.63973349985811045</v>
      </c>
      <c r="H6" s="44">
        <v>0.14759814853815301</v>
      </c>
      <c r="I6" s="44" t="s">
        <v>451</v>
      </c>
    </row>
    <row r="7" spans="1:9" x14ac:dyDescent="0.35">
      <c r="A7" s="132"/>
      <c r="B7" s="14" t="s">
        <v>87</v>
      </c>
      <c r="C7" s="192">
        <v>1388.5002047131745</v>
      </c>
      <c r="D7" s="192">
        <v>1242.162102203838</v>
      </c>
      <c r="E7" s="192">
        <v>1270.3426148305391</v>
      </c>
      <c r="F7" s="192">
        <v>1552.8350555217662</v>
      </c>
      <c r="G7" s="192">
        <v>1554.1979837917061</v>
      </c>
      <c r="H7" s="44">
        <v>0.11780918307659216</v>
      </c>
      <c r="I7" s="44">
        <v>-0.10661304467419663</v>
      </c>
    </row>
    <row r="8" spans="1:9" x14ac:dyDescent="0.35">
      <c r="A8" s="132"/>
      <c r="B8" s="14" t="s">
        <v>88</v>
      </c>
      <c r="C8" s="192">
        <v>4336.158846714955</v>
      </c>
      <c r="D8" s="192">
        <v>4024.9607335384562</v>
      </c>
      <c r="E8" s="192">
        <v>4866.6351406610438</v>
      </c>
      <c r="F8" s="192">
        <v>5277.7992579498441</v>
      </c>
      <c r="G8" s="192">
        <v>4852.4265059940781</v>
      </c>
      <c r="H8" s="44">
        <v>7.7317055687873948E-2</v>
      </c>
      <c r="I8" s="44">
        <v>-0.10639371016570598</v>
      </c>
    </row>
    <row r="9" spans="1:9" x14ac:dyDescent="0.35">
      <c r="A9" s="132"/>
      <c r="B9" s="14" t="s">
        <v>92</v>
      </c>
      <c r="C9" s="192">
        <v>3679.4336214520586</v>
      </c>
      <c r="D9" s="192">
        <v>2401.981575670939</v>
      </c>
      <c r="E9" s="192">
        <v>2583.8663563986115</v>
      </c>
      <c r="F9" s="192">
        <v>2556.2897672150862</v>
      </c>
      <c r="G9" s="192">
        <v>2812.1923304841125</v>
      </c>
      <c r="H9" s="44">
        <v>0.53183257470419698</v>
      </c>
      <c r="I9" s="44">
        <v>0.30838619448857263</v>
      </c>
    </row>
    <row r="10" spans="1:9" x14ac:dyDescent="0.35">
      <c r="A10" s="132"/>
      <c r="B10" s="76" t="s">
        <v>464</v>
      </c>
      <c r="C10" s="192">
        <v>1011.9352569417932</v>
      </c>
      <c r="D10" s="192">
        <v>990.46865244126639</v>
      </c>
      <c r="E10" s="192">
        <v>810.43716787668859</v>
      </c>
      <c r="F10" s="192">
        <v>870.81223396385201</v>
      </c>
      <c r="G10" s="192">
        <v>716.38946380362324</v>
      </c>
      <c r="H10" s="44">
        <v>2.1673179103262719E-2</v>
      </c>
      <c r="I10" s="44">
        <v>0.41254905058065594</v>
      </c>
    </row>
    <row r="11" spans="1:9" x14ac:dyDescent="0.35">
      <c r="A11" s="132"/>
      <c r="B11" s="14" t="s">
        <v>89</v>
      </c>
      <c r="C11" s="192">
        <v>4346.3986406516433</v>
      </c>
      <c r="D11" s="192">
        <v>4295.3202444930084</v>
      </c>
      <c r="E11" s="192">
        <v>3007.7336037955406</v>
      </c>
      <c r="F11" s="192">
        <v>2678.7192952755522</v>
      </c>
      <c r="G11" s="192">
        <v>2590.285150320653</v>
      </c>
      <c r="H11" s="44">
        <v>1.1891638632561152E-2</v>
      </c>
      <c r="I11" s="44">
        <v>0.677961455368572</v>
      </c>
    </row>
    <row r="12" spans="1:9" x14ac:dyDescent="0.35">
      <c r="A12" s="132"/>
      <c r="B12" s="14" t="s">
        <v>90</v>
      </c>
      <c r="C12" s="192">
        <v>919.23476312806429</v>
      </c>
      <c r="D12" s="192">
        <v>807.01463928021712</v>
      </c>
      <c r="E12" s="192">
        <v>903.15185750384148</v>
      </c>
      <c r="F12" s="192">
        <v>738.70381752690878</v>
      </c>
      <c r="G12" s="192">
        <v>638.65207037916173</v>
      </c>
      <c r="H12" s="44">
        <v>0.13905587133826613</v>
      </c>
      <c r="I12" s="44">
        <v>0.43933576005214126</v>
      </c>
    </row>
    <row r="13" spans="1:9" x14ac:dyDescent="0.35">
      <c r="A13" s="132"/>
      <c r="B13" s="14" t="s">
        <v>91</v>
      </c>
      <c r="C13" s="192">
        <v>5844.1957423963477</v>
      </c>
      <c r="D13" s="192">
        <v>6601.4518833095963</v>
      </c>
      <c r="E13" s="192">
        <v>7165.2173280231236</v>
      </c>
      <c r="F13" s="192">
        <v>7733.0215915167964</v>
      </c>
      <c r="G13" s="192">
        <v>7822.6236370512561</v>
      </c>
      <c r="H13" s="44">
        <v>-0.11471054463455443</v>
      </c>
      <c r="I13" s="44">
        <v>-0.25291104192770275</v>
      </c>
    </row>
    <row r="14" spans="1:9" x14ac:dyDescent="0.35">
      <c r="A14" s="132"/>
      <c r="B14" s="14" t="s">
        <v>93</v>
      </c>
      <c r="C14" s="192">
        <v>3002.3193252436381</v>
      </c>
      <c r="D14" s="192">
        <v>2931.6154893751295</v>
      </c>
      <c r="E14" s="192">
        <v>2848.0435654295115</v>
      </c>
      <c r="F14" s="192">
        <v>2422.4003308359038</v>
      </c>
      <c r="G14" s="192">
        <v>2314.5197499580422</v>
      </c>
      <c r="H14" s="44">
        <v>2.4117704427731423E-2</v>
      </c>
      <c r="I14" s="44">
        <v>0.2971672958496312</v>
      </c>
    </row>
    <row r="15" spans="1:9" x14ac:dyDescent="0.35">
      <c r="A15" s="132"/>
      <c r="B15" s="76" t="s">
        <v>94</v>
      </c>
      <c r="C15" s="192">
        <v>247.20342381111905</v>
      </c>
      <c r="D15" s="192">
        <v>290.58057353853582</v>
      </c>
      <c r="E15" s="192">
        <v>339.07510510856793</v>
      </c>
      <c r="F15" s="192">
        <v>370.66523109620692</v>
      </c>
      <c r="G15" s="192">
        <v>488.97293910630674</v>
      </c>
      <c r="H15" s="44">
        <v>-0.14927752808521533</v>
      </c>
      <c r="I15" s="44">
        <v>-0.4944435488333333</v>
      </c>
    </row>
    <row r="16" spans="1:9" x14ac:dyDescent="0.35">
      <c r="A16" s="132"/>
      <c r="B16" s="76" t="s">
        <v>95</v>
      </c>
      <c r="C16" s="192">
        <v>33340.074254371873</v>
      </c>
      <c r="D16" s="192">
        <v>26699.735659092872</v>
      </c>
      <c r="E16" s="192">
        <v>19740.480634942211</v>
      </c>
      <c r="F16" s="192">
        <v>18914.375646252185</v>
      </c>
      <c r="G16" s="192">
        <v>20614.915260802514</v>
      </c>
      <c r="H16" s="44">
        <v>0.24870428232189501</v>
      </c>
      <c r="I16" s="44">
        <v>0.61727922878078245</v>
      </c>
    </row>
    <row r="17" spans="1:9" x14ac:dyDescent="0.35">
      <c r="A17" s="132"/>
      <c r="B17" s="28" t="s">
        <v>96</v>
      </c>
      <c r="C17" s="193">
        <v>58141.130101241069</v>
      </c>
      <c r="D17" s="193">
        <v>50307.233702467231</v>
      </c>
      <c r="E17" s="193">
        <v>43557.637750556081</v>
      </c>
      <c r="F17" s="193">
        <v>43126.8974217051</v>
      </c>
      <c r="G17" s="193">
        <v>44415.114894408063</v>
      </c>
      <c r="H17" s="92">
        <v>0.15572107274086977</v>
      </c>
      <c r="I17" s="92">
        <v>0.309039281772997</v>
      </c>
    </row>
    <row r="18" spans="1:9" x14ac:dyDescent="0.35">
      <c r="A18" s="132"/>
      <c r="B18" s="132"/>
      <c r="C18" s="132"/>
      <c r="D18" s="132"/>
      <c r="E18" s="132"/>
      <c r="F18" s="132"/>
      <c r="G18" s="132"/>
      <c r="H18" s="132"/>
      <c r="I18" s="132"/>
    </row>
    <row r="19" spans="1:9" s="132" customFormat="1" ht="9.5" thickBot="1" x14ac:dyDescent="0.4">
      <c r="B19" s="80" t="s">
        <v>97</v>
      </c>
      <c r="C19" s="81"/>
      <c r="D19" s="81"/>
      <c r="E19" s="81"/>
      <c r="F19" s="81"/>
      <c r="G19" s="81"/>
      <c r="H19" s="46" t="s">
        <v>19</v>
      </c>
      <c r="I19" s="46"/>
    </row>
    <row r="20" spans="1:9" ht="9.5" thickTop="1" x14ac:dyDescent="0.35">
      <c r="A20" s="132"/>
      <c r="B20" s="30"/>
      <c r="C20" s="332" t="s">
        <v>684</v>
      </c>
      <c r="D20" s="15" t="s">
        <v>663</v>
      </c>
      <c r="E20" s="15" t="s">
        <v>634</v>
      </c>
      <c r="F20" s="15" t="s">
        <v>611</v>
      </c>
      <c r="G20" s="15" t="s">
        <v>587</v>
      </c>
      <c r="H20" s="15" t="s">
        <v>20</v>
      </c>
      <c r="I20" s="15" t="s">
        <v>21</v>
      </c>
    </row>
    <row r="21" spans="1:9" x14ac:dyDescent="0.35">
      <c r="A21" s="132"/>
      <c r="B21" s="4" t="s">
        <v>98</v>
      </c>
      <c r="C21" s="42"/>
      <c r="D21" s="42"/>
      <c r="E21" s="42"/>
      <c r="F21" s="42"/>
      <c r="G21" s="42"/>
      <c r="H21" s="9"/>
      <c r="I21" s="9"/>
    </row>
    <row r="22" spans="1:9" x14ac:dyDescent="0.35">
      <c r="A22" s="132"/>
      <c r="B22" s="82" t="s">
        <v>99</v>
      </c>
      <c r="C22" s="192">
        <v>95.849667248739564</v>
      </c>
      <c r="D22" s="192">
        <v>87.808852162505005</v>
      </c>
      <c r="E22" s="192">
        <v>56.040480588755429</v>
      </c>
      <c r="F22" s="192">
        <v>47.657173318356556</v>
      </c>
      <c r="G22" s="192">
        <v>43.795462934126974</v>
      </c>
      <c r="H22" s="44">
        <v>9.1571804985603134E-2</v>
      </c>
      <c r="I22" s="44">
        <v>1.188575273034735</v>
      </c>
    </row>
    <row r="23" spans="1:9" x14ac:dyDescent="0.35">
      <c r="A23" s="132"/>
      <c r="B23" s="77" t="s">
        <v>100</v>
      </c>
      <c r="C23" s="192">
        <v>17177.307795270226</v>
      </c>
      <c r="D23" s="192">
        <v>12005.188680009507</v>
      </c>
      <c r="E23" s="192">
        <v>9494.7915247202673</v>
      </c>
      <c r="F23" s="192">
        <v>9698.7741434507043</v>
      </c>
      <c r="G23" s="192">
        <v>9182.0904561046355</v>
      </c>
      <c r="H23" s="44">
        <v>0.43082364243663207</v>
      </c>
      <c r="I23" s="44">
        <v>0.87074042424076081</v>
      </c>
    </row>
    <row r="24" spans="1:9" x14ac:dyDescent="0.35">
      <c r="A24" s="132"/>
      <c r="B24" s="82" t="s">
        <v>101</v>
      </c>
      <c r="C24" s="192">
        <v>20194.114490606004</v>
      </c>
      <c r="D24" s="192">
        <v>19100.096723188526</v>
      </c>
      <c r="E24" s="192">
        <v>16039.853786205473</v>
      </c>
      <c r="F24" s="192">
        <v>14883.917482940302</v>
      </c>
      <c r="G24" s="192">
        <v>16838.828110441438</v>
      </c>
      <c r="H24" s="44">
        <v>5.7278127083476127E-2</v>
      </c>
      <c r="I24" s="44">
        <v>0.19925890080699959</v>
      </c>
    </row>
    <row r="25" spans="1:9" ht="18" x14ac:dyDescent="0.35">
      <c r="A25" s="132"/>
      <c r="B25" s="82" t="s">
        <v>102</v>
      </c>
      <c r="C25" s="192">
        <v>506.37774212026363</v>
      </c>
      <c r="D25" s="192">
        <v>430.46116053167412</v>
      </c>
      <c r="E25" s="192">
        <v>407.18809734806229</v>
      </c>
      <c r="F25" s="192">
        <v>475.45160485519239</v>
      </c>
      <c r="G25" s="192">
        <v>514.99455404934406</v>
      </c>
      <c r="H25" s="44">
        <v>0.17636104845051048</v>
      </c>
      <c r="I25" s="44">
        <v>-1.673185058235549E-2</v>
      </c>
    </row>
    <row r="26" spans="1:9" x14ac:dyDescent="0.35">
      <c r="A26" s="132"/>
      <c r="B26" s="82" t="s">
        <v>103</v>
      </c>
      <c r="C26" s="192">
        <v>36.096741794528029</v>
      </c>
      <c r="D26" s="192">
        <v>93.251400983415905</v>
      </c>
      <c r="E26" s="192">
        <v>85.737273712056265</v>
      </c>
      <c r="F26" s="192">
        <v>83.408581748574093</v>
      </c>
      <c r="G26" s="192">
        <v>125.2339665713327</v>
      </c>
      <c r="H26" s="44">
        <v>-0.61290938887934154</v>
      </c>
      <c r="I26" s="44">
        <v>-0.71176556342669639</v>
      </c>
    </row>
    <row r="27" spans="1:9" ht="18" x14ac:dyDescent="0.35">
      <c r="A27" s="132"/>
      <c r="B27" s="82" t="s">
        <v>104</v>
      </c>
      <c r="C27" s="192">
        <v>0</v>
      </c>
      <c r="D27" s="192">
        <v>0</v>
      </c>
      <c r="E27" s="192">
        <v>0</v>
      </c>
      <c r="F27" s="192">
        <v>20.399357589773718</v>
      </c>
      <c r="G27" s="192">
        <v>41.207595775133157</v>
      </c>
      <c r="H27" s="44" t="s">
        <v>463</v>
      </c>
      <c r="I27" s="44" t="s">
        <v>463</v>
      </c>
    </row>
    <row r="28" spans="1:9" x14ac:dyDescent="0.35">
      <c r="A28" s="132"/>
      <c r="B28" s="77" t="s">
        <v>105</v>
      </c>
      <c r="C28" s="192">
        <v>49.000423554234736</v>
      </c>
      <c r="D28" s="192">
        <v>28.089166295898735</v>
      </c>
      <c r="E28" s="192">
        <v>4.6529895798665377</v>
      </c>
      <c r="F28" s="192">
        <v>0.98987668549488628</v>
      </c>
      <c r="G28" s="192">
        <v>5.3662969546939365</v>
      </c>
      <c r="H28" s="44" t="s">
        <v>463</v>
      </c>
      <c r="I28" s="44" t="s">
        <v>463</v>
      </c>
    </row>
    <row r="29" spans="1:9" x14ac:dyDescent="0.35">
      <c r="A29" s="132"/>
      <c r="B29" s="28" t="s">
        <v>106</v>
      </c>
      <c r="C29" s="527">
        <v>38058.746860593994</v>
      </c>
      <c r="D29" s="527">
        <v>31744.895983171529</v>
      </c>
      <c r="E29" s="527">
        <v>26088.264152154479</v>
      </c>
      <c r="F29" s="527">
        <v>25210.598220588396</v>
      </c>
      <c r="G29" s="527">
        <v>26751.516442830703</v>
      </c>
      <c r="H29" s="92">
        <v>0.19889341835517538</v>
      </c>
      <c r="I29" s="92">
        <v>0.42267624124888004</v>
      </c>
    </row>
    <row r="30" spans="1:9" s="132" customFormat="1" x14ac:dyDescent="0.35"/>
    <row r="31" spans="1:9" s="132" customFormat="1" ht="9.5" thickBot="1" x14ac:dyDescent="0.4">
      <c r="B31" s="80" t="s">
        <v>107</v>
      </c>
      <c r="C31" s="81"/>
      <c r="D31" s="81"/>
      <c r="E31" s="81"/>
      <c r="F31" s="81"/>
      <c r="G31" s="81"/>
      <c r="H31" s="896" t="s">
        <v>19</v>
      </c>
      <c r="I31" s="896"/>
    </row>
    <row r="32" spans="1:9" ht="27.5" thickTop="1" x14ac:dyDescent="0.35">
      <c r="A32" s="132"/>
      <c r="B32" s="30" t="s">
        <v>392</v>
      </c>
      <c r="C32" s="332" t="s">
        <v>684</v>
      </c>
      <c r="D32" s="15" t="s">
        <v>663</v>
      </c>
      <c r="E32" s="15" t="s">
        <v>634</v>
      </c>
      <c r="F32" s="15" t="s">
        <v>611</v>
      </c>
      <c r="G32" s="15" t="s">
        <v>587</v>
      </c>
      <c r="H32" s="15" t="s">
        <v>20</v>
      </c>
      <c r="I32" s="15" t="s">
        <v>21</v>
      </c>
    </row>
    <row r="33" spans="1:9" x14ac:dyDescent="0.35">
      <c r="A33" s="132"/>
      <c r="B33" s="7" t="s">
        <v>108</v>
      </c>
      <c r="C33" s="74"/>
      <c r="D33" s="74"/>
      <c r="E33" s="74"/>
      <c r="F33" s="74"/>
      <c r="G33" s="74"/>
      <c r="H33" s="44"/>
      <c r="I33" s="44"/>
    </row>
    <row r="34" spans="1:9" x14ac:dyDescent="0.35">
      <c r="A34" s="132"/>
      <c r="B34" s="76" t="s">
        <v>109</v>
      </c>
      <c r="C34" s="192">
        <v>3695.5759205660511</v>
      </c>
      <c r="D34" s="192">
        <v>3031.8232698536563</v>
      </c>
      <c r="E34" s="192">
        <v>4305.0379663966914</v>
      </c>
      <c r="F34" s="192">
        <v>3937.0883591240777</v>
      </c>
      <c r="G34" s="192">
        <v>3006.8638934859132</v>
      </c>
      <c r="H34" s="44">
        <v>0.21892854287131103</v>
      </c>
      <c r="I34" s="44">
        <v>0.22904662514727314</v>
      </c>
    </row>
    <row r="35" spans="1:9" x14ac:dyDescent="0.35">
      <c r="A35" s="132"/>
      <c r="B35" s="76" t="s">
        <v>110</v>
      </c>
      <c r="C35" s="192">
        <v>100.45466827796076</v>
      </c>
      <c r="D35" s="192">
        <v>64.814792073848565</v>
      </c>
      <c r="E35" s="192">
        <v>111.73648527819064</v>
      </c>
      <c r="F35" s="192">
        <v>76.103577093193778</v>
      </c>
      <c r="G35" s="192">
        <v>751.50211164562495</v>
      </c>
      <c r="H35" s="44">
        <v>0.54987256864921963</v>
      </c>
      <c r="I35" s="44">
        <v>-0.86632816232813092</v>
      </c>
    </row>
    <row r="36" spans="1:9" x14ac:dyDescent="0.35">
      <c r="A36" s="132"/>
      <c r="B36" s="76" t="s">
        <v>111</v>
      </c>
      <c r="C36" s="192">
        <v>143.49445535059866</v>
      </c>
      <c r="D36" s="192">
        <v>397.62251535715762</v>
      </c>
      <c r="E36" s="192">
        <v>298.69064681224074</v>
      </c>
      <c r="F36" s="192">
        <v>152.2006551895627</v>
      </c>
      <c r="G36" s="192">
        <v>125.39887780316133</v>
      </c>
      <c r="H36" s="44">
        <v>-0.63911888837153197</v>
      </c>
      <c r="I36" s="44">
        <v>0.14430414262432212</v>
      </c>
    </row>
    <row r="37" spans="1:9" x14ac:dyDescent="0.35">
      <c r="A37" s="132"/>
      <c r="B37" s="78" t="s">
        <v>9</v>
      </c>
      <c r="C37" s="194">
        <v>3939.5250441946105</v>
      </c>
      <c r="D37" s="194">
        <v>3494.2605772846623</v>
      </c>
      <c r="E37" s="194">
        <v>4715.4650984871223</v>
      </c>
      <c r="F37" s="194">
        <v>4165.3925914068341</v>
      </c>
      <c r="G37" s="194">
        <v>3883.7648829346995</v>
      </c>
      <c r="H37" s="75">
        <v>0.12742737900101209</v>
      </c>
      <c r="I37" s="75">
        <v>1.435724430820251E-2</v>
      </c>
    </row>
    <row r="38" spans="1:9" ht="18" x14ac:dyDescent="0.35">
      <c r="A38" s="132"/>
      <c r="B38" s="77" t="s">
        <v>467</v>
      </c>
      <c r="C38" s="192">
        <v>-22.404417216142988</v>
      </c>
      <c r="D38" s="192">
        <v>296.38791390621299</v>
      </c>
      <c r="E38" s="192">
        <v>174.83050330992995</v>
      </c>
      <c r="F38" s="192">
        <v>306.82837762316433</v>
      </c>
      <c r="G38" s="192">
        <v>-25.039301047646877</v>
      </c>
      <c r="H38" s="44">
        <v>-1.0755915344889282</v>
      </c>
      <c r="I38" s="44">
        <v>-0.10522992740452342</v>
      </c>
    </row>
    <row r="39" spans="1:9" ht="18" x14ac:dyDescent="0.35">
      <c r="A39" s="132"/>
      <c r="B39" s="77" t="s">
        <v>24</v>
      </c>
      <c r="C39" s="192">
        <v>638.71525253767891</v>
      </c>
      <c r="D39" s="192">
        <v>595.28625972209352</v>
      </c>
      <c r="E39" s="192">
        <v>672.39848774022755</v>
      </c>
      <c r="F39" s="192">
        <v>584.60601601456642</v>
      </c>
      <c r="G39" s="192">
        <v>350.58916298946724</v>
      </c>
      <c r="H39" s="44">
        <v>7.2954804694904229E-2</v>
      </c>
      <c r="I39" s="44">
        <v>0.82183398679915221</v>
      </c>
    </row>
    <row r="40" spans="1:9" x14ac:dyDescent="0.35">
      <c r="A40" s="132"/>
      <c r="B40" s="28" t="s">
        <v>96</v>
      </c>
      <c r="C40" s="527">
        <v>4555.8358795161466</v>
      </c>
      <c r="D40" s="527">
        <v>4385.9347509129684</v>
      </c>
      <c r="E40" s="527">
        <v>5562.6940895372791</v>
      </c>
      <c r="F40" s="527">
        <v>5056.8269850445649</v>
      </c>
      <c r="G40" s="527">
        <v>4209.3147448765194</v>
      </c>
      <c r="H40" s="92">
        <v>3.8737723712787053E-2</v>
      </c>
      <c r="I40" s="92">
        <v>8.2322457607002297E-2</v>
      </c>
    </row>
    <row r="41" spans="1:9" x14ac:dyDescent="0.35">
      <c r="A41" s="132"/>
      <c r="B41" s="132"/>
      <c r="C41" s="132"/>
      <c r="D41" s="132"/>
      <c r="E41" s="132"/>
      <c r="F41" s="132"/>
      <c r="G41" s="132"/>
      <c r="H41" s="43"/>
      <c r="I41" s="43"/>
    </row>
    <row r="42" spans="1:9" ht="9.5" thickBot="1" x14ac:dyDescent="0.4">
      <c r="A42" s="132"/>
      <c r="B42" s="6" t="s">
        <v>6</v>
      </c>
      <c r="C42" s="46"/>
      <c r="D42" s="46"/>
      <c r="E42" s="46"/>
      <c r="F42" s="46"/>
      <c r="G42" s="46"/>
      <c r="H42" s="896" t="s">
        <v>19</v>
      </c>
      <c r="I42" s="896"/>
    </row>
    <row r="43" spans="1:9" ht="27.5" thickTop="1" x14ac:dyDescent="0.35">
      <c r="A43" s="132"/>
      <c r="B43" s="30" t="s">
        <v>392</v>
      </c>
      <c r="C43" s="332" t="s">
        <v>684</v>
      </c>
      <c r="D43" s="15" t="s">
        <v>663</v>
      </c>
      <c r="E43" s="15" t="s">
        <v>634</v>
      </c>
      <c r="F43" s="15" t="s">
        <v>611</v>
      </c>
      <c r="G43" s="15" t="s">
        <v>587</v>
      </c>
      <c r="H43" s="15" t="s">
        <v>20</v>
      </c>
      <c r="I43" s="15" t="s">
        <v>21</v>
      </c>
    </row>
    <row r="44" spans="1:9" x14ac:dyDescent="0.35">
      <c r="A44" s="132"/>
      <c r="B44" s="37" t="s">
        <v>81</v>
      </c>
      <c r="C44" s="528">
        <v>20082.382015249153</v>
      </c>
      <c r="D44" s="528">
        <v>18562.336322393887</v>
      </c>
      <c r="E44" s="528">
        <v>17469.37466235696</v>
      </c>
      <c r="F44" s="528">
        <v>17916.300752526207</v>
      </c>
      <c r="G44" s="528">
        <v>17663.598111380925</v>
      </c>
      <c r="H44" s="91">
        <v>8.1888705519329585E-2</v>
      </c>
      <c r="I44" s="91">
        <v>0.13693608112096767</v>
      </c>
    </row>
    <row r="45" spans="1:9" x14ac:dyDescent="0.35">
      <c r="A45" s="132"/>
      <c r="B45" s="37" t="s">
        <v>82</v>
      </c>
      <c r="C45" s="528">
        <v>4555.8357549392331</v>
      </c>
      <c r="D45" s="528">
        <v>4385.9348472636002</v>
      </c>
      <c r="E45" s="528">
        <v>5562.6933977971657</v>
      </c>
      <c r="F45" s="528">
        <v>5056.8259558730324</v>
      </c>
      <c r="G45" s="528">
        <v>4209.3144642675397</v>
      </c>
      <c r="H45" s="91">
        <v>3.8737672489967512E-2</v>
      </c>
      <c r="I45" s="91">
        <v>8.2322500163216406E-2</v>
      </c>
    </row>
    <row r="46" spans="1:9" x14ac:dyDescent="0.35">
      <c r="A46" s="132"/>
      <c r="B46" s="36" t="s">
        <v>6</v>
      </c>
      <c r="C46" s="529">
        <v>24638.217770188385</v>
      </c>
      <c r="D46" s="529">
        <v>22948.271169657488</v>
      </c>
      <c r="E46" s="529">
        <v>23032.068060154124</v>
      </c>
      <c r="F46" s="529">
        <v>22973.126708399239</v>
      </c>
      <c r="G46" s="529">
        <v>21872.912575648465</v>
      </c>
      <c r="H46" s="530">
        <v>7.3641564893366152E-2</v>
      </c>
      <c r="I46" s="530">
        <v>0.1264260159672832</v>
      </c>
    </row>
    <row r="47" spans="1:9" x14ac:dyDescent="0.35">
      <c r="A47" s="132"/>
      <c r="C47" s="528"/>
      <c r="D47" s="528"/>
      <c r="E47" s="528"/>
      <c r="F47" s="528"/>
      <c r="G47" s="528"/>
      <c r="H47" s="528"/>
      <c r="I47" s="528"/>
    </row>
    <row r="48" spans="1:9" ht="18.5" thickBot="1" x14ac:dyDescent="0.4">
      <c r="A48" s="132"/>
      <c r="B48" s="6" t="s">
        <v>605</v>
      </c>
      <c r="C48" s="156"/>
      <c r="D48" s="156"/>
      <c r="E48" s="156"/>
      <c r="F48" s="156"/>
      <c r="G48" s="156"/>
      <c r="H48" s="46" t="s">
        <v>115</v>
      </c>
    </row>
    <row r="49" spans="1:9" ht="27.5" thickTop="1" x14ac:dyDescent="0.35">
      <c r="A49" s="132"/>
      <c r="B49" s="30" t="s">
        <v>392</v>
      </c>
      <c r="C49" s="332" t="s">
        <v>684</v>
      </c>
      <c r="D49" s="15" t="s">
        <v>663</v>
      </c>
      <c r="E49" s="15" t="s">
        <v>634</v>
      </c>
      <c r="F49" s="15" t="s">
        <v>611</v>
      </c>
      <c r="G49" s="15" t="s">
        <v>587</v>
      </c>
      <c r="H49" s="15" t="s">
        <v>20</v>
      </c>
    </row>
    <row r="50" spans="1:9" x14ac:dyDescent="0.35">
      <c r="A50" s="132"/>
      <c r="B50" s="51" t="s">
        <v>502</v>
      </c>
      <c r="C50" s="620">
        <v>2254.8398870694186</v>
      </c>
      <c r="D50" s="620">
        <v>30.639113636658671</v>
      </c>
      <c r="E50" s="620">
        <v>686.25148212392264</v>
      </c>
      <c r="F50" s="620">
        <v>671.42461797708916</v>
      </c>
      <c r="G50" s="620">
        <v>1388.7972358185521</v>
      </c>
      <c r="H50" s="252" t="s">
        <v>451</v>
      </c>
      <c r="I50" s="132"/>
    </row>
    <row r="51" spans="1:9" x14ac:dyDescent="0.35">
      <c r="A51" s="132"/>
      <c r="B51" s="334" t="s">
        <v>112</v>
      </c>
      <c r="C51" s="620">
        <v>1688.821933997523</v>
      </c>
      <c r="D51" s="620">
        <v>55.37692774109312</v>
      </c>
      <c r="E51" s="620">
        <v>265.43108389138365</v>
      </c>
      <c r="F51" s="620">
        <v>413.93465817604982</v>
      </c>
      <c r="G51" s="620">
        <v>1087.0077072444183</v>
      </c>
      <c r="H51" s="252" t="s">
        <v>451</v>
      </c>
      <c r="I51" s="132"/>
    </row>
    <row r="52" spans="1:9" ht="10.5" x14ac:dyDescent="0.35">
      <c r="B52" s="335" t="s">
        <v>399</v>
      </c>
      <c r="C52" s="251">
        <v>1588.3672657195623</v>
      </c>
      <c r="D52" s="251">
        <v>-9.4378643327554439</v>
      </c>
      <c r="E52" s="251">
        <v>153.69459861319302</v>
      </c>
      <c r="F52" s="251">
        <v>337.83108108285603</v>
      </c>
      <c r="G52" s="251">
        <v>335.50559559879321</v>
      </c>
      <c r="H52" s="253" t="s">
        <v>451</v>
      </c>
      <c r="I52" s="132"/>
    </row>
    <row r="53" spans="1:9" x14ac:dyDescent="0.35">
      <c r="B53" s="54" t="s">
        <v>113</v>
      </c>
      <c r="C53" s="251">
        <v>100.45466827796076</v>
      </c>
      <c r="D53" s="251">
        <v>64.814792073848565</v>
      </c>
      <c r="E53" s="251">
        <v>111.73648527819064</v>
      </c>
      <c r="F53" s="251">
        <v>76.103577093193778</v>
      </c>
      <c r="G53" s="251">
        <v>751.50211164562495</v>
      </c>
      <c r="H53" s="253">
        <v>0.54987256864921963</v>
      </c>
      <c r="I53" s="132"/>
    </row>
    <row r="54" spans="1:9" x14ac:dyDescent="0.35">
      <c r="B54" s="334" t="s">
        <v>114</v>
      </c>
      <c r="C54" s="620">
        <v>566.01795307189548</v>
      </c>
      <c r="D54" s="620">
        <v>-24.737814104434449</v>
      </c>
      <c r="E54" s="620">
        <v>420.82039823253893</v>
      </c>
      <c r="F54" s="620">
        <v>257.48995980103933</v>
      </c>
      <c r="G54" s="620">
        <v>301.78952857413367</v>
      </c>
      <c r="H54" s="252" t="s">
        <v>451</v>
      </c>
      <c r="I54" s="128"/>
    </row>
    <row r="55" spans="1:9" ht="10.5" x14ac:dyDescent="0.35">
      <c r="B55" s="54" t="s">
        <v>536</v>
      </c>
      <c r="C55" s="251">
        <v>566.01795307189548</v>
      </c>
      <c r="D55" s="251">
        <v>-24.737814104434449</v>
      </c>
      <c r="E55" s="251">
        <v>420.82039823253893</v>
      </c>
      <c r="F55" s="251">
        <v>257.48995980103933</v>
      </c>
      <c r="G55" s="251">
        <v>301.78952857413367</v>
      </c>
      <c r="H55" s="253" t="s">
        <v>451</v>
      </c>
      <c r="I55" s="132"/>
    </row>
    <row r="56" spans="1:9" ht="18" x14ac:dyDescent="0.35">
      <c r="B56" s="237" t="s">
        <v>24</v>
      </c>
      <c r="C56" s="620">
        <v>638.71525253767891</v>
      </c>
      <c r="D56" s="620">
        <v>595.28625972209352</v>
      </c>
      <c r="E56" s="620">
        <v>672.39848774022755</v>
      </c>
      <c r="F56" s="620">
        <v>584.60601601456642</v>
      </c>
      <c r="G56" s="620">
        <v>350.58916298946724</v>
      </c>
      <c r="H56" s="252">
        <v>7.2954804694904229E-2</v>
      </c>
      <c r="I56" s="128"/>
    </row>
    <row r="57" spans="1:9" ht="10.5" x14ac:dyDescent="0.35">
      <c r="B57" s="79" t="s">
        <v>503</v>
      </c>
      <c r="C57" s="195">
        <v>2893.5551396070978</v>
      </c>
      <c r="D57" s="195">
        <v>625.92537335875215</v>
      </c>
      <c r="E57" s="195">
        <v>1358.6499698641501</v>
      </c>
      <c r="F57" s="195">
        <v>1256.0306339916556</v>
      </c>
      <c r="G57" s="195">
        <v>1739.3863988080193</v>
      </c>
      <c r="H57" s="20">
        <v>3.6228436531980028</v>
      </c>
    </row>
    <row r="59" spans="1:9" ht="18.5" thickBot="1" x14ac:dyDescent="0.4">
      <c r="B59" s="6" t="s">
        <v>606</v>
      </c>
      <c r="C59" s="604"/>
      <c r="D59" s="570"/>
      <c r="E59" s="570"/>
      <c r="F59" s="711"/>
      <c r="G59" s="711"/>
      <c r="H59" s="563" t="s">
        <v>19</v>
      </c>
    </row>
    <row r="60" spans="1:9" ht="27.5" thickTop="1" x14ac:dyDescent="0.35">
      <c r="B60" s="30" t="s">
        <v>392</v>
      </c>
      <c r="C60" s="332" t="s">
        <v>684</v>
      </c>
      <c r="D60" s="332" t="s">
        <v>663</v>
      </c>
      <c r="E60" s="15" t="s">
        <v>634</v>
      </c>
      <c r="F60" s="15" t="s">
        <v>611</v>
      </c>
      <c r="G60" s="15" t="s">
        <v>587</v>
      </c>
      <c r="H60" s="15" t="s">
        <v>20</v>
      </c>
    </row>
    <row r="61" spans="1:9" x14ac:dyDescent="0.35">
      <c r="B61" s="36" t="s">
        <v>607</v>
      </c>
      <c r="C61" s="617">
        <v>24799.468370916937</v>
      </c>
      <c r="D61" s="617">
        <v>23606.546295321066</v>
      </c>
      <c r="E61" s="617">
        <v>23816.188758632645</v>
      </c>
      <c r="F61" s="617">
        <v>24219.895207603382</v>
      </c>
      <c r="G61" s="617">
        <v>23790.899176862484</v>
      </c>
      <c r="H61" s="517">
        <v>5.0533528313386311E-2</v>
      </c>
      <c r="I61" s="397"/>
    </row>
    <row r="62" spans="1:9" x14ac:dyDescent="0.35">
      <c r="B62" s="36" t="s">
        <v>608</v>
      </c>
      <c r="C62" s="617">
        <v>37848.496994951958</v>
      </c>
      <c r="D62" s="617">
        <v>31058.533456964065</v>
      </c>
      <c r="E62" s="617">
        <v>25299.492079646014</v>
      </c>
      <c r="F62" s="617">
        <v>23962.826168518804</v>
      </c>
      <c r="G62" s="617">
        <v>24828.162946925728</v>
      </c>
      <c r="H62" s="517">
        <v>0.21861829205156558</v>
      </c>
      <c r="I62" s="397"/>
    </row>
    <row r="63" spans="1:9" x14ac:dyDescent="0.35">
      <c r="B63" s="39" t="s">
        <v>600</v>
      </c>
      <c r="C63" s="618">
        <v>34956.709711898366</v>
      </c>
      <c r="D63" s="618">
        <v>30181.656675615312</v>
      </c>
      <c r="E63" s="618">
        <v>23940.841134413946</v>
      </c>
      <c r="F63" s="618">
        <v>22706.794111807158</v>
      </c>
      <c r="G63" s="618">
        <v>23088.772941974214</v>
      </c>
      <c r="H63" s="236">
        <v>0.15821043515285127</v>
      </c>
      <c r="I63" s="397"/>
    </row>
    <row r="64" spans="1:9" x14ac:dyDescent="0.35">
      <c r="B64" s="39" t="s">
        <v>599</v>
      </c>
      <c r="C64" s="618">
        <v>2891.7872830535921</v>
      </c>
      <c r="D64" s="618">
        <v>876.87678134875398</v>
      </c>
      <c r="E64" s="618">
        <v>1358.6509452320674</v>
      </c>
      <c r="F64" s="618">
        <v>1256.0320567116462</v>
      </c>
      <c r="G64" s="618">
        <v>1739.3900049515153</v>
      </c>
      <c r="H64" s="236">
        <v>2.2978262676833978</v>
      </c>
      <c r="I64" s="397"/>
    </row>
    <row r="65" spans="2:9" x14ac:dyDescent="0.35">
      <c r="B65" s="37" t="s">
        <v>591</v>
      </c>
      <c r="C65" s="618">
        <v>-38009.746437039765</v>
      </c>
      <c r="D65" s="618">
        <v>-31716.806816875622</v>
      </c>
      <c r="E65" s="618">
        <v>-26083.611162574613</v>
      </c>
      <c r="F65" s="618">
        <v>-25209.608343902906</v>
      </c>
      <c r="G65" s="618">
        <v>-26746.150145876007</v>
      </c>
      <c r="H65" s="236">
        <v>0.19841025158988734</v>
      </c>
      <c r="I65" s="397"/>
    </row>
    <row r="66" spans="2:9" x14ac:dyDescent="0.35">
      <c r="B66" s="36" t="s">
        <v>6</v>
      </c>
      <c r="C66" s="617">
        <v>24638.218928829127</v>
      </c>
      <c r="D66" s="617">
        <v>22948.272935409514</v>
      </c>
      <c r="E66" s="617">
        <v>23032.06967570405</v>
      </c>
      <c r="F66" s="617">
        <v>22973.113032219273</v>
      </c>
      <c r="G66" s="617">
        <v>21872.911977912201</v>
      </c>
      <c r="H66" s="517">
        <v>7.3641532771383522E-2</v>
      </c>
      <c r="I66" s="397"/>
    </row>
    <row r="67" spans="2:9" x14ac:dyDescent="0.35">
      <c r="C67" s="47"/>
      <c r="D67" s="47"/>
      <c r="E67" s="47"/>
      <c r="F67" s="619"/>
      <c r="H67" s="238"/>
    </row>
    <row r="68" spans="2:9" ht="9.5" thickBot="1" x14ac:dyDescent="0.4">
      <c r="B68" s="6" t="s">
        <v>609</v>
      </c>
      <c r="C68" s="156"/>
      <c r="D68" s="156"/>
      <c r="E68" s="156"/>
      <c r="F68" s="156"/>
      <c r="G68" s="156"/>
      <c r="H68" s="582" t="s">
        <v>115</v>
      </c>
    </row>
    <row r="69" spans="2:9" ht="27.5" thickTop="1" x14ac:dyDescent="0.35">
      <c r="B69" s="30" t="s">
        <v>392</v>
      </c>
      <c r="C69" s="332" t="s">
        <v>684</v>
      </c>
      <c r="D69" s="15" t="s">
        <v>663</v>
      </c>
      <c r="E69" s="15" t="s">
        <v>634</v>
      </c>
      <c r="F69" s="15" t="s">
        <v>611</v>
      </c>
      <c r="G69" s="15" t="s">
        <v>587</v>
      </c>
      <c r="H69" s="15" t="s">
        <v>20</v>
      </c>
    </row>
    <row r="70" spans="2:9" x14ac:dyDescent="0.35">
      <c r="B70" s="334" t="s">
        <v>112</v>
      </c>
      <c r="C70" s="620">
        <v>2086.5717596492964</v>
      </c>
      <c r="D70" s="620">
        <v>3086.6970004600912</v>
      </c>
      <c r="E70" s="620">
        <v>4326.1739744407332</v>
      </c>
      <c r="F70" s="620">
        <v>3896.3852730932931</v>
      </c>
      <c r="G70" s="620">
        <v>2635.2860700434694</v>
      </c>
      <c r="H70" s="252">
        <v>-0.32401147267183006</v>
      </c>
    </row>
    <row r="71" spans="2:9" x14ac:dyDescent="0.35">
      <c r="B71" s="54" t="s">
        <v>603</v>
      </c>
      <c r="C71" s="251">
        <v>2086.5717596492964</v>
      </c>
      <c r="D71" s="251">
        <v>3086.6970004600912</v>
      </c>
      <c r="E71" s="251">
        <v>4326.1739744407332</v>
      </c>
      <c r="F71" s="251">
        <v>3896.3852730932931</v>
      </c>
      <c r="G71" s="251">
        <v>2635.2860700434694</v>
      </c>
      <c r="H71" s="252">
        <v>-0.32401147267183006</v>
      </c>
    </row>
    <row r="72" spans="2:9" x14ac:dyDescent="0.35">
      <c r="B72" s="334" t="s">
        <v>114</v>
      </c>
      <c r="C72" s="620">
        <v>32870.137952249068</v>
      </c>
      <c r="D72" s="620">
        <v>27094.95967515522</v>
      </c>
      <c r="E72" s="620">
        <v>19614.667159973214</v>
      </c>
      <c r="F72" s="620">
        <v>18810.408838713865</v>
      </c>
      <c r="G72" s="620">
        <v>20453.486871930745</v>
      </c>
      <c r="H72" s="252">
        <v>0.21314585245127371</v>
      </c>
    </row>
    <row r="73" spans="2:9" x14ac:dyDescent="0.35">
      <c r="B73" s="54" t="s">
        <v>603</v>
      </c>
      <c r="C73" s="251">
        <v>3390.3484803228935</v>
      </c>
      <c r="D73" s="251">
        <v>3310.558767161473</v>
      </c>
      <c r="E73" s="251">
        <v>2446.6488430515183</v>
      </c>
      <c r="F73" s="251">
        <v>1760.9910564986703</v>
      </c>
      <c r="G73" s="251">
        <v>1954.5083372454039</v>
      </c>
      <c r="H73" s="253">
        <v>2.4101584890406036E-2</v>
      </c>
    </row>
    <row r="74" spans="2:9" ht="18" x14ac:dyDescent="0.35">
      <c r="B74" s="235" t="s">
        <v>604</v>
      </c>
      <c r="C74" s="251">
        <v>29479.789471926175</v>
      </c>
      <c r="D74" s="251">
        <v>23784.400907993746</v>
      </c>
      <c r="E74" s="251">
        <v>17168.018316921698</v>
      </c>
      <c r="F74" s="251">
        <v>17049.417782215194</v>
      </c>
      <c r="G74" s="251">
        <v>18498.978534685342</v>
      </c>
      <c r="H74" s="253">
        <v>0.23945898767701368</v>
      </c>
    </row>
    <row r="75" spans="2:9" x14ac:dyDescent="0.35">
      <c r="B75" s="79" t="s">
        <v>610</v>
      </c>
      <c r="C75" s="621">
        <v>34956.709711898366</v>
      </c>
      <c r="D75" s="621">
        <v>30181.656675615312</v>
      </c>
      <c r="E75" s="621">
        <v>23940.841134413946</v>
      </c>
      <c r="F75" s="621">
        <v>22706.794111807158</v>
      </c>
      <c r="G75" s="621">
        <v>23088.772941974214</v>
      </c>
      <c r="H75" s="622">
        <v>0.15821043515285127</v>
      </c>
    </row>
    <row r="76" spans="2:9" x14ac:dyDescent="0.35">
      <c r="B76" s="132"/>
      <c r="C76" s="132"/>
      <c r="D76" s="132"/>
      <c r="E76" s="132"/>
      <c r="F76" s="132"/>
      <c r="G76" s="132"/>
    </row>
    <row r="77" spans="2:9" x14ac:dyDescent="0.35">
      <c r="B77" s="132"/>
      <c r="C77" s="202"/>
      <c r="D77" s="202"/>
      <c r="E77" s="202"/>
      <c r="F77" s="202"/>
      <c r="G77" s="202"/>
    </row>
  </sheetData>
  <mergeCells count="3">
    <mergeCell ref="H2:I2"/>
    <mergeCell ref="H31:I31"/>
    <mergeCell ref="H42:I42"/>
  </mergeCells>
  <phoneticPr fontId="53" type="noConversion"/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2:G84"/>
  <sheetViews>
    <sheetView showGridLines="0" zoomScaleNormal="100" zoomScalePageLayoutView="142" workbookViewId="0">
      <selection activeCell="K29" sqref="A29:K32"/>
    </sheetView>
  </sheetViews>
  <sheetFormatPr baseColWidth="10" defaultColWidth="10.81640625" defaultRowHeight="9" x14ac:dyDescent="0.35"/>
  <cols>
    <col min="1" max="1" width="10.81640625" style="143"/>
    <col min="2" max="2" width="31.453125" style="143" customWidth="1"/>
    <col min="3" max="3" width="10" style="143" bestFit="1" customWidth="1"/>
    <col min="4" max="4" width="9.6328125" style="143" bestFit="1" customWidth="1"/>
    <col min="5" max="5" width="9.54296875" style="143" bestFit="1" customWidth="1"/>
    <col min="6" max="6" width="9.81640625" style="143" bestFit="1" customWidth="1"/>
    <col min="7" max="7" width="9.54296875" style="143" bestFit="1" customWidth="1"/>
    <col min="8" max="16384" width="10.81640625" style="143"/>
  </cols>
  <sheetData>
    <row r="2" spans="1:7" ht="10.5" x14ac:dyDescent="0.35">
      <c r="A2" s="146"/>
      <c r="B2" s="231" t="s">
        <v>402</v>
      </c>
      <c r="C2" s="559"/>
      <c r="D2" s="559"/>
      <c r="E2" s="559"/>
      <c r="F2" s="559"/>
      <c r="G2" s="560"/>
    </row>
    <row r="3" spans="1:7" ht="26" customHeight="1" thickBot="1" x14ac:dyDescent="0.4">
      <c r="B3" s="233" t="s">
        <v>392</v>
      </c>
      <c r="C3" s="561" t="s">
        <v>686</v>
      </c>
      <c r="D3" s="562" t="s">
        <v>664</v>
      </c>
      <c r="E3" s="562" t="s">
        <v>635</v>
      </c>
      <c r="F3" s="562" t="s">
        <v>612</v>
      </c>
      <c r="G3" s="562" t="s">
        <v>589</v>
      </c>
    </row>
    <row r="4" spans="1:7" s="154" customFormat="1" ht="9.5" thickTop="1" x14ac:dyDescent="0.35">
      <c r="B4" s="107" t="s">
        <v>146</v>
      </c>
      <c r="C4" s="108">
        <v>16373.736188373648</v>
      </c>
      <c r="D4" s="108">
        <v>20062.14906382214</v>
      </c>
      <c r="E4" s="108">
        <v>29223.013112287579</v>
      </c>
      <c r="F4" s="108">
        <v>33005.728424227877</v>
      </c>
      <c r="G4" s="108">
        <v>17072.046068286327</v>
      </c>
    </row>
    <row r="5" spans="1:7" x14ac:dyDescent="0.35">
      <c r="B5" s="34" t="s">
        <v>150</v>
      </c>
      <c r="C5" s="109">
        <v>12477.997188373649</v>
      </c>
      <c r="D5" s="109">
        <v>19868.547953908968</v>
      </c>
      <c r="E5" s="109">
        <v>28586.114416818589</v>
      </c>
      <c r="F5" s="109">
        <v>32227.622558760264</v>
      </c>
      <c r="G5" s="109">
        <v>16014.332725721208</v>
      </c>
    </row>
    <row r="6" spans="1:7" x14ac:dyDescent="0.35">
      <c r="B6" s="34" t="s">
        <v>76</v>
      </c>
      <c r="C6" s="109">
        <v>943.51700000000005</v>
      </c>
      <c r="D6" s="109"/>
      <c r="E6" s="109"/>
      <c r="F6" s="109"/>
      <c r="G6" s="109"/>
    </row>
    <row r="7" spans="1:7" x14ac:dyDescent="0.35">
      <c r="B7" s="34" t="s">
        <v>147</v>
      </c>
      <c r="C7" s="109">
        <v>2952.2220000000002</v>
      </c>
      <c r="D7" s="109">
        <v>193.60110991317077</v>
      </c>
      <c r="E7" s="109">
        <v>636.89869546898876</v>
      </c>
      <c r="F7" s="109">
        <v>778.10586546760919</v>
      </c>
      <c r="G7" s="109">
        <v>1057.7133425651186</v>
      </c>
    </row>
    <row r="8" spans="1:7" s="154" customFormat="1" x14ac:dyDescent="0.35">
      <c r="B8" s="107" t="s">
        <v>148</v>
      </c>
      <c r="C8" s="108">
        <v>38225.420032000002</v>
      </c>
      <c r="D8" s="108">
        <v>13905.851071617217</v>
      </c>
      <c r="E8" s="108">
        <v>14788.684633338094</v>
      </c>
      <c r="F8" s="108">
        <v>13799.258705431803</v>
      </c>
      <c r="G8" s="108">
        <v>15948.426281769085</v>
      </c>
    </row>
    <row r="9" spans="1:7" ht="10.5" x14ac:dyDescent="0.35">
      <c r="B9" s="34" t="s">
        <v>403</v>
      </c>
      <c r="C9" s="109">
        <v>22171.936000000002</v>
      </c>
      <c r="D9" s="109">
        <v>13888.747486949638</v>
      </c>
      <c r="E9" s="109">
        <v>14788.684633338094</v>
      </c>
      <c r="F9" s="109">
        <v>13799.232080527079</v>
      </c>
      <c r="G9" s="109">
        <v>15948.412691609863</v>
      </c>
    </row>
    <row r="10" spans="1:7" x14ac:dyDescent="0.35">
      <c r="B10" s="34" t="s">
        <v>76</v>
      </c>
      <c r="C10" s="109">
        <v>16024.278</v>
      </c>
      <c r="D10" s="109"/>
      <c r="E10" s="109"/>
      <c r="F10" s="109"/>
      <c r="G10" s="109"/>
    </row>
    <row r="11" spans="1:7" x14ac:dyDescent="0.35">
      <c r="B11" s="34" t="s">
        <v>147</v>
      </c>
      <c r="C11" s="109">
        <v>29.206032</v>
      </c>
      <c r="D11" s="109">
        <v>17.103584667578112</v>
      </c>
      <c r="E11" s="109">
        <v>0</v>
      </c>
      <c r="F11" s="109">
        <v>2.6624904723863974E-2</v>
      </c>
      <c r="G11" s="109">
        <v>1.35901592228373E-2</v>
      </c>
    </row>
    <row r="12" spans="1:7" s="154" customFormat="1" x14ac:dyDescent="0.35">
      <c r="B12" s="107" t="s">
        <v>149</v>
      </c>
      <c r="C12" s="108">
        <v>172150.44410385049</v>
      </c>
      <c r="D12" s="108">
        <v>249149.69762613601</v>
      </c>
      <c r="E12" s="108">
        <v>220262.12763973468</v>
      </c>
      <c r="F12" s="108">
        <v>122161.3097954987</v>
      </c>
      <c r="G12" s="108">
        <v>140348.89614679269</v>
      </c>
    </row>
    <row r="13" spans="1:7" x14ac:dyDescent="0.35">
      <c r="B13" s="34" t="s">
        <v>150</v>
      </c>
      <c r="C13" s="109">
        <v>8231.3271038505009</v>
      </c>
      <c r="D13" s="109">
        <v>13912.113618342597</v>
      </c>
      <c r="E13" s="109">
        <v>13811.264936610927</v>
      </c>
      <c r="F13" s="109">
        <v>21663.553348927948</v>
      </c>
      <c r="G13" s="109">
        <v>17977.308854048129</v>
      </c>
    </row>
    <row r="14" spans="1:7" x14ac:dyDescent="0.35">
      <c r="B14" s="34" t="s">
        <v>76</v>
      </c>
      <c r="C14" s="109">
        <v>160019.45499999999</v>
      </c>
      <c r="D14" s="109">
        <v>228958.93607688558</v>
      </c>
      <c r="E14" s="109">
        <v>201823.74495864694</v>
      </c>
      <c r="F14" s="109">
        <v>95389.751302300341</v>
      </c>
      <c r="G14" s="109">
        <v>117280.89969689504</v>
      </c>
    </row>
    <row r="15" spans="1:7" x14ac:dyDescent="0.35">
      <c r="B15" s="34" t="s">
        <v>147</v>
      </c>
      <c r="C15" s="109">
        <v>3899.6619999999998</v>
      </c>
      <c r="D15" s="109">
        <v>6278.647930907845</v>
      </c>
      <c r="E15" s="109">
        <v>4627.1177444767836</v>
      </c>
      <c r="F15" s="109">
        <v>5108.0051442704207</v>
      </c>
      <c r="G15" s="109">
        <v>5090.6875958495029</v>
      </c>
    </row>
    <row r="16" spans="1:7" s="154" customFormat="1" x14ac:dyDescent="0.35">
      <c r="B16" s="79" t="s">
        <v>96</v>
      </c>
      <c r="C16" s="110">
        <v>226749.60032422416</v>
      </c>
      <c r="D16" s="110">
        <v>283117.69776157534</v>
      </c>
      <c r="E16" s="110">
        <v>264273.82538536034</v>
      </c>
      <c r="F16" s="110">
        <v>168966.29692515839</v>
      </c>
      <c r="G16" s="110">
        <v>173369.3684968481</v>
      </c>
    </row>
    <row r="17" spans="1:7" s="154" customFormat="1" ht="18" x14ac:dyDescent="0.35">
      <c r="B17" s="2" t="s">
        <v>722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</row>
    <row r="18" spans="1:7" s="154" customFormat="1" ht="10.5" x14ac:dyDescent="0.35">
      <c r="B18" s="34" t="s">
        <v>569</v>
      </c>
      <c r="C18" s="111">
        <v>1798.018</v>
      </c>
      <c r="D18" s="111">
        <v>1627.7947655983814</v>
      </c>
      <c r="E18" s="111">
        <v>2279.1607796992143</v>
      </c>
      <c r="F18" s="111">
        <v>1060.1169493039406</v>
      </c>
      <c r="G18" s="111">
        <v>974.83232863623755</v>
      </c>
    </row>
    <row r="19" spans="1:7" ht="10.5" x14ac:dyDescent="0.35">
      <c r="B19" s="34" t="s">
        <v>568</v>
      </c>
      <c r="C19" s="111">
        <v>0</v>
      </c>
      <c r="D19" s="111">
        <v>0</v>
      </c>
      <c r="E19" s="111">
        <v>947.77477326306689</v>
      </c>
      <c r="F19" s="111">
        <v>845.79244492310602</v>
      </c>
      <c r="G19" s="111">
        <v>855.68530099633529</v>
      </c>
    </row>
    <row r="20" spans="1:7" s="154" customFormat="1" x14ac:dyDescent="0.35">
      <c r="B20" s="107" t="s">
        <v>450</v>
      </c>
      <c r="C20" s="108">
        <v>228547.61832422417</v>
      </c>
      <c r="D20" s="108">
        <v>284745.49252717372</v>
      </c>
      <c r="E20" s="108">
        <v>267500.76093832264</v>
      </c>
      <c r="F20" s="108">
        <v>170872.20631938544</v>
      </c>
      <c r="G20" s="108">
        <v>175199.88612648065</v>
      </c>
    </row>
    <row r="21" spans="1:7" x14ac:dyDescent="0.35">
      <c r="C21" s="157"/>
      <c r="D21" s="157"/>
      <c r="E21" s="157"/>
    </row>
    <row r="22" spans="1:7" x14ac:dyDescent="0.35">
      <c r="A22" s="146"/>
      <c r="B22" s="231" t="s">
        <v>393</v>
      </c>
      <c r="C22" s="556"/>
      <c r="D22" s="556"/>
      <c r="E22" s="556"/>
      <c r="F22" s="556"/>
      <c r="G22" s="556"/>
    </row>
    <row r="23" spans="1:7" ht="27.5" thickBot="1" x14ac:dyDescent="0.4">
      <c r="B23" s="233" t="s">
        <v>392</v>
      </c>
      <c r="C23" s="557" t="s">
        <v>686</v>
      </c>
      <c r="D23" s="558" t="s">
        <v>664</v>
      </c>
      <c r="E23" s="558" t="s">
        <v>635</v>
      </c>
      <c r="F23" s="558" t="s">
        <v>612</v>
      </c>
      <c r="G23" s="558" t="s">
        <v>589</v>
      </c>
    </row>
    <row r="24" spans="1:7" s="154" customFormat="1" ht="9.5" thickTop="1" x14ac:dyDescent="0.35">
      <c r="B24" s="173" t="s">
        <v>76</v>
      </c>
      <c r="C24" s="108">
        <v>176987.25</v>
      </c>
      <c r="D24" s="108">
        <v>228958.93607688558</v>
      </c>
      <c r="E24" s="108">
        <v>201823.74495864694</v>
      </c>
      <c r="F24" s="108">
        <v>95389.751302300341</v>
      </c>
      <c r="G24" s="108">
        <v>117280.89969689504</v>
      </c>
    </row>
    <row r="25" spans="1:7" x14ac:dyDescent="0.35">
      <c r="B25" s="22" t="s">
        <v>151</v>
      </c>
      <c r="C25" s="109">
        <v>176987.25</v>
      </c>
      <c r="D25" s="109">
        <v>228958.93607688558</v>
      </c>
      <c r="E25" s="109">
        <v>201823.74495864694</v>
      </c>
      <c r="F25" s="109">
        <v>95389.751302300341</v>
      </c>
      <c r="G25" s="109">
        <v>117280.89969689504</v>
      </c>
    </row>
    <row r="26" spans="1:7" s="154" customFormat="1" x14ac:dyDescent="0.35">
      <c r="B26" s="173" t="s">
        <v>150</v>
      </c>
      <c r="C26" s="108">
        <v>42881.260292224149</v>
      </c>
      <c r="D26" s="108">
        <v>47669.4090592012</v>
      </c>
      <c r="E26" s="108">
        <v>57186.063986767622</v>
      </c>
      <c r="F26" s="108">
        <v>67690.407988215287</v>
      </c>
      <c r="G26" s="108">
        <v>49895.592628055711</v>
      </c>
    </row>
    <row r="27" spans="1:7" x14ac:dyDescent="0.35">
      <c r="B27" s="22" t="s">
        <v>79</v>
      </c>
      <c r="C27" s="109">
        <v>36386.15429222415</v>
      </c>
      <c r="D27" s="109">
        <v>45263.946982421548</v>
      </c>
      <c r="E27" s="109">
        <v>48798.135982360298</v>
      </c>
      <c r="F27" s="109">
        <v>59032.848236342579</v>
      </c>
      <c r="G27" s="109">
        <v>41063.336577795235</v>
      </c>
    </row>
    <row r="28" spans="1:7" x14ac:dyDescent="0.35">
      <c r="B28" s="22" t="s">
        <v>522</v>
      </c>
      <c r="C28" s="109">
        <v>6495.1059999999998</v>
      </c>
      <c r="D28" s="109">
        <v>2405.4620767796541</v>
      </c>
      <c r="E28" s="109">
        <v>8387.9280044073221</v>
      </c>
      <c r="F28" s="109">
        <v>8657.5597518727118</v>
      </c>
      <c r="G28" s="109">
        <v>8832.2560502604774</v>
      </c>
    </row>
    <row r="29" spans="1:7" s="154" customFormat="1" x14ac:dyDescent="0.35">
      <c r="B29" s="173" t="s">
        <v>147</v>
      </c>
      <c r="C29" s="108">
        <v>6881.0900320000001</v>
      </c>
      <c r="D29" s="108">
        <v>6489.3526254885937</v>
      </c>
      <c r="E29" s="108">
        <v>5264.0164399457726</v>
      </c>
      <c r="F29" s="108">
        <v>5886.1376346427533</v>
      </c>
      <c r="G29" s="108">
        <v>6192.8889839960902</v>
      </c>
    </row>
    <row r="30" spans="1:7" x14ac:dyDescent="0.35">
      <c r="B30" s="22" t="s">
        <v>79</v>
      </c>
      <c r="C30" s="109">
        <v>6881.0900320000001</v>
      </c>
      <c r="D30" s="109">
        <v>6489.3526254885937</v>
      </c>
      <c r="E30" s="109">
        <v>5264.0164399457726</v>
      </c>
      <c r="F30" s="109">
        <v>5886.1376346427533</v>
      </c>
      <c r="G30" s="109">
        <v>6192.8889839960902</v>
      </c>
    </row>
    <row r="31" spans="1:7" s="154" customFormat="1" x14ac:dyDescent="0.35">
      <c r="B31" s="173" t="s">
        <v>493</v>
      </c>
      <c r="C31" s="108">
        <v>1798.018</v>
      </c>
      <c r="D31" s="108">
        <v>1627.7947655983814</v>
      </c>
      <c r="E31" s="108">
        <v>3226.9355529622812</v>
      </c>
      <c r="F31" s="108">
        <v>1905.9093942270465</v>
      </c>
      <c r="G31" s="108">
        <v>1830.5176296325728</v>
      </c>
    </row>
    <row r="32" spans="1:7" s="154" customFormat="1" x14ac:dyDescent="0.35">
      <c r="B32" s="22" t="s">
        <v>79</v>
      </c>
      <c r="C32" s="109">
        <v>1798.018</v>
      </c>
      <c r="D32" s="109">
        <v>1627.7947655983814</v>
      </c>
      <c r="E32" s="109">
        <v>2279.1607796992143</v>
      </c>
      <c r="F32" s="109">
        <v>1060.1169493039406</v>
      </c>
      <c r="G32" s="109">
        <v>974.83232863623755</v>
      </c>
    </row>
    <row r="33" spans="2:7" x14ac:dyDescent="0.35">
      <c r="B33" s="22" t="s">
        <v>522</v>
      </c>
      <c r="C33" s="109">
        <v>0</v>
      </c>
      <c r="D33" s="109">
        <v>0</v>
      </c>
      <c r="E33" s="109">
        <v>947.77477326306689</v>
      </c>
      <c r="F33" s="109">
        <v>845.79244492310602</v>
      </c>
      <c r="G33" s="109">
        <v>855.68530099633529</v>
      </c>
    </row>
    <row r="34" spans="2:7" s="154" customFormat="1" x14ac:dyDescent="0.35">
      <c r="B34" s="5" t="s">
        <v>96</v>
      </c>
      <c r="C34" s="113">
        <v>228547.61832422417</v>
      </c>
      <c r="D34" s="113">
        <v>284745.49252717377</v>
      </c>
      <c r="E34" s="113">
        <v>267500.76093832264</v>
      </c>
      <c r="F34" s="113">
        <v>170872.20631938544</v>
      </c>
      <c r="G34" s="113">
        <v>175199.89893857943</v>
      </c>
    </row>
    <row r="35" spans="2:7" x14ac:dyDescent="0.35">
      <c r="B35" s="22" t="s">
        <v>79</v>
      </c>
      <c r="C35" s="109">
        <v>222052.51232422417</v>
      </c>
      <c r="D35" s="109">
        <v>282340.03045039409</v>
      </c>
      <c r="E35" s="109">
        <v>258165.05816065223</v>
      </c>
      <c r="F35" s="109">
        <v>161368.8541225896</v>
      </c>
      <c r="G35" s="109">
        <v>165511.9575873226</v>
      </c>
    </row>
    <row r="36" spans="2:7" x14ac:dyDescent="0.35">
      <c r="B36" s="22" t="s">
        <v>522</v>
      </c>
      <c r="C36" s="109">
        <v>6495.1059999999998</v>
      </c>
      <c r="D36" s="109">
        <v>2405.4620767796541</v>
      </c>
      <c r="E36" s="109">
        <v>9335.702777670389</v>
      </c>
      <c r="F36" s="109">
        <v>9503.3521967958186</v>
      </c>
      <c r="G36" s="109">
        <v>9687.9413512568135</v>
      </c>
    </row>
    <row r="37" spans="2:7" x14ac:dyDescent="0.35">
      <c r="B37" s="97"/>
      <c r="C37" s="534"/>
      <c r="D37" s="534"/>
      <c r="E37" s="534"/>
      <c r="F37" s="534"/>
      <c r="G37" s="534"/>
    </row>
    <row r="38" spans="2:7" x14ac:dyDescent="0.35">
      <c r="B38" s="231" t="s">
        <v>480</v>
      </c>
    </row>
    <row r="39" spans="2:7" ht="27.5" thickBot="1" x14ac:dyDescent="0.4">
      <c r="B39" s="233" t="s">
        <v>392</v>
      </c>
      <c r="C39" s="562" t="s">
        <v>686</v>
      </c>
      <c r="D39" s="562" t="s">
        <v>664</v>
      </c>
      <c r="E39" s="562" t="s">
        <v>635</v>
      </c>
      <c r="F39" s="562" t="s">
        <v>612</v>
      </c>
      <c r="G39" s="562" t="s">
        <v>589</v>
      </c>
    </row>
    <row r="40" spans="2:7" ht="3.75" customHeight="1" thickTop="1" x14ac:dyDescent="0.35">
      <c r="B40" s="173"/>
      <c r="C40" s="108"/>
      <c r="D40" s="108"/>
      <c r="E40" s="108"/>
      <c r="F40" s="108"/>
      <c r="G40" s="108"/>
    </row>
    <row r="41" spans="2:7" x14ac:dyDescent="0.35">
      <c r="B41" s="22" t="s">
        <v>698</v>
      </c>
      <c r="C41" s="616">
        <v>6192.3580000000002</v>
      </c>
      <c r="D41" s="616">
        <v>0</v>
      </c>
      <c r="E41" s="616">
        <v>0</v>
      </c>
      <c r="F41" s="616">
        <v>0</v>
      </c>
      <c r="G41" s="616">
        <v>0</v>
      </c>
    </row>
    <row r="42" spans="2:7" ht="18" x14ac:dyDescent="0.35">
      <c r="B42" s="22" t="s">
        <v>723</v>
      </c>
      <c r="C42" s="616">
        <v>14481.317999999999</v>
      </c>
      <c r="D42" s="616">
        <v>13396.833316004308</v>
      </c>
      <c r="E42" s="616">
        <v>11888.74750951858</v>
      </c>
      <c r="F42" s="616">
        <v>14470.901435032085</v>
      </c>
      <c r="G42" s="616">
        <v>12729.345421734246</v>
      </c>
    </row>
    <row r="43" spans="2:7" x14ac:dyDescent="0.35">
      <c r="B43" s="22" t="s">
        <v>724</v>
      </c>
      <c r="C43" s="616">
        <v>9044.146172660001</v>
      </c>
      <c r="D43" s="616">
        <v>19105.219412659924</v>
      </c>
      <c r="E43" s="616">
        <v>9339.382817399608</v>
      </c>
      <c r="F43" s="616">
        <v>1272.9700424082444</v>
      </c>
      <c r="G43" s="616">
        <v>4660.9216470415713</v>
      </c>
    </row>
    <row r="44" spans="2:7" x14ac:dyDescent="0.35">
      <c r="B44" s="22" t="s">
        <v>725</v>
      </c>
      <c r="C44" s="616">
        <v>5864.0296538504999</v>
      </c>
      <c r="D44" s="616">
        <v>4986.0443591345474</v>
      </c>
      <c r="E44" s="616">
        <v>9956.128573682734</v>
      </c>
      <c r="F44" s="616">
        <v>7160.5130697903842</v>
      </c>
      <c r="G44" s="616">
        <v>8499.0783697193765</v>
      </c>
    </row>
    <row r="45" spans="2:7" x14ac:dyDescent="0.35">
      <c r="B45" s="22" t="s">
        <v>496</v>
      </c>
      <c r="C45" s="616">
        <v>1798.018</v>
      </c>
      <c r="D45" s="616">
        <v>1627.7947655983814</v>
      </c>
      <c r="E45" s="616">
        <v>913.34522582754153</v>
      </c>
      <c r="F45" s="616">
        <v>884.52078687423545</v>
      </c>
      <c r="G45" s="616">
        <v>1227.9701154883057</v>
      </c>
    </row>
    <row r="46" spans="2:7" x14ac:dyDescent="0.35">
      <c r="B46" s="22" t="s">
        <v>726</v>
      </c>
      <c r="C46" s="616">
        <v>5579.4884657136499</v>
      </c>
      <c r="D46" s="616">
        <v>8844.1994166370059</v>
      </c>
      <c r="E46" s="616">
        <v>13366.142274581609</v>
      </c>
      <c r="F46" s="616">
        <v>16624.367991175495</v>
      </c>
      <c r="G46" s="616">
        <v>20034.746422387689</v>
      </c>
    </row>
    <row r="47" spans="2:7" x14ac:dyDescent="0.35">
      <c r="B47" s="22" t="s">
        <v>727</v>
      </c>
      <c r="C47" s="616">
        <v>0</v>
      </c>
      <c r="D47" s="616">
        <v>3.1238183120440421</v>
      </c>
      <c r="E47" s="616">
        <v>780.84233344663733</v>
      </c>
      <c r="F47" s="616">
        <v>1319.4606601003507</v>
      </c>
      <c r="G47" s="616">
        <v>2363.8907922303406</v>
      </c>
    </row>
    <row r="48" spans="2:7" x14ac:dyDescent="0.35">
      <c r="B48" s="22" t="s">
        <v>601</v>
      </c>
      <c r="C48" s="616">
        <v>0</v>
      </c>
      <c r="D48" s="616">
        <v>0</v>
      </c>
      <c r="E48" s="616">
        <v>728.69365226047637</v>
      </c>
      <c r="F48" s="616">
        <v>776.41191569101613</v>
      </c>
      <c r="G48" s="616">
        <v>2575.9377039704473</v>
      </c>
    </row>
    <row r="49" spans="2:7" x14ac:dyDescent="0.35">
      <c r="B49" s="22" t="s">
        <v>420</v>
      </c>
      <c r="C49" s="616">
        <v>1719.9199999999962</v>
      </c>
      <c r="D49" s="616">
        <v>1333.9887364533731</v>
      </c>
      <c r="E49" s="616">
        <v>12987.521237985105</v>
      </c>
      <c r="F49" s="616">
        <v>4424.8827215869042</v>
      </c>
      <c r="G49" s="616">
        <v>2704.4349132352645</v>
      </c>
    </row>
    <row r="50" spans="2:7" x14ac:dyDescent="0.35">
      <c r="B50" s="5" t="s">
        <v>96</v>
      </c>
      <c r="C50" s="113">
        <v>44679.278292224153</v>
      </c>
      <c r="D50" s="113">
        <v>49297.203824799581</v>
      </c>
      <c r="E50" s="113">
        <v>59960.80362470229</v>
      </c>
      <c r="F50" s="113">
        <v>46934.028622658712</v>
      </c>
      <c r="G50" s="113">
        <v>54796.325385807242</v>
      </c>
    </row>
    <row r="53" spans="2:7" x14ac:dyDescent="0.35">
      <c r="C53" s="395"/>
      <c r="D53" s="395"/>
      <c r="E53" s="395"/>
      <c r="F53" s="496"/>
    </row>
    <row r="54" spans="2:7" x14ac:dyDescent="0.35">
      <c r="C54" s="395"/>
    </row>
    <row r="59" spans="2:7" x14ac:dyDescent="0.35">
      <c r="C59" s="464"/>
      <c r="D59" s="464"/>
      <c r="E59" s="464"/>
      <c r="F59" s="464"/>
    </row>
    <row r="60" spans="2:7" x14ac:dyDescent="0.35">
      <c r="C60" s="464"/>
      <c r="D60" s="464"/>
      <c r="E60" s="464"/>
      <c r="F60" s="464"/>
    </row>
    <row r="61" spans="2:7" x14ac:dyDescent="0.35">
      <c r="C61" s="464"/>
      <c r="D61" s="464"/>
      <c r="E61" s="464"/>
      <c r="F61" s="464"/>
    </row>
    <row r="62" spans="2:7" x14ac:dyDescent="0.35">
      <c r="C62" s="464"/>
      <c r="D62" s="464"/>
      <c r="E62" s="464"/>
      <c r="F62" s="464"/>
    </row>
    <row r="63" spans="2:7" x14ac:dyDescent="0.35">
      <c r="C63" s="464"/>
      <c r="D63" s="464"/>
      <c r="E63" s="464"/>
      <c r="F63" s="464"/>
    </row>
    <row r="64" spans="2:7" x14ac:dyDescent="0.35">
      <c r="C64" s="464"/>
      <c r="D64" s="464"/>
      <c r="E64" s="464"/>
      <c r="F64" s="464"/>
    </row>
    <row r="65" spans="3:6" x14ac:dyDescent="0.35">
      <c r="C65" s="464"/>
      <c r="D65" s="464"/>
      <c r="E65" s="464"/>
      <c r="F65" s="464"/>
    </row>
    <row r="66" spans="3:6" x14ac:dyDescent="0.35">
      <c r="C66" s="464"/>
      <c r="D66" s="464"/>
      <c r="E66" s="464"/>
      <c r="F66" s="464"/>
    </row>
    <row r="67" spans="3:6" x14ac:dyDescent="0.35">
      <c r="C67" s="464"/>
      <c r="D67" s="464"/>
      <c r="E67" s="464"/>
      <c r="F67" s="464"/>
    </row>
    <row r="68" spans="3:6" x14ac:dyDescent="0.35">
      <c r="C68" s="464"/>
      <c r="D68" s="464"/>
      <c r="E68" s="464"/>
      <c r="F68" s="464"/>
    </row>
    <row r="69" spans="3:6" x14ac:dyDescent="0.35">
      <c r="C69" s="464"/>
      <c r="D69" s="464"/>
      <c r="E69" s="464"/>
      <c r="F69" s="464"/>
    </row>
    <row r="70" spans="3:6" x14ac:dyDescent="0.35">
      <c r="C70" s="464"/>
      <c r="D70" s="464"/>
      <c r="E70" s="464"/>
      <c r="F70" s="464"/>
    </row>
    <row r="71" spans="3:6" x14ac:dyDescent="0.35">
      <c r="C71" s="464"/>
      <c r="D71" s="464"/>
      <c r="E71" s="464"/>
      <c r="F71" s="464"/>
    </row>
    <row r="72" spans="3:6" x14ac:dyDescent="0.35">
      <c r="C72" s="464"/>
      <c r="D72" s="464"/>
      <c r="E72" s="464"/>
      <c r="F72" s="464"/>
    </row>
    <row r="73" spans="3:6" x14ac:dyDescent="0.35">
      <c r="C73" s="464"/>
      <c r="D73" s="464"/>
      <c r="E73" s="464"/>
      <c r="F73" s="464"/>
    </row>
    <row r="74" spans="3:6" x14ac:dyDescent="0.35">
      <c r="C74" s="464"/>
      <c r="D74" s="464"/>
      <c r="E74" s="464"/>
      <c r="F74" s="464"/>
    </row>
    <row r="75" spans="3:6" x14ac:dyDescent="0.35">
      <c r="C75" s="464"/>
      <c r="D75" s="464"/>
      <c r="E75" s="464"/>
      <c r="F75" s="464"/>
    </row>
    <row r="76" spans="3:6" x14ac:dyDescent="0.35">
      <c r="C76" s="464"/>
      <c r="D76" s="464"/>
      <c r="E76" s="464"/>
      <c r="F76" s="464"/>
    </row>
    <row r="77" spans="3:6" x14ac:dyDescent="0.35">
      <c r="C77" s="464"/>
      <c r="D77" s="464"/>
      <c r="E77" s="464"/>
      <c r="F77" s="464"/>
    </row>
    <row r="78" spans="3:6" x14ac:dyDescent="0.35">
      <c r="C78" s="464"/>
      <c r="D78" s="464"/>
      <c r="E78" s="464"/>
      <c r="F78" s="464"/>
    </row>
    <row r="79" spans="3:6" x14ac:dyDescent="0.35">
      <c r="C79" s="464"/>
      <c r="D79" s="464"/>
      <c r="E79" s="464"/>
      <c r="F79" s="464"/>
    </row>
    <row r="80" spans="3:6" x14ac:dyDescent="0.35">
      <c r="C80" s="464"/>
      <c r="D80" s="464"/>
      <c r="E80" s="464"/>
      <c r="F80" s="464"/>
    </row>
    <row r="81" spans="3:6" x14ac:dyDescent="0.35">
      <c r="C81" s="464"/>
      <c r="D81" s="464"/>
      <c r="E81" s="464"/>
      <c r="F81" s="464"/>
    </row>
    <row r="82" spans="3:6" x14ac:dyDescent="0.35">
      <c r="C82" s="464"/>
      <c r="D82" s="464"/>
      <c r="E82" s="464"/>
      <c r="F82" s="464"/>
    </row>
    <row r="83" spans="3:6" x14ac:dyDescent="0.35">
      <c r="C83" s="464"/>
      <c r="D83" s="464"/>
      <c r="E83" s="464"/>
      <c r="F83" s="464"/>
    </row>
    <row r="84" spans="3:6" x14ac:dyDescent="0.35">
      <c r="C84" s="464"/>
      <c r="D84" s="464"/>
      <c r="E84" s="464"/>
      <c r="F84" s="464"/>
    </row>
  </sheetData>
  <phoneticPr fontId="53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B1:L25"/>
  <sheetViews>
    <sheetView showGridLines="0" workbookViewId="0">
      <selection activeCell="K11" sqref="A9:K11"/>
    </sheetView>
  </sheetViews>
  <sheetFormatPr baseColWidth="10" defaultColWidth="10.81640625" defaultRowHeight="9" x14ac:dyDescent="0.35"/>
  <cols>
    <col min="1" max="1" width="10.81640625" style="130"/>
    <col min="2" max="2" width="18.54296875" style="130" customWidth="1"/>
    <col min="3" max="3" width="9.453125" style="130" customWidth="1"/>
    <col min="4" max="4" width="6.7265625" style="130" customWidth="1"/>
    <col min="5" max="5" width="9.453125" style="130" customWidth="1"/>
    <col min="6" max="6" width="5.81640625" style="130" customWidth="1"/>
    <col min="7" max="7" width="8.90625" style="130" customWidth="1"/>
    <col min="8" max="8" width="9.81640625" style="130" bestFit="1" customWidth="1"/>
    <col min="9" max="9" width="9.54296875" style="130" customWidth="1"/>
    <col min="10" max="10" width="6.1796875" style="130" customWidth="1"/>
    <col min="11" max="11" width="8.54296875" style="130" bestFit="1" customWidth="1"/>
    <col min="12" max="12" width="5.90625" style="130" bestFit="1" customWidth="1"/>
    <col min="13" max="16384" width="10.81640625" style="130"/>
  </cols>
  <sheetData>
    <row r="1" spans="2:12" ht="9.5" thickBot="1" x14ac:dyDescent="0.4">
      <c r="B1" s="131"/>
      <c r="C1" s="131"/>
      <c r="D1" s="131"/>
      <c r="E1" s="131"/>
      <c r="F1" s="131"/>
      <c r="G1" s="131"/>
      <c r="H1" s="131"/>
      <c r="I1" s="131"/>
      <c r="J1" s="131"/>
      <c r="K1" s="146"/>
      <c r="L1" s="131"/>
    </row>
    <row r="2" spans="2:12" ht="16.5" customHeight="1" thickTop="1" thickBot="1" x14ac:dyDescent="0.4">
      <c r="B2" s="6" t="s">
        <v>152</v>
      </c>
      <c r="C2" s="897" t="s">
        <v>684</v>
      </c>
      <c r="D2" s="898"/>
      <c r="E2" s="899" t="s">
        <v>663</v>
      </c>
      <c r="F2" s="896"/>
      <c r="G2" s="896" t="s">
        <v>634</v>
      </c>
      <c r="H2" s="896"/>
      <c r="I2" s="896" t="s">
        <v>611</v>
      </c>
      <c r="J2" s="896"/>
      <c r="K2" s="896" t="s">
        <v>587</v>
      </c>
      <c r="L2" s="896"/>
    </row>
    <row r="3" spans="2:12" ht="18.5" thickTop="1" x14ac:dyDescent="0.35">
      <c r="B3" s="5"/>
      <c r="C3" s="184" t="s">
        <v>153</v>
      </c>
      <c r="D3" s="180" t="s">
        <v>154</v>
      </c>
      <c r="E3" s="15" t="s">
        <v>153</v>
      </c>
      <c r="F3" s="15" t="s">
        <v>154</v>
      </c>
      <c r="G3" s="15" t="s">
        <v>153</v>
      </c>
      <c r="H3" s="15" t="s">
        <v>154</v>
      </c>
      <c r="I3" s="15" t="s">
        <v>153</v>
      </c>
      <c r="J3" s="5" t="s">
        <v>154</v>
      </c>
      <c r="K3" s="15" t="s">
        <v>153</v>
      </c>
      <c r="L3" s="15" t="s">
        <v>154</v>
      </c>
    </row>
    <row r="4" spans="2:12" x14ac:dyDescent="0.35">
      <c r="B4" s="4" t="s">
        <v>122</v>
      </c>
      <c r="C4" s="185"/>
      <c r="D4" s="181"/>
      <c r="E4" s="19"/>
      <c r="F4" s="19"/>
      <c r="G4" s="19"/>
      <c r="H4" s="19"/>
      <c r="I4" s="19"/>
      <c r="J4" s="19"/>
      <c r="K4" s="186"/>
      <c r="L4" s="19"/>
    </row>
    <row r="5" spans="2:12" ht="18" x14ac:dyDescent="0.35">
      <c r="B5" s="82" t="s">
        <v>155</v>
      </c>
      <c r="C5" s="203">
        <v>45315.225471139878</v>
      </c>
      <c r="D5" s="204">
        <v>0.62111929169061975</v>
      </c>
      <c r="E5" s="191">
        <v>71900.073209656315</v>
      </c>
      <c r="F5" s="9">
        <v>0.35780629078257309</v>
      </c>
      <c r="G5" s="191">
        <v>74352.032256473816</v>
      </c>
      <c r="H5" s="9">
        <v>0.36785396878685284</v>
      </c>
      <c r="I5" s="191">
        <v>64350.701824446827</v>
      </c>
      <c r="J5" s="9">
        <v>0.38653139385279672</v>
      </c>
      <c r="K5" s="191">
        <v>68591.32503699213</v>
      </c>
      <c r="L5" s="9">
        <v>0.29127468137886259</v>
      </c>
    </row>
    <row r="6" spans="2:12" ht="18" x14ac:dyDescent="0.35">
      <c r="B6" s="82" t="s">
        <v>156</v>
      </c>
      <c r="C6" s="203">
        <v>180390.1085596974</v>
      </c>
      <c r="D6" s="204">
        <v>0.60682323617309153</v>
      </c>
      <c r="E6" s="191">
        <v>183257.16276832134</v>
      </c>
      <c r="F6" s="9">
        <v>0.48014516642453892</v>
      </c>
      <c r="G6" s="191">
        <v>140586.77904762313</v>
      </c>
      <c r="H6" s="9">
        <v>0.40953603528309923</v>
      </c>
      <c r="I6" s="191">
        <v>99298.618882161958</v>
      </c>
      <c r="J6" s="9">
        <v>0.39185294389545661</v>
      </c>
      <c r="K6" s="191">
        <v>113155.0659522965</v>
      </c>
      <c r="L6" s="9">
        <v>0.37749474367378238</v>
      </c>
    </row>
    <row r="7" spans="2:12" ht="18" x14ac:dyDescent="0.35">
      <c r="B7" s="5" t="s">
        <v>157</v>
      </c>
      <c r="C7" s="189">
        <v>225705.33403083729</v>
      </c>
      <c r="D7" s="182">
        <v>0.60969347839357979</v>
      </c>
      <c r="E7" s="193">
        <v>255157.23597797766</v>
      </c>
      <c r="F7" s="29">
        <v>0.4456716227630001</v>
      </c>
      <c r="G7" s="193">
        <v>214938.81130409695</v>
      </c>
      <c r="H7" s="29">
        <v>0.39511729753237862</v>
      </c>
      <c r="I7" s="193">
        <v>163649.32070660879</v>
      </c>
      <c r="J7" s="29">
        <v>0.38976038721046424</v>
      </c>
      <c r="K7" s="193">
        <v>181746.39098928863</v>
      </c>
      <c r="L7" s="29">
        <v>0.34495517969460493</v>
      </c>
    </row>
    <row r="8" spans="2:12" x14ac:dyDescent="0.35">
      <c r="B8" s="4" t="s">
        <v>80</v>
      </c>
      <c r="C8" s="203"/>
      <c r="D8" s="204"/>
      <c r="E8" s="191"/>
      <c r="F8" s="9"/>
      <c r="G8" s="191"/>
      <c r="H8" s="9"/>
      <c r="I8" s="191"/>
      <c r="J8" s="9"/>
      <c r="K8" s="191"/>
      <c r="L8" s="9"/>
    </row>
    <row r="9" spans="2:12" ht="18" x14ac:dyDescent="0.35">
      <c r="B9" s="82" t="s">
        <v>158</v>
      </c>
      <c r="C9" s="203">
        <v>121.86019240560289</v>
      </c>
      <c r="D9" s="204">
        <v>0.79069449632796629</v>
      </c>
      <c r="E9" s="191">
        <v>158.73434424975201</v>
      </c>
      <c r="F9" s="9">
        <v>0.52894416943722622</v>
      </c>
      <c r="G9" s="191">
        <v>160.7014302489014</v>
      </c>
      <c r="H9" s="9">
        <v>0.53978409455569631</v>
      </c>
      <c r="I9" s="191">
        <v>184.0147996747024</v>
      </c>
      <c r="J9" s="9">
        <v>0.40536319501258045</v>
      </c>
      <c r="K9" s="191">
        <v>7.0088285530768157</v>
      </c>
      <c r="L9" s="9">
        <v>0.36510152589038447</v>
      </c>
    </row>
    <row r="10" spans="2:12" x14ac:dyDescent="0.35">
      <c r="B10" s="82" t="s">
        <v>159</v>
      </c>
      <c r="C10" s="203">
        <v>8674.6056466097962</v>
      </c>
      <c r="D10" s="204">
        <v>0.64025974725701906</v>
      </c>
      <c r="E10" s="191">
        <v>9168.2140192777824</v>
      </c>
      <c r="F10" s="9">
        <v>0.54194289077108082</v>
      </c>
      <c r="G10" s="191">
        <v>11010.431107945669</v>
      </c>
      <c r="H10" s="9">
        <v>0.46150513177047076</v>
      </c>
      <c r="I10" s="191">
        <v>14624.268848602116</v>
      </c>
      <c r="J10" s="9">
        <v>0.42472825728178454</v>
      </c>
      <c r="K10" s="191">
        <v>14515.1611372345</v>
      </c>
      <c r="L10" s="9">
        <v>0.42829644648032322</v>
      </c>
    </row>
    <row r="11" spans="2:12" x14ac:dyDescent="0.35">
      <c r="B11" s="82" t="s">
        <v>160</v>
      </c>
      <c r="C11" s="203">
        <v>35751.352626735672</v>
      </c>
      <c r="D11" s="204">
        <v>0.48514627035087637</v>
      </c>
      <c r="E11" s="191">
        <v>37311.799639636469</v>
      </c>
      <c r="F11" s="9">
        <v>0.43149467700965277</v>
      </c>
      <c r="G11" s="191">
        <v>48082.063259519236</v>
      </c>
      <c r="H11" s="9">
        <v>0.4048607576920113</v>
      </c>
      <c r="I11" s="191">
        <v>52761.710129919098</v>
      </c>
      <c r="J11" s="9">
        <v>0.40012344140884942</v>
      </c>
      <c r="K11" s="191">
        <v>46795.439428322876</v>
      </c>
      <c r="L11" s="9">
        <v>0.41477772751138253</v>
      </c>
    </row>
    <row r="12" spans="2:12" ht="18" x14ac:dyDescent="0.35">
      <c r="B12" s="82" t="s">
        <v>163</v>
      </c>
      <c r="C12" s="203">
        <v>33740.738437079395</v>
      </c>
      <c r="D12" s="457">
        <v>0.43620072255544284</v>
      </c>
      <c r="E12" s="191">
        <v>28509.154335610499</v>
      </c>
      <c r="F12" s="9">
        <v>0.33701197129802579</v>
      </c>
      <c r="G12" s="191">
        <v>27550.967411056467</v>
      </c>
      <c r="H12" s="9">
        <v>0.37513983706600168</v>
      </c>
      <c r="I12" s="191">
        <v>31860.411422190598</v>
      </c>
      <c r="J12" s="9">
        <v>0.32093619047676764</v>
      </c>
      <c r="K12" s="191">
        <v>32200.545781901696</v>
      </c>
      <c r="L12" s="9">
        <v>0.34933474103593654</v>
      </c>
    </row>
    <row r="13" spans="2:12" ht="18" x14ac:dyDescent="0.35">
      <c r="B13" s="82" t="s">
        <v>165</v>
      </c>
      <c r="C13" s="203">
        <v>9249.2109847645534</v>
      </c>
      <c r="D13" s="204">
        <v>0.43763095408188613</v>
      </c>
      <c r="E13" s="191">
        <v>9307.392680732286</v>
      </c>
      <c r="F13" s="9">
        <v>0.42566965268014811</v>
      </c>
      <c r="G13" s="191">
        <v>9990.11630793121</v>
      </c>
      <c r="H13" s="9">
        <v>0.32449558859821404</v>
      </c>
      <c r="I13" s="191">
        <v>9843.722458429058</v>
      </c>
      <c r="J13" s="9">
        <v>0.35385485019163115</v>
      </c>
      <c r="K13" s="191">
        <v>8530.6417058499337</v>
      </c>
      <c r="L13" s="9">
        <v>0.33591351671110742</v>
      </c>
    </row>
    <row r="14" spans="2:12" x14ac:dyDescent="0.35">
      <c r="B14" s="82" t="s">
        <v>161</v>
      </c>
      <c r="C14" s="203">
        <v>20239.088347575933</v>
      </c>
      <c r="D14" s="204">
        <v>0.85901075503180324</v>
      </c>
      <c r="E14" s="191">
        <v>21186.602335908301</v>
      </c>
      <c r="F14" s="9">
        <v>0.81095027440299783</v>
      </c>
      <c r="G14" s="191">
        <v>22184.493581859322</v>
      </c>
      <c r="H14" s="9">
        <v>0.54231278125817051</v>
      </c>
      <c r="I14" s="191">
        <v>23315.470283695871</v>
      </c>
      <c r="J14" s="9">
        <v>0.45956084311089146</v>
      </c>
      <c r="K14" s="191">
        <v>23929.408314694578</v>
      </c>
      <c r="L14" s="9">
        <v>0.43298774733682138</v>
      </c>
    </row>
    <row r="15" spans="2:12" ht="18" x14ac:dyDescent="0.35">
      <c r="B15" s="82" t="s">
        <v>162</v>
      </c>
      <c r="C15" s="203">
        <v>6916.4355876991167</v>
      </c>
      <c r="D15" s="204">
        <v>0.53162340715667111</v>
      </c>
      <c r="E15" s="191">
        <v>6196.2922704025204</v>
      </c>
      <c r="F15" s="9">
        <v>0.52096615463737117</v>
      </c>
      <c r="G15" s="191">
        <v>6063.0675685548904</v>
      </c>
      <c r="H15" s="9">
        <v>0.5958382269647734</v>
      </c>
      <c r="I15" s="191">
        <v>5904.7187279876807</v>
      </c>
      <c r="J15" s="9">
        <v>0.50041592262509549</v>
      </c>
      <c r="K15" s="191">
        <v>5125.4080208539117</v>
      </c>
      <c r="L15" s="9">
        <v>0.49842047133079564</v>
      </c>
    </row>
    <row r="16" spans="2:12" ht="18" x14ac:dyDescent="0.35">
      <c r="B16" s="82" t="s">
        <v>452</v>
      </c>
      <c r="C16" s="456">
        <v>29832.216986615895</v>
      </c>
      <c r="D16" s="457">
        <v>0.55591868941640721</v>
      </c>
      <c r="E16" s="456">
        <v>34323.513131122505</v>
      </c>
      <c r="F16" s="9">
        <v>0.57590307189779988</v>
      </c>
      <c r="G16" s="191">
        <v>37039.070295409125</v>
      </c>
      <c r="H16" s="9">
        <v>0.59471658414221695</v>
      </c>
      <c r="I16" s="191">
        <v>38652.98920819028</v>
      </c>
      <c r="J16" s="9">
        <v>0.60332141832727915</v>
      </c>
      <c r="K16" s="191">
        <v>37922.153135578621</v>
      </c>
      <c r="L16" s="9">
        <v>0.60075094645167904</v>
      </c>
    </row>
    <row r="17" spans="2:12" ht="18" x14ac:dyDescent="0.35">
      <c r="B17" s="82" t="s">
        <v>640</v>
      </c>
      <c r="C17" s="456">
        <v>5161.9589999999998</v>
      </c>
      <c r="D17" s="457">
        <v>1.3158756200891948</v>
      </c>
      <c r="E17" s="456">
        <v>6718.4793536665429</v>
      </c>
      <c r="F17" s="9">
        <v>0.9881389125766088</v>
      </c>
      <c r="G17" s="191">
        <v>8116.8312674187328</v>
      </c>
      <c r="H17" s="9">
        <v>0.81720559756230426</v>
      </c>
      <c r="I17" s="191">
        <v>8787.3860556329</v>
      </c>
      <c r="J17" s="9">
        <v>0.866231442001278</v>
      </c>
      <c r="K17" s="191">
        <v>9256.690111249869</v>
      </c>
      <c r="L17" s="9">
        <v>0.91919736517697692</v>
      </c>
    </row>
    <row r="18" spans="2:12" ht="18" x14ac:dyDescent="0.35">
      <c r="B18" s="82" t="s">
        <v>164</v>
      </c>
      <c r="C18" s="456">
        <v>35160.045761284775</v>
      </c>
      <c r="D18" s="457">
        <v>0.18520400528445183</v>
      </c>
      <c r="E18" s="456">
        <v>35992.175860971234</v>
      </c>
      <c r="F18" s="9">
        <v>0.1922838595137418</v>
      </c>
      <c r="G18" s="191">
        <v>35804.079143106406</v>
      </c>
      <c r="H18" s="9">
        <v>0.18648829860640936</v>
      </c>
      <c r="I18" s="191">
        <v>34899.412199156228</v>
      </c>
      <c r="J18" s="9">
        <v>0.18292393923469624</v>
      </c>
      <c r="K18" s="191">
        <v>31558.023590443907</v>
      </c>
      <c r="L18" s="9">
        <v>0.19010524186413397</v>
      </c>
    </row>
    <row r="19" spans="2:12" ht="18" x14ac:dyDescent="0.35">
      <c r="B19" s="82" t="s">
        <v>641</v>
      </c>
      <c r="C19" s="456">
        <v>7707.9679999999998</v>
      </c>
      <c r="D19" s="457">
        <v>0.71322247316024145</v>
      </c>
      <c r="E19" s="456">
        <v>8718.2097596326403</v>
      </c>
      <c r="F19" s="9">
        <v>0.55123099846798507</v>
      </c>
      <c r="G19" s="191">
        <v>10201.722578115501</v>
      </c>
      <c r="H19" s="9">
        <v>0.4621898334371195</v>
      </c>
      <c r="I19" s="191">
        <v>10857.769669491767</v>
      </c>
      <c r="J19" s="9">
        <v>0.30445141751227456</v>
      </c>
      <c r="K19" s="191">
        <v>10192.659683724101</v>
      </c>
      <c r="L19" s="9">
        <v>0.31971373454373353</v>
      </c>
    </row>
    <row r="20" spans="2:12" ht="19.5" x14ac:dyDescent="0.35">
      <c r="B20" s="5" t="s">
        <v>504</v>
      </c>
      <c r="C20" s="189">
        <v>192555.4815707707</v>
      </c>
      <c r="D20" s="182">
        <v>0.51002993520248396</v>
      </c>
      <c r="E20" s="193">
        <v>197590.56773121055</v>
      </c>
      <c r="F20" s="29">
        <v>0.47200564256690763</v>
      </c>
      <c r="G20" s="193">
        <v>216203.54395116545</v>
      </c>
      <c r="H20" s="29">
        <v>0.43435205962816081</v>
      </c>
      <c r="I20" s="193">
        <v>231691.87380297031</v>
      </c>
      <c r="J20" s="29">
        <v>0.41174045796476089</v>
      </c>
      <c r="K20" s="193">
        <v>220033.13973840707</v>
      </c>
      <c r="L20" s="29">
        <v>0.42360758298473905</v>
      </c>
    </row>
    <row r="21" spans="2:12" ht="18" x14ac:dyDescent="0.35">
      <c r="B21" s="82" t="s">
        <v>166</v>
      </c>
      <c r="C21" s="203">
        <v>15292.676134480074</v>
      </c>
      <c r="D21" s="204">
        <v>6.4659297466910889E-2</v>
      </c>
      <c r="E21" s="191">
        <v>18253.260192184967</v>
      </c>
      <c r="F21" s="9">
        <v>6.3677517436133688E-2</v>
      </c>
      <c r="G21" s="191">
        <v>20703.36778754491</v>
      </c>
      <c r="H21" s="9">
        <v>6.551110110936724E-2</v>
      </c>
      <c r="I21" s="191">
        <v>24614.155466755237</v>
      </c>
      <c r="J21" s="9">
        <v>6.0236176133180649E-2</v>
      </c>
      <c r="K21" s="191">
        <v>31970.39172126443</v>
      </c>
      <c r="L21" s="9">
        <v>6.1178174586426694E-2</v>
      </c>
    </row>
    <row r="22" spans="2:12" x14ac:dyDescent="0.35">
      <c r="B22" s="5" t="s">
        <v>167</v>
      </c>
      <c r="C22" s="189">
        <v>207848.15770525078</v>
      </c>
      <c r="D22" s="182">
        <v>0.47726125927149243</v>
      </c>
      <c r="E22" s="193">
        <v>215843.82792339553</v>
      </c>
      <c r="F22" s="29">
        <v>0.43747456709671023</v>
      </c>
      <c r="G22" s="193">
        <v>236906.91173871036</v>
      </c>
      <c r="H22" s="29">
        <v>0.40211893496632167</v>
      </c>
      <c r="I22" s="193">
        <v>256306.02926972555</v>
      </c>
      <c r="J22" s="29">
        <v>0.37798401038963303</v>
      </c>
      <c r="K22" s="193">
        <v>252003.5314596715</v>
      </c>
      <c r="L22" s="29">
        <v>0.37762802829086189</v>
      </c>
    </row>
    <row r="23" spans="2:12" ht="27" x14ac:dyDescent="0.35">
      <c r="B23" s="82" t="s">
        <v>168</v>
      </c>
      <c r="C23" s="203">
        <v>14740.62232126209</v>
      </c>
      <c r="D23" s="204">
        <v>0.58639995245205245</v>
      </c>
      <c r="E23" s="191">
        <v>17305.37023707779</v>
      </c>
      <c r="F23" s="9">
        <v>0.41929830391691558</v>
      </c>
      <c r="G23" s="191">
        <v>28210.385927167772</v>
      </c>
      <c r="H23" s="9">
        <v>0.39387832985992138</v>
      </c>
      <c r="I23" s="191">
        <v>81239.662198088088</v>
      </c>
      <c r="J23" s="9">
        <v>0.36091664431822329</v>
      </c>
      <c r="K23" s="191">
        <v>86607.506897841915</v>
      </c>
      <c r="L23" s="9">
        <v>0.36099337750848132</v>
      </c>
    </row>
    <row r="24" spans="2:12" ht="18.5" thickBot="1" x14ac:dyDescent="0.4">
      <c r="B24" s="5" t="s">
        <v>169</v>
      </c>
      <c r="C24" s="190">
        <v>448294.11405735009</v>
      </c>
      <c r="D24" s="183">
        <v>0.54752635872844591</v>
      </c>
      <c r="E24" s="193">
        <v>488306.43413845095</v>
      </c>
      <c r="F24" s="29">
        <v>0.44111365718212037</v>
      </c>
      <c r="G24" s="193">
        <v>480056.10896997509</v>
      </c>
      <c r="H24" s="29">
        <v>0.3984997866103373</v>
      </c>
      <c r="I24" s="193">
        <v>501195.01217442245</v>
      </c>
      <c r="J24" s="29">
        <v>0.37906273024862769</v>
      </c>
      <c r="K24" s="193">
        <v>520357.42934680206</v>
      </c>
      <c r="L24" s="29">
        <v>0.36344766392602523</v>
      </c>
    </row>
    <row r="25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A1:L55"/>
  <sheetViews>
    <sheetView showGridLines="0" workbookViewId="0">
      <selection activeCell="A56" sqref="A56:XFD221"/>
    </sheetView>
  </sheetViews>
  <sheetFormatPr baseColWidth="10" defaultColWidth="10.81640625" defaultRowHeight="9" x14ac:dyDescent="0.35"/>
  <cols>
    <col min="1" max="1" width="10.81640625" style="130"/>
    <col min="2" max="2" width="27.81640625" style="130" bestFit="1" customWidth="1"/>
    <col min="3" max="3" width="10.81640625" style="130" bestFit="1" customWidth="1"/>
    <col min="4" max="4" width="7.1796875" style="130" bestFit="1" customWidth="1"/>
    <col min="5" max="5" width="10.81640625" style="130" bestFit="1" customWidth="1"/>
    <col min="6" max="6" width="5.90625" style="130" customWidth="1"/>
    <col min="7" max="7" width="10.81640625" style="130" bestFit="1" customWidth="1"/>
    <col min="8" max="8" width="5.453125" style="130" customWidth="1"/>
    <col min="9" max="9" width="11.54296875" style="130" bestFit="1" customWidth="1"/>
    <col min="10" max="10" width="6.08984375" style="130" customWidth="1"/>
    <col min="11" max="11" width="8.7265625" style="130" bestFit="1" customWidth="1"/>
    <col min="12" max="12" width="9.1796875" style="130" bestFit="1" customWidth="1"/>
    <col min="13" max="16384" width="10.81640625" style="130"/>
  </cols>
  <sheetData>
    <row r="1" spans="2:12" ht="9.5" thickBot="1" x14ac:dyDescent="0.4"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2:12" ht="24.5" customHeight="1" thickTop="1" thickBot="1" x14ac:dyDescent="0.4">
      <c r="B2" s="6" t="s">
        <v>514</v>
      </c>
      <c r="C2" s="897" t="s">
        <v>684</v>
      </c>
      <c r="D2" s="898"/>
      <c r="E2" s="899" t="s">
        <v>663</v>
      </c>
      <c r="F2" s="896"/>
      <c r="G2" s="896" t="s">
        <v>634</v>
      </c>
      <c r="H2" s="896"/>
      <c r="I2" s="896" t="s">
        <v>611</v>
      </c>
      <c r="J2" s="896"/>
      <c r="K2" s="896" t="s">
        <v>587</v>
      </c>
      <c r="L2" s="896"/>
    </row>
    <row r="3" spans="2:12" ht="19.5" customHeight="1" thickTop="1" x14ac:dyDescent="0.35">
      <c r="B3" s="30"/>
      <c r="C3" s="177" t="s">
        <v>153</v>
      </c>
      <c r="D3" s="60" t="s">
        <v>154</v>
      </c>
      <c r="E3" s="31" t="s">
        <v>153</v>
      </c>
      <c r="F3" s="31" t="s">
        <v>154</v>
      </c>
      <c r="G3" s="31" t="s">
        <v>153</v>
      </c>
      <c r="H3" s="31" t="s">
        <v>154</v>
      </c>
      <c r="I3" s="31" t="s">
        <v>153</v>
      </c>
      <c r="J3" s="31" t="s">
        <v>154</v>
      </c>
      <c r="K3" s="31" t="s">
        <v>153</v>
      </c>
      <c r="L3" s="31" t="s">
        <v>154</v>
      </c>
    </row>
    <row r="4" spans="2:12" x14ac:dyDescent="0.35">
      <c r="B4" s="4" t="s">
        <v>170</v>
      </c>
      <c r="C4" s="205">
        <v>142843.41126812831</v>
      </c>
      <c r="D4" s="206">
        <v>0.56548956122869565</v>
      </c>
      <c r="E4" s="196">
        <v>177043.79379494587</v>
      </c>
      <c r="F4" s="8">
        <v>0.43153383270379919</v>
      </c>
      <c r="G4" s="196">
        <v>181260.06543936615</v>
      </c>
      <c r="H4" s="8">
        <v>0.35396332330181157</v>
      </c>
      <c r="I4" s="196">
        <v>176925.30841937099</v>
      </c>
      <c r="J4" s="8">
        <v>0.33650171625329117</v>
      </c>
      <c r="K4" s="196">
        <v>202112.46303849452</v>
      </c>
      <c r="L4" s="8">
        <v>0.33325660094962667</v>
      </c>
    </row>
    <row r="5" spans="2:12" x14ac:dyDescent="0.35">
      <c r="B5" s="25" t="s">
        <v>171</v>
      </c>
      <c r="C5" s="207">
        <v>138446.45380939779</v>
      </c>
      <c r="D5" s="204">
        <v>0.5833656288839858</v>
      </c>
      <c r="E5" s="197">
        <v>172014.24686459629</v>
      </c>
      <c r="F5" s="9">
        <v>0.44407606558440527</v>
      </c>
      <c r="G5" s="197">
        <v>175871.23167108701</v>
      </c>
      <c r="H5" s="9">
        <v>0.364729051051354</v>
      </c>
      <c r="I5" s="197">
        <v>169371.38090510503</v>
      </c>
      <c r="J5" s="9">
        <v>0.35138451644483742</v>
      </c>
      <c r="K5" s="197">
        <v>193572.42647970808</v>
      </c>
      <c r="L5" s="9">
        <v>0.34782666717703931</v>
      </c>
    </row>
    <row r="6" spans="2:12" x14ac:dyDescent="0.35">
      <c r="B6" s="25" t="s">
        <v>172</v>
      </c>
      <c r="C6" s="207">
        <v>4396.9574587305315</v>
      </c>
      <c r="D6" s="204">
        <v>2.6280375135342413E-3</v>
      </c>
      <c r="E6" s="197">
        <v>5029.546930349552</v>
      </c>
      <c r="F6" s="9">
        <v>2.5801371056387475E-3</v>
      </c>
      <c r="G6" s="197">
        <v>5388.8337682791662</v>
      </c>
      <c r="H6" s="9">
        <v>2.6105296244808679E-3</v>
      </c>
      <c r="I6" s="197">
        <v>7553.9275142659744</v>
      </c>
      <c r="J6" s="9">
        <v>2.8050511189697219E-3</v>
      </c>
      <c r="K6" s="197">
        <v>8540.0365587864417</v>
      </c>
      <c r="L6" s="9">
        <v>3.004727413022911E-3</v>
      </c>
    </row>
    <row r="7" spans="2:12" x14ac:dyDescent="0.35">
      <c r="B7" s="7" t="s">
        <v>173</v>
      </c>
      <c r="C7" s="205">
        <v>152769.97159190974</v>
      </c>
      <c r="D7" s="206">
        <v>0.44975612985398739</v>
      </c>
      <c r="E7" s="196">
        <v>151294.73442058786</v>
      </c>
      <c r="F7" s="8">
        <v>0.31739871783339108</v>
      </c>
      <c r="G7" s="196">
        <v>143264.2664016824</v>
      </c>
      <c r="H7" s="8">
        <v>0.26509866732849902</v>
      </c>
      <c r="I7" s="196">
        <v>142709.10205052138</v>
      </c>
      <c r="J7" s="8">
        <v>0.27184738756234844</v>
      </c>
      <c r="K7" s="196">
        <v>137213.60673785821</v>
      </c>
      <c r="L7" s="8">
        <v>0.26767288388961885</v>
      </c>
    </row>
    <row r="8" spans="2:12" x14ac:dyDescent="0.35">
      <c r="B8" s="27" t="s">
        <v>174</v>
      </c>
      <c r="C8" s="207">
        <v>138001.77601301382</v>
      </c>
      <c r="D8" s="204">
        <v>0.49757939866165884</v>
      </c>
      <c r="E8" s="197">
        <v>134837.36666512379</v>
      </c>
      <c r="F8" s="9">
        <v>0.35581258395114868</v>
      </c>
      <c r="G8" s="197">
        <v>126580.32842419192</v>
      </c>
      <c r="H8" s="9">
        <v>0.29966276674368342</v>
      </c>
      <c r="I8" s="197">
        <v>123576.47748104835</v>
      </c>
      <c r="J8" s="9">
        <v>0.31347338619052501</v>
      </c>
      <c r="K8" s="197">
        <v>114540.18994573559</v>
      </c>
      <c r="L8" s="9">
        <v>0.32003515018055395</v>
      </c>
    </row>
    <row r="9" spans="2:12" x14ac:dyDescent="0.35">
      <c r="B9" s="27" t="s">
        <v>175</v>
      </c>
      <c r="C9" s="207">
        <v>14768.195578895931</v>
      </c>
      <c r="D9" s="204">
        <v>2.8703884681173524E-3</v>
      </c>
      <c r="E9" s="197">
        <v>16457.367755464089</v>
      </c>
      <c r="F9" s="9">
        <v>2.6688881481215549E-3</v>
      </c>
      <c r="G9" s="197">
        <v>16683.937977490499</v>
      </c>
      <c r="H9" s="9">
        <v>2.8623139230095889E-3</v>
      </c>
      <c r="I9" s="197">
        <v>19132.624569473013</v>
      </c>
      <c r="J9" s="9">
        <v>2.9875527068379537E-3</v>
      </c>
      <c r="K9" s="197">
        <v>22673.416792122629</v>
      </c>
      <c r="L9" s="9">
        <v>3.1523671126051983E-3</v>
      </c>
    </row>
    <row r="10" spans="2:12" ht="18" x14ac:dyDescent="0.35">
      <c r="B10" s="4" t="s">
        <v>556</v>
      </c>
      <c r="C10" s="205">
        <v>5524.6494828358727</v>
      </c>
      <c r="D10" s="206">
        <v>0.39276662571999593</v>
      </c>
      <c r="E10" s="196">
        <v>7134.109000085371</v>
      </c>
      <c r="F10" s="8">
        <v>0.29363866546408135</v>
      </c>
      <c r="G10" s="196">
        <v>8927.1161536618656</v>
      </c>
      <c r="H10" s="8">
        <v>0.22086656545089203</v>
      </c>
      <c r="I10" s="196">
        <v>16904.167303424947</v>
      </c>
      <c r="J10" s="8">
        <v>0.13224199135571402</v>
      </c>
      <c r="K10" s="196">
        <v>18467.510798469215</v>
      </c>
      <c r="L10" s="8">
        <v>0.13867131907647148</v>
      </c>
    </row>
    <row r="11" spans="2:12" ht="18" x14ac:dyDescent="0.35">
      <c r="B11" s="4" t="s">
        <v>177</v>
      </c>
      <c r="C11" s="205">
        <v>0</v>
      </c>
      <c r="D11" s="206">
        <v>0</v>
      </c>
      <c r="E11" s="196">
        <v>0</v>
      </c>
      <c r="F11" s="8">
        <v>0</v>
      </c>
      <c r="G11" s="196">
        <v>0</v>
      </c>
      <c r="H11" s="8">
        <v>0</v>
      </c>
      <c r="I11" s="196">
        <v>1161.0300952450539</v>
      </c>
      <c r="J11" s="8">
        <v>7.0280202634947594E-2</v>
      </c>
      <c r="K11" s="196">
        <v>2355.863750589258</v>
      </c>
      <c r="L11" s="8">
        <v>6.9966008458385853E-2</v>
      </c>
    </row>
    <row r="12" spans="2:12" x14ac:dyDescent="0.35">
      <c r="B12" s="28" t="s">
        <v>136</v>
      </c>
      <c r="C12" s="208">
        <v>301138.03234287398</v>
      </c>
      <c r="D12" s="182">
        <v>0.50360821547273027</v>
      </c>
      <c r="E12" s="198">
        <v>335472.63721561909</v>
      </c>
      <c r="F12" s="29">
        <v>0.37712760393491218</v>
      </c>
      <c r="G12" s="198">
        <v>333451.44799471041</v>
      </c>
      <c r="H12" s="29">
        <v>0.31222021482898143</v>
      </c>
      <c r="I12" s="198">
        <v>337699.60786856239</v>
      </c>
      <c r="J12" s="29">
        <v>0.29803944789154685</v>
      </c>
      <c r="K12" s="198">
        <v>360149.44432541117</v>
      </c>
      <c r="L12" s="29">
        <v>0.29656971686248224</v>
      </c>
    </row>
    <row r="13" spans="2:12" x14ac:dyDescent="0.35">
      <c r="B13" s="4"/>
      <c r="C13" s="205"/>
      <c r="D13" s="206"/>
      <c r="E13" s="196"/>
      <c r="F13" s="8"/>
      <c r="G13" s="196"/>
      <c r="H13" s="8"/>
      <c r="I13" s="196"/>
      <c r="J13" s="8"/>
      <c r="K13" s="196"/>
      <c r="L13" s="8"/>
    </row>
    <row r="14" spans="2:12" x14ac:dyDescent="0.35">
      <c r="B14" s="7" t="s">
        <v>515</v>
      </c>
      <c r="C14" s="207"/>
      <c r="D14" s="204"/>
      <c r="E14" s="197"/>
      <c r="F14" s="9"/>
      <c r="G14" s="197"/>
      <c r="H14" s="9"/>
      <c r="I14" s="197"/>
      <c r="J14" s="9"/>
      <c r="K14" s="197"/>
      <c r="L14" s="9"/>
    </row>
    <row r="15" spans="2:12" x14ac:dyDescent="0.35">
      <c r="B15" s="7" t="s">
        <v>178</v>
      </c>
      <c r="C15" s="205">
        <v>69883.686176752453</v>
      </c>
      <c r="D15" s="206">
        <v>5.4862399219361719E-3</v>
      </c>
      <c r="E15" s="196">
        <v>78040.584870658713</v>
      </c>
      <c r="F15" s="8">
        <v>4.5006762728924078E-3</v>
      </c>
      <c r="G15" s="196">
        <v>86049.955754151728</v>
      </c>
      <c r="H15" s="8">
        <v>2.6050207741589266E-3</v>
      </c>
      <c r="I15" s="196">
        <v>87878.079469766089</v>
      </c>
      <c r="J15" s="8">
        <v>2.1692405480824243E-3</v>
      </c>
      <c r="K15" s="196">
        <v>87225.884371812048</v>
      </c>
      <c r="L15" s="8">
        <v>2.0083700268348288E-3</v>
      </c>
    </row>
    <row r="16" spans="2:12" x14ac:dyDescent="0.35">
      <c r="B16" s="27" t="s">
        <v>179</v>
      </c>
      <c r="C16" s="207">
        <v>53338.888572026473</v>
      </c>
      <c r="D16" s="204">
        <v>7.1049443386965666E-3</v>
      </c>
      <c r="E16" s="197">
        <v>58856.914742227687</v>
      </c>
      <c r="F16" s="9">
        <v>5.8803263982583334E-3</v>
      </c>
      <c r="G16" s="197">
        <v>65686.691381056589</v>
      </c>
      <c r="H16" s="9">
        <v>3.3299941210333719E-3</v>
      </c>
      <c r="I16" s="197">
        <v>65658.775537434718</v>
      </c>
      <c r="J16" s="9">
        <v>2.8111662693561914E-3</v>
      </c>
      <c r="K16" s="197">
        <v>62457.968902277949</v>
      </c>
      <c r="L16" s="9">
        <v>2.6965547829193416E-3</v>
      </c>
    </row>
    <row r="17" spans="1:12" x14ac:dyDescent="0.35">
      <c r="B17" s="27" t="s">
        <v>180</v>
      </c>
      <c r="C17" s="207">
        <v>16544.797604725965</v>
      </c>
      <c r="D17" s="204">
        <v>2.6768744523696835E-4</v>
      </c>
      <c r="E17" s="197">
        <v>19183.670128431022</v>
      </c>
      <c r="F17" s="9">
        <v>2.6780793961027837E-4</v>
      </c>
      <c r="G17" s="197">
        <v>20363.264373095153</v>
      </c>
      <c r="H17" s="9">
        <v>2.6644186936640739E-4</v>
      </c>
      <c r="I17" s="197">
        <v>22219.303932331371</v>
      </c>
      <c r="J17" s="9">
        <v>2.7232888184924419E-4</v>
      </c>
      <c r="K17" s="197">
        <v>24767.915469534091</v>
      </c>
      <c r="L17" s="9">
        <v>2.7295462026098093E-4</v>
      </c>
    </row>
    <row r="18" spans="1:12" x14ac:dyDescent="0.35">
      <c r="B18" s="7" t="s">
        <v>181</v>
      </c>
      <c r="C18" s="205">
        <v>58211.969121038732</v>
      </c>
      <c r="D18" s="206"/>
      <c r="E18" s="196">
        <v>58541.265206451848</v>
      </c>
      <c r="F18" s="8"/>
      <c r="G18" s="196">
        <v>57965.910540708377</v>
      </c>
      <c r="H18" s="8"/>
      <c r="I18" s="196">
        <v>63324.294993085408</v>
      </c>
      <c r="J18" s="8"/>
      <c r="K18" s="196">
        <v>58285.824419391894</v>
      </c>
      <c r="L18" s="8"/>
    </row>
    <row r="19" spans="1:12" x14ac:dyDescent="0.35">
      <c r="B19" s="27" t="s">
        <v>182</v>
      </c>
      <c r="C19" s="207">
        <v>55826.443415917369</v>
      </c>
      <c r="D19" s="204"/>
      <c r="E19" s="197">
        <v>56083.720210698564</v>
      </c>
      <c r="F19" s="9"/>
      <c r="G19" s="197">
        <v>55292.718603037654</v>
      </c>
      <c r="H19" s="9"/>
      <c r="I19" s="197">
        <v>60366.798578612892</v>
      </c>
      <c r="J19" s="9"/>
      <c r="K19" s="197">
        <v>54802.640659101322</v>
      </c>
      <c r="L19" s="9"/>
    </row>
    <row r="20" spans="1:12" x14ac:dyDescent="0.35">
      <c r="B20" s="27" t="s">
        <v>183</v>
      </c>
      <c r="C20" s="207">
        <v>2385.5257051213698</v>
      </c>
      <c r="D20" s="204"/>
      <c r="E20" s="197">
        <v>2457.5449957532769</v>
      </c>
      <c r="F20" s="9"/>
      <c r="G20" s="197">
        <v>2673.1919376707247</v>
      </c>
      <c r="H20" s="9"/>
      <c r="I20" s="197">
        <v>2957.4964144725163</v>
      </c>
      <c r="J20" s="9"/>
      <c r="K20" s="197">
        <v>3483.1837602905703</v>
      </c>
      <c r="L20" s="9"/>
    </row>
    <row r="21" spans="1:12" ht="18" x14ac:dyDescent="0.35">
      <c r="B21" s="28" t="s">
        <v>516</v>
      </c>
      <c r="C21" s="208">
        <v>128095.65529779118</v>
      </c>
      <c r="D21" s="182"/>
      <c r="E21" s="198">
        <v>136581.85007711058</v>
      </c>
      <c r="F21" s="29"/>
      <c r="G21" s="198">
        <v>144015.86629486011</v>
      </c>
      <c r="H21" s="29"/>
      <c r="I21" s="198">
        <v>151202.3744628515</v>
      </c>
      <c r="J21" s="29"/>
      <c r="K21" s="198">
        <v>145511.70879120394</v>
      </c>
      <c r="L21" s="29"/>
    </row>
    <row r="22" spans="1:12" x14ac:dyDescent="0.35">
      <c r="B22" s="4"/>
      <c r="C22" s="205"/>
      <c r="D22" s="206"/>
      <c r="E22" s="196"/>
      <c r="F22" s="8"/>
      <c r="G22" s="196"/>
      <c r="H22" s="8"/>
      <c r="I22" s="196"/>
      <c r="J22" s="8"/>
      <c r="K22" s="196"/>
      <c r="L22" s="8"/>
    </row>
    <row r="23" spans="1:12" ht="18" x14ac:dyDescent="0.35">
      <c r="B23" s="28" t="s">
        <v>517</v>
      </c>
      <c r="C23" s="208">
        <v>429233.6876406651</v>
      </c>
      <c r="D23" s="182">
        <v>0.35421028247773312</v>
      </c>
      <c r="E23" s="198">
        <v>472054.48729272961</v>
      </c>
      <c r="F23" s="29">
        <v>0.26875547353674406</v>
      </c>
      <c r="G23" s="198">
        <v>477467.3142895705</v>
      </c>
      <c r="H23" s="29">
        <v>0.21851641259577936</v>
      </c>
      <c r="I23" s="198">
        <v>488901.98233141383</v>
      </c>
      <c r="J23" s="29">
        <v>0.20625490797714924</v>
      </c>
      <c r="K23" s="198">
        <v>505661.15311661514</v>
      </c>
      <c r="L23" s="29">
        <v>0.211573698956525</v>
      </c>
    </row>
    <row r="24" spans="1:12" x14ac:dyDescent="0.35">
      <c r="B24" s="22" t="s">
        <v>79</v>
      </c>
      <c r="C24" s="207">
        <v>390211.62407578196</v>
      </c>
      <c r="D24" s="204">
        <v>0.38933757810395775</v>
      </c>
      <c r="E24" s="207">
        <v>426319.16687911347</v>
      </c>
      <c r="F24" s="144">
        <v>0.29715225502271658</v>
      </c>
      <c r="G24" s="324">
        <v>427881.92212513997</v>
      </c>
      <c r="H24" s="10">
        <v>0.24325124718007643</v>
      </c>
      <c r="I24" s="324">
        <v>424425.6395660906</v>
      </c>
      <c r="J24" s="10">
        <v>0.2362857847122421</v>
      </c>
      <c r="K24" s="324">
        <v>432355.37321370939</v>
      </c>
      <c r="L24" s="144">
        <v>0.24588555971010004</v>
      </c>
    </row>
    <row r="25" spans="1:12" ht="9.5" thickBot="1" x14ac:dyDescent="0.4">
      <c r="B25" s="22" t="s">
        <v>184</v>
      </c>
      <c r="C25" s="209">
        <v>39022.063564883152</v>
      </c>
      <c r="D25" s="210">
        <v>2.9454383490251056E-3</v>
      </c>
      <c r="E25" s="207">
        <v>45735.320413616137</v>
      </c>
      <c r="F25" s="144">
        <v>4.0565031203511209E-3</v>
      </c>
      <c r="G25" s="324">
        <v>49585.392164430596</v>
      </c>
      <c r="H25" s="10">
        <v>5.074749569699109E-3</v>
      </c>
      <c r="I25" s="324">
        <v>64476.342765323257</v>
      </c>
      <c r="J25" s="10">
        <v>8.57195143270339E-3</v>
      </c>
      <c r="K25" s="324">
        <v>73305.779902905735</v>
      </c>
      <c r="L25" s="144">
        <v>9.2033349631569106E-3</v>
      </c>
    </row>
    <row r="26" spans="1:12" ht="10" thickTop="1" thickBot="1" x14ac:dyDescent="0.4">
      <c r="C26" s="144"/>
      <c r="D26" s="145"/>
      <c r="E26" s="144"/>
      <c r="F26" s="245"/>
      <c r="G26" s="245"/>
      <c r="H26" s="245"/>
      <c r="I26" s="245"/>
      <c r="J26" s="245"/>
      <c r="K26" s="245"/>
      <c r="L26" s="245"/>
    </row>
    <row r="27" spans="1:12" ht="15.5" customHeight="1" thickTop="1" thickBot="1" x14ac:dyDescent="0.4">
      <c r="B27" s="6" t="s">
        <v>185</v>
      </c>
      <c r="C27" s="897" t="s">
        <v>684</v>
      </c>
      <c r="D27" s="898"/>
      <c r="E27" s="896" t="s">
        <v>663</v>
      </c>
      <c r="F27" s="896"/>
      <c r="G27" s="896" t="s">
        <v>587</v>
      </c>
      <c r="H27" s="896"/>
    </row>
    <row r="28" spans="1:12" ht="27.5" thickTop="1" x14ac:dyDescent="0.35">
      <c r="A28" s="143"/>
      <c r="B28" s="30" t="s">
        <v>392</v>
      </c>
      <c r="C28" s="59" t="s">
        <v>153</v>
      </c>
      <c r="D28" s="591" t="s">
        <v>154</v>
      </c>
      <c r="E28" s="31" t="s">
        <v>153</v>
      </c>
      <c r="F28" s="31" t="s">
        <v>154</v>
      </c>
      <c r="G28" s="31" t="s">
        <v>153</v>
      </c>
      <c r="H28" s="31" t="s">
        <v>154</v>
      </c>
      <c r="I28" s="143"/>
    </row>
    <row r="29" spans="1:12" x14ac:dyDescent="0.35">
      <c r="A29" s="143"/>
      <c r="B29" s="33" t="s">
        <v>186</v>
      </c>
      <c r="C29" s="589"/>
      <c r="D29" s="590"/>
      <c r="E29" s="32"/>
      <c r="F29" s="32"/>
      <c r="G29" s="32"/>
      <c r="H29" s="32"/>
      <c r="I29" s="146"/>
      <c r="J29" s="131"/>
      <c r="K29" s="131"/>
      <c r="L29" s="131"/>
    </row>
    <row r="30" spans="1:12" x14ac:dyDescent="0.35">
      <c r="A30" s="143"/>
      <c r="B30" s="2" t="s">
        <v>170</v>
      </c>
      <c r="C30" s="660">
        <v>138446.45380939779</v>
      </c>
      <c r="D30" s="661">
        <v>0.5833656288839858</v>
      </c>
      <c r="E30" s="662">
        <v>172014.24686459629</v>
      </c>
      <c r="F30" s="663">
        <v>0.44407606558440527</v>
      </c>
      <c r="G30" s="662">
        <v>193572.42647970808</v>
      </c>
      <c r="H30" s="663">
        <v>0.34782666717703931</v>
      </c>
      <c r="I30" s="146"/>
      <c r="J30" s="344"/>
      <c r="K30" s="345"/>
      <c r="L30" s="344"/>
    </row>
    <row r="31" spans="1:12" x14ac:dyDescent="0.35">
      <c r="A31" s="143"/>
      <c r="B31" s="34" t="s">
        <v>173</v>
      </c>
      <c r="C31" s="660">
        <v>138001.77601301382</v>
      </c>
      <c r="D31" s="661">
        <v>0.49757939866165884</v>
      </c>
      <c r="E31" s="662">
        <v>134837.36666512379</v>
      </c>
      <c r="F31" s="663">
        <v>0.35581258395114868</v>
      </c>
      <c r="G31" s="662">
        <v>114540.18994573559</v>
      </c>
      <c r="H31" s="663">
        <v>0.32003515018055395</v>
      </c>
      <c r="I31" s="146"/>
      <c r="J31" s="147"/>
      <c r="K31" s="345"/>
    </row>
    <row r="32" spans="1:12" ht="18" x14ac:dyDescent="0.35">
      <c r="A32" s="143"/>
      <c r="B32" s="2" t="s">
        <v>557</v>
      </c>
      <c r="C32" s="660">
        <v>4598.062265426518</v>
      </c>
      <c r="D32" s="661">
        <v>0.45961437519057274</v>
      </c>
      <c r="E32" s="662">
        <v>4526.918396467182</v>
      </c>
      <c r="F32" s="663">
        <v>0.43547551270492624</v>
      </c>
      <c r="G32" s="662">
        <v>6982.1472268864718</v>
      </c>
      <c r="H32" s="663">
        <v>0.30864183763512981</v>
      </c>
      <c r="I32" s="146"/>
      <c r="J32" s="147"/>
      <c r="K32" s="345"/>
    </row>
    <row r="33" spans="1:12" x14ac:dyDescent="0.35">
      <c r="A33" s="143"/>
      <c r="B33" s="23" t="s">
        <v>136</v>
      </c>
      <c r="C33" s="670">
        <v>281046.29208783811</v>
      </c>
      <c r="D33" s="671">
        <v>0.53921749938590513</v>
      </c>
      <c r="E33" s="670">
        <v>311378.53192618728</v>
      </c>
      <c r="F33" s="672">
        <v>0.40572997485261342</v>
      </c>
      <c r="G33" s="673">
        <v>315094.76365233015</v>
      </c>
      <c r="H33" s="672">
        <v>0.33685587272615519</v>
      </c>
      <c r="I33" s="148"/>
      <c r="J33" s="144"/>
      <c r="K33" s="145"/>
      <c r="L33" s="144"/>
    </row>
    <row r="34" spans="1:12" x14ac:dyDescent="0.35">
      <c r="A34" s="143"/>
      <c r="B34" s="33" t="s">
        <v>515</v>
      </c>
      <c r="C34" s="660"/>
      <c r="D34" s="666"/>
      <c r="E34" s="667"/>
      <c r="F34" s="668"/>
      <c r="G34" s="667"/>
      <c r="H34" s="668"/>
      <c r="I34" s="146"/>
      <c r="J34" s="144"/>
      <c r="K34" s="145"/>
      <c r="L34" s="131"/>
    </row>
    <row r="35" spans="1:12" x14ac:dyDescent="0.35">
      <c r="A35" s="143"/>
      <c r="B35" s="34" t="s">
        <v>178</v>
      </c>
      <c r="C35" s="660">
        <v>53338.888572026473</v>
      </c>
      <c r="D35" s="661"/>
      <c r="E35" s="660">
        <v>58856.914742227687</v>
      </c>
      <c r="F35" s="663"/>
      <c r="G35" s="669">
        <v>62457.968902277949</v>
      </c>
      <c r="H35" s="663"/>
      <c r="I35" s="146"/>
      <c r="J35" s="144"/>
      <c r="K35" s="145"/>
    </row>
    <row r="36" spans="1:12" x14ac:dyDescent="0.35">
      <c r="A36" s="143"/>
      <c r="B36" s="34" t="s">
        <v>181</v>
      </c>
      <c r="C36" s="660">
        <v>55826.443415917369</v>
      </c>
      <c r="D36" s="661"/>
      <c r="E36" s="660">
        <v>56083.720210698564</v>
      </c>
      <c r="F36" s="663"/>
      <c r="G36" s="669">
        <v>54802.640659101322</v>
      </c>
      <c r="H36" s="663"/>
      <c r="I36" s="146"/>
      <c r="J36" s="144"/>
      <c r="K36" s="145"/>
    </row>
    <row r="37" spans="1:12" ht="18" x14ac:dyDescent="0.35">
      <c r="A37" s="143"/>
      <c r="B37" s="674" t="s">
        <v>516</v>
      </c>
      <c r="C37" s="670">
        <v>109165.33198794385</v>
      </c>
      <c r="D37" s="671"/>
      <c r="E37" s="670">
        <v>114940.63495292625</v>
      </c>
      <c r="F37" s="672"/>
      <c r="G37" s="673">
        <v>117260.60956137927</v>
      </c>
      <c r="H37" s="672"/>
      <c r="I37" s="148"/>
      <c r="J37" s="144"/>
      <c r="K37" s="145"/>
      <c r="L37" s="144"/>
    </row>
    <row r="38" spans="1:12" x14ac:dyDescent="0.35">
      <c r="A38" s="143"/>
      <c r="B38" s="1"/>
      <c r="C38" s="550"/>
      <c r="D38" s="664"/>
      <c r="E38" s="470"/>
      <c r="F38" s="665"/>
      <c r="G38" s="470"/>
      <c r="H38" s="665"/>
      <c r="I38" s="149"/>
      <c r="J38" s="144"/>
      <c r="K38" s="145"/>
    </row>
    <row r="39" spans="1:12" ht="18.5" thickBot="1" x14ac:dyDescent="0.4">
      <c r="A39" s="143"/>
      <c r="B39" s="674" t="s">
        <v>517</v>
      </c>
      <c r="C39" s="675">
        <v>390211.62407578196</v>
      </c>
      <c r="D39" s="676">
        <v>0.38933757810395775</v>
      </c>
      <c r="E39" s="670">
        <v>426319.16687911353</v>
      </c>
      <c r="F39" s="672">
        <v>0.29715225502271658</v>
      </c>
      <c r="G39" s="673">
        <v>432355.37321370945</v>
      </c>
      <c r="H39" s="672">
        <v>0.24588555971010004</v>
      </c>
      <c r="I39" s="789"/>
      <c r="J39" s="144"/>
      <c r="K39" s="145"/>
      <c r="L39" s="144"/>
    </row>
    <row r="40" spans="1:12" ht="10" thickTop="1" thickBot="1" x14ac:dyDescent="0.4">
      <c r="B40" s="150"/>
      <c r="C40" s="564"/>
      <c r="D40" s="564"/>
      <c r="E40" s="564"/>
      <c r="F40" s="148"/>
      <c r="G40" s="150"/>
      <c r="H40" s="150"/>
      <c r="I40" s="150"/>
      <c r="J40" s="144"/>
      <c r="K40" s="145"/>
    </row>
    <row r="41" spans="1:12" ht="15.5" customHeight="1" thickTop="1" thickBot="1" x14ac:dyDescent="0.4">
      <c r="B41" s="6" t="s">
        <v>187</v>
      </c>
      <c r="C41" s="897" t="s">
        <v>684</v>
      </c>
      <c r="D41" s="898"/>
      <c r="E41" s="896" t="s">
        <v>663</v>
      </c>
      <c r="F41" s="896"/>
      <c r="G41" s="896" t="s">
        <v>587</v>
      </c>
      <c r="H41" s="896"/>
      <c r="I41" s="150"/>
      <c r="J41" s="144"/>
      <c r="K41" s="145"/>
    </row>
    <row r="42" spans="1:12" ht="27.5" thickTop="1" x14ac:dyDescent="0.35">
      <c r="A42" s="143"/>
      <c r="B42" s="30" t="s">
        <v>392</v>
      </c>
      <c r="C42" s="59" t="s">
        <v>153</v>
      </c>
      <c r="D42" s="60" t="s">
        <v>154</v>
      </c>
      <c r="E42" s="31" t="s">
        <v>153</v>
      </c>
      <c r="F42" s="31" t="s">
        <v>154</v>
      </c>
      <c r="G42" s="31" t="s">
        <v>153</v>
      </c>
      <c r="H42" s="31" t="s">
        <v>154</v>
      </c>
      <c r="I42" s="148"/>
      <c r="J42" s="144"/>
      <c r="K42" s="150"/>
    </row>
    <row r="43" spans="1:12" x14ac:dyDescent="0.35">
      <c r="A43" s="143"/>
      <c r="B43" s="33" t="s">
        <v>559</v>
      </c>
      <c r="C43" s="677"/>
      <c r="D43" s="678"/>
      <c r="E43" s="679"/>
      <c r="F43" s="679"/>
      <c r="G43" s="679"/>
      <c r="H43" s="679"/>
      <c r="I43" s="149"/>
      <c r="J43" s="147"/>
      <c r="K43" s="151"/>
    </row>
    <row r="44" spans="1:12" x14ac:dyDescent="0.35">
      <c r="A44" s="143"/>
      <c r="B44" s="2" t="s">
        <v>170</v>
      </c>
      <c r="C44" s="680">
        <v>4396.9574587305315</v>
      </c>
      <c r="D44" s="661">
        <v>2.6280375135342413E-3</v>
      </c>
      <c r="E44" s="681">
        <v>5029.546930349552</v>
      </c>
      <c r="F44" s="663">
        <v>2.5801371056387475E-3</v>
      </c>
      <c r="G44" s="681">
        <v>8540.0365587864417</v>
      </c>
      <c r="H44" s="663">
        <v>3.004727413022911E-3</v>
      </c>
      <c r="I44" s="132"/>
      <c r="J44" s="147"/>
      <c r="K44" s="131"/>
    </row>
    <row r="45" spans="1:12" x14ac:dyDescent="0.35">
      <c r="A45" s="143"/>
      <c r="B45" s="34" t="s">
        <v>173</v>
      </c>
      <c r="C45" s="680">
        <v>14768.195578895931</v>
      </c>
      <c r="D45" s="661">
        <v>2.8703884681173524E-3</v>
      </c>
      <c r="E45" s="681">
        <v>16457.367755464089</v>
      </c>
      <c r="F45" s="663">
        <v>2.6688881481215549E-3</v>
      </c>
      <c r="G45" s="681">
        <v>22673.416792122629</v>
      </c>
      <c r="H45" s="663">
        <v>3.1523671126051983E-3</v>
      </c>
      <c r="I45" s="132"/>
      <c r="J45" s="147"/>
      <c r="K45" s="131"/>
    </row>
    <row r="46" spans="1:12" ht="18" x14ac:dyDescent="0.35">
      <c r="A46" s="143"/>
      <c r="B46" s="2" t="s">
        <v>176</v>
      </c>
      <c r="C46" s="680">
        <v>926.58721740935448</v>
      </c>
      <c r="D46" s="661">
        <v>6.1043816906896954E-2</v>
      </c>
      <c r="E46" s="681">
        <v>2607.190603618189</v>
      </c>
      <c r="F46" s="663">
        <v>4.7364445167176479E-2</v>
      </c>
      <c r="G46" s="681">
        <v>11485.363571582746</v>
      </c>
      <c r="H46" s="663">
        <v>3.5343359329242492E-2</v>
      </c>
      <c r="I46" s="132"/>
      <c r="J46" s="147"/>
      <c r="K46" s="131"/>
    </row>
    <row r="47" spans="1:12" ht="18" x14ac:dyDescent="0.35">
      <c r="A47" s="143"/>
      <c r="B47" s="2" t="s">
        <v>177</v>
      </c>
      <c r="C47" s="680">
        <v>0</v>
      </c>
      <c r="D47" s="661">
        <v>0</v>
      </c>
      <c r="E47" s="681">
        <v>0</v>
      </c>
      <c r="F47" s="663">
        <v>0</v>
      </c>
      <c r="G47" s="681">
        <v>2355.863750589258</v>
      </c>
      <c r="H47" s="663">
        <v>6.9966008458385853E-2</v>
      </c>
      <c r="I47" s="132"/>
      <c r="J47" s="147"/>
      <c r="K47" s="147"/>
    </row>
    <row r="48" spans="1:12" x14ac:dyDescent="0.35">
      <c r="A48" s="143"/>
      <c r="B48" s="5" t="s">
        <v>558</v>
      </c>
      <c r="C48" s="686">
        <v>20091.740255035817</v>
      </c>
      <c r="D48" s="687">
        <v>5.5001829844795258E-3</v>
      </c>
      <c r="E48" s="688">
        <v>24094.105289431831</v>
      </c>
      <c r="F48" s="689">
        <v>7.4868076083304752E-3</v>
      </c>
      <c r="G48" s="688">
        <v>45054.680673081071</v>
      </c>
      <c r="H48" s="689">
        <v>1.4824145244010239E-2</v>
      </c>
      <c r="I48" s="125"/>
      <c r="J48" s="144"/>
      <c r="K48" s="144"/>
    </row>
    <row r="49" spans="1:12" x14ac:dyDescent="0.35">
      <c r="A49" s="143"/>
      <c r="B49" s="33" t="s">
        <v>515</v>
      </c>
      <c r="C49" s="660"/>
      <c r="D49" s="666"/>
      <c r="E49" s="667"/>
      <c r="F49" s="668"/>
      <c r="G49" s="667"/>
      <c r="H49" s="668"/>
      <c r="I49" s="125"/>
      <c r="J49" s="144"/>
      <c r="K49" s="144"/>
    </row>
    <row r="50" spans="1:12" x14ac:dyDescent="0.35">
      <c r="A50" s="143"/>
      <c r="B50" s="34" t="s">
        <v>178</v>
      </c>
      <c r="C50" s="682">
        <v>16544.797604725965</v>
      </c>
      <c r="D50" s="683"/>
      <c r="E50" s="684">
        <v>19183.670128431022</v>
      </c>
      <c r="F50" s="685"/>
      <c r="G50" s="684">
        <v>24767.915469534091</v>
      </c>
      <c r="H50" s="663"/>
      <c r="I50" s="132"/>
      <c r="J50" s="147"/>
      <c r="K50" s="147"/>
      <c r="L50" s="131"/>
    </row>
    <row r="51" spans="1:12" x14ac:dyDescent="0.35">
      <c r="A51" s="143"/>
      <c r="B51" s="34" t="s">
        <v>181</v>
      </c>
      <c r="C51" s="682">
        <v>2385.5257051213698</v>
      </c>
      <c r="D51" s="683"/>
      <c r="E51" s="684">
        <v>2457.5449957532769</v>
      </c>
      <c r="F51" s="685"/>
      <c r="G51" s="684">
        <v>3483.1837602905703</v>
      </c>
      <c r="H51" s="663"/>
      <c r="I51" s="132"/>
      <c r="J51" s="147"/>
      <c r="K51" s="147"/>
      <c r="L51" s="131"/>
    </row>
    <row r="52" spans="1:12" ht="18" x14ac:dyDescent="0.35">
      <c r="A52" s="143"/>
      <c r="B52" s="23" t="s">
        <v>516</v>
      </c>
      <c r="C52" s="686">
        <v>18930.323309847336</v>
      </c>
      <c r="D52" s="690"/>
      <c r="E52" s="688">
        <v>21641.215124184298</v>
      </c>
      <c r="F52" s="691"/>
      <c r="G52" s="688">
        <v>28251.09922982466</v>
      </c>
      <c r="H52" s="689"/>
      <c r="I52" s="125"/>
      <c r="J52" s="144"/>
      <c r="K52" s="144"/>
    </row>
    <row r="53" spans="1:12" x14ac:dyDescent="0.35">
      <c r="A53" s="143"/>
      <c r="B53" s="1"/>
      <c r="C53" s="550"/>
      <c r="D53" s="664"/>
      <c r="E53" s="470"/>
      <c r="F53" s="665"/>
      <c r="G53" s="470"/>
      <c r="H53" s="665"/>
      <c r="I53" s="132"/>
      <c r="J53" s="147"/>
      <c r="K53" s="144"/>
    </row>
    <row r="54" spans="1:12" ht="18.5" thickBot="1" x14ac:dyDescent="0.4">
      <c r="A54" s="143"/>
      <c r="B54" s="23" t="s">
        <v>517</v>
      </c>
      <c r="C54" s="692">
        <v>39022.063564883152</v>
      </c>
      <c r="D54" s="693">
        <v>2.9454383490251056E-3</v>
      </c>
      <c r="E54" s="688">
        <v>45735.320413616129</v>
      </c>
      <c r="F54" s="689">
        <v>4.0565031203511209E-3</v>
      </c>
      <c r="G54" s="688">
        <v>73305.779902905735</v>
      </c>
      <c r="H54" s="689">
        <v>9.2033349631569106E-3</v>
      </c>
      <c r="I54" s="125"/>
      <c r="J54" s="144"/>
      <c r="K54" s="144"/>
      <c r="L54" s="345"/>
    </row>
    <row r="55" spans="1:12" ht="9.5" thickTop="1" x14ac:dyDescent="0.35">
      <c r="A55" s="143"/>
      <c r="B55" s="143"/>
      <c r="C55" s="592"/>
      <c r="D55" s="143"/>
      <c r="E55" s="125"/>
      <c r="F55" s="125"/>
      <c r="G55" s="125"/>
      <c r="H55" s="125"/>
      <c r="I55" s="125"/>
    </row>
  </sheetData>
  <mergeCells count="11">
    <mergeCell ref="C41:D41"/>
    <mergeCell ref="E41:F41"/>
    <mergeCell ref="G41:H41"/>
    <mergeCell ref="E27:F27"/>
    <mergeCell ref="G27:H27"/>
    <mergeCell ref="C27:D27"/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O49"/>
  <sheetViews>
    <sheetView showGridLines="0" topLeftCell="A28" zoomScaleNormal="100" zoomScalePageLayoutView="113" workbookViewId="0"/>
  </sheetViews>
  <sheetFormatPr baseColWidth="10" defaultColWidth="10.81640625" defaultRowHeight="9" x14ac:dyDescent="0.35"/>
  <cols>
    <col min="1" max="1" width="4.36328125" style="143" customWidth="1"/>
    <col min="2" max="2" width="20.453125" style="174" customWidth="1"/>
    <col min="3" max="3" width="6.54296875" style="143" bestFit="1" customWidth="1"/>
    <col min="4" max="4" width="8.26953125" style="143" bestFit="1" customWidth="1"/>
    <col min="5" max="5" width="6.54296875" style="143" bestFit="1" customWidth="1"/>
    <col min="6" max="6" width="8.453125" style="143" bestFit="1" customWidth="1"/>
    <col min="7" max="7" width="6.54296875" style="143" bestFit="1" customWidth="1"/>
    <col min="8" max="8" width="8.26953125" style="143" bestFit="1" customWidth="1"/>
    <col min="9" max="9" width="6.54296875" style="143" bestFit="1" customWidth="1"/>
    <col min="10" max="10" width="8.26953125" style="143" bestFit="1" customWidth="1"/>
    <col min="11" max="11" width="6.54296875" style="143" bestFit="1" customWidth="1"/>
    <col min="12" max="12" width="8.26953125" style="143" bestFit="1" customWidth="1"/>
    <col min="13" max="13" width="10.81640625" style="143"/>
    <col min="14" max="14" width="11.453125" style="143" bestFit="1" customWidth="1"/>
    <col min="15" max="16384" width="10.81640625" style="143"/>
  </cols>
  <sheetData>
    <row r="1" spans="2:15" ht="9.5" thickBot="1" x14ac:dyDescent="0.4">
      <c r="B1" s="97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2:15" ht="10" thickTop="1" thickBot="1" x14ac:dyDescent="0.4">
      <c r="B2" s="409" t="s">
        <v>188</v>
      </c>
      <c r="C2" s="900" t="s">
        <v>686</v>
      </c>
      <c r="D2" s="901"/>
      <c r="E2" s="902" t="s">
        <v>664</v>
      </c>
      <c r="F2" s="903"/>
      <c r="G2" s="903" t="s">
        <v>635</v>
      </c>
      <c r="H2" s="903"/>
      <c r="I2" s="903" t="s">
        <v>612</v>
      </c>
      <c r="J2" s="903"/>
      <c r="K2" s="903" t="s">
        <v>589</v>
      </c>
      <c r="L2" s="903"/>
      <c r="M2" s="146"/>
      <c r="N2" s="146"/>
    </row>
    <row r="3" spans="2:15" ht="27.5" thickTop="1" x14ac:dyDescent="0.35">
      <c r="B3" s="31" t="s">
        <v>79</v>
      </c>
      <c r="C3" s="59" t="s">
        <v>189</v>
      </c>
      <c r="D3" s="60" t="s">
        <v>190</v>
      </c>
      <c r="E3" s="31" t="s">
        <v>189</v>
      </c>
      <c r="F3" s="31" t="s">
        <v>190</v>
      </c>
      <c r="G3" s="31" t="s">
        <v>189</v>
      </c>
      <c r="H3" s="31" t="s">
        <v>190</v>
      </c>
      <c r="I3" s="31" t="s">
        <v>189</v>
      </c>
      <c r="J3" s="31" t="s">
        <v>190</v>
      </c>
      <c r="K3" s="31" t="s">
        <v>189</v>
      </c>
      <c r="L3" s="31" t="s">
        <v>190</v>
      </c>
    </row>
    <row r="4" spans="2:15" x14ac:dyDescent="0.35">
      <c r="B4" s="250" t="s">
        <v>191</v>
      </c>
      <c r="C4" s="61">
        <f>+'[78]ARS 30-09-2022'!$E$4</f>
        <v>168.41345965952834</v>
      </c>
      <c r="D4" s="62"/>
      <c r="E4" s="63">
        <v>143.04486545981109</v>
      </c>
      <c r="F4" s="64"/>
      <c r="G4" s="63">
        <v>116.05515251018087</v>
      </c>
      <c r="H4" s="64"/>
      <c r="I4" s="63">
        <v>141.37982253578366</v>
      </c>
      <c r="J4" s="64"/>
      <c r="K4" s="63">
        <v>178</v>
      </c>
      <c r="L4" s="64"/>
    </row>
    <row r="5" spans="2:15" x14ac:dyDescent="0.35">
      <c r="B5" s="410" t="s">
        <v>192</v>
      </c>
      <c r="C5" s="211">
        <f>+'[78]ARS 30-09-2022'!$E$5</f>
        <v>3</v>
      </c>
      <c r="D5" s="212">
        <f>+'[78]ARS 30-09-2022'!$F$5</f>
        <v>0</v>
      </c>
      <c r="E5" s="48">
        <v>1</v>
      </c>
      <c r="F5" s="49">
        <v>0</v>
      </c>
      <c r="G5" s="48">
        <v>1</v>
      </c>
      <c r="H5" s="49">
        <v>0</v>
      </c>
      <c r="I5" s="48">
        <v>3</v>
      </c>
      <c r="J5" s="49">
        <v>0</v>
      </c>
      <c r="K5" s="47">
        <v>1</v>
      </c>
      <c r="L5" s="49">
        <v>-4.4431910324993877E-3</v>
      </c>
    </row>
    <row r="6" spans="2:15" ht="18" x14ac:dyDescent="0.35">
      <c r="B6" s="410" t="s">
        <v>193</v>
      </c>
      <c r="C6" s="211"/>
      <c r="D6" s="212">
        <f>+'[78]ARS 30-09-2022'!$F$6</f>
        <v>2.0304741888339816E-2</v>
      </c>
      <c r="E6" s="47"/>
      <c r="F6" s="49">
        <v>4.2639366844183964E-2</v>
      </c>
      <c r="G6" s="47"/>
      <c r="H6" s="49">
        <v>3.9296514863257671E-2</v>
      </c>
      <c r="I6" s="47"/>
      <c r="J6" s="49">
        <v>4.3250403456345538E-2</v>
      </c>
      <c r="K6" s="47"/>
      <c r="L6" s="49">
        <v>3.8345612270785388E-2</v>
      </c>
    </row>
    <row r="7" spans="2:15" ht="18" x14ac:dyDescent="0.35">
      <c r="B7" s="410" t="s">
        <v>194</v>
      </c>
      <c r="C7" s="211">
        <f>+'[78]ARS 30-09-2022'!$E$7</f>
        <v>143.2629495496422</v>
      </c>
      <c r="D7" s="212">
        <f>+'[78]ARS 30-09-2022'!$F$7</f>
        <v>0.44605662413129094</v>
      </c>
      <c r="E7" s="48">
        <v>95.107789378225206</v>
      </c>
      <c r="F7" s="49">
        <v>0.45838651281412979</v>
      </c>
      <c r="G7" s="48">
        <v>39.356169690616078</v>
      </c>
      <c r="H7" s="49">
        <v>0.43771037176075317</v>
      </c>
      <c r="I7" s="48">
        <v>97.862953252675055</v>
      </c>
      <c r="J7" s="49">
        <v>0.25804288901183969</v>
      </c>
      <c r="K7" s="48">
        <v>182.26940644607512</v>
      </c>
      <c r="L7" s="49">
        <v>0.25827364667877906</v>
      </c>
    </row>
    <row r="8" spans="2:15" x14ac:dyDescent="0.35">
      <c r="B8" s="411" t="s">
        <v>195</v>
      </c>
      <c r="C8" s="66">
        <f>+'[78]ARS 30-09-2022'!$E$11</f>
        <v>206.2979200770146</v>
      </c>
      <c r="D8" s="67"/>
      <c r="E8" s="68">
        <v>214.38792245668267</v>
      </c>
      <c r="F8" s="69"/>
      <c r="G8" s="68">
        <v>220.6149387315173</v>
      </c>
      <c r="H8" s="69"/>
      <c r="I8" s="68">
        <v>217.15706921359879</v>
      </c>
      <c r="J8" s="69"/>
      <c r="K8" s="68">
        <v>244</v>
      </c>
      <c r="L8" s="69"/>
    </row>
    <row r="9" spans="2:15" x14ac:dyDescent="0.35">
      <c r="B9" s="350" t="s">
        <v>160</v>
      </c>
      <c r="C9" s="211">
        <f>+'[78]ARS 30-09-2022'!$E$15</f>
        <v>48.062846696064781</v>
      </c>
      <c r="D9" s="212">
        <f>+'[78]ARS 30-09-2022'!$F$15</f>
        <v>6.3482823661869386E-2</v>
      </c>
      <c r="E9" s="48">
        <v>48.356845981904776</v>
      </c>
      <c r="F9" s="49">
        <v>5.58209492888916E-2</v>
      </c>
      <c r="G9" s="48">
        <v>43.254877845962966</v>
      </c>
      <c r="H9" s="49">
        <v>6.0116884377777922E-2</v>
      </c>
      <c r="I9" s="48">
        <v>80.046714090475575</v>
      </c>
      <c r="J9" s="49">
        <v>8.6640104108486229E-2</v>
      </c>
      <c r="K9" s="48">
        <v>123.17250393704025</v>
      </c>
      <c r="L9" s="49">
        <v>7.0585992108317896E-2</v>
      </c>
      <c r="O9" s="146"/>
    </row>
    <row r="10" spans="2:15" x14ac:dyDescent="0.35">
      <c r="B10" s="350" t="s">
        <v>196</v>
      </c>
      <c r="C10" s="211">
        <f>+'[78]ARS 30-09-2022'!E16</f>
        <v>104.84797435667988</v>
      </c>
      <c r="D10" s="212">
        <f>+'[78]ARS 30-09-2022'!F16</f>
        <v>5.8994355573886326E-2</v>
      </c>
      <c r="E10" s="48">
        <v>116.85917851803359</v>
      </c>
      <c r="F10" s="49">
        <v>5.2942070017772659E-2</v>
      </c>
      <c r="G10" s="48">
        <v>110.46400155769518</v>
      </c>
      <c r="H10" s="49">
        <v>4.5083064406019703E-2</v>
      </c>
      <c r="I10" s="48">
        <v>125.58335409931045</v>
      </c>
      <c r="J10" s="49">
        <v>5.106960694284312E-2</v>
      </c>
      <c r="K10" s="48">
        <v>232.88515937967708</v>
      </c>
      <c r="L10" s="49">
        <v>5.0511092062578158E-2</v>
      </c>
      <c r="O10" s="146"/>
    </row>
    <row r="11" spans="2:15" x14ac:dyDescent="0.35">
      <c r="B11" s="350" t="s">
        <v>197</v>
      </c>
      <c r="C11" s="211">
        <f>+'[78]ARS 30-09-2022'!E17</f>
        <v>36.344320207491208</v>
      </c>
      <c r="D11" s="212">
        <f>+'[78]ARS 30-09-2022'!F17</f>
        <v>4.8204014050418693E-2</v>
      </c>
      <c r="E11" s="48">
        <v>66.341604829007437</v>
      </c>
      <c r="F11" s="49">
        <v>4.4832329364708108E-2</v>
      </c>
      <c r="G11" s="48">
        <v>83.003973161810549</v>
      </c>
      <c r="H11" s="49">
        <v>4.2926201528142215E-2</v>
      </c>
      <c r="I11" s="48">
        <v>90.286510541942221</v>
      </c>
      <c r="J11" s="49">
        <v>4.565423284188104E-2</v>
      </c>
      <c r="K11" s="48">
        <v>69.518892084619466</v>
      </c>
      <c r="L11" s="49">
        <v>3.9979391323800836E-2</v>
      </c>
      <c r="O11" s="146"/>
    </row>
    <row r="12" spans="2:15" x14ac:dyDescent="0.35">
      <c r="B12" s="350" t="s">
        <v>198</v>
      </c>
      <c r="C12" s="211">
        <f>+'[78]ARS 30-09-2022'!E18</f>
        <v>745.93573354840976</v>
      </c>
      <c r="D12" s="212">
        <f>+'[78]ARS 30-09-2022'!F18</f>
        <v>5.9157021320193161E-2</v>
      </c>
      <c r="E12" s="48">
        <v>636.20299915147723</v>
      </c>
      <c r="F12" s="49">
        <v>6.7545835056046333E-2</v>
      </c>
      <c r="G12" s="48">
        <v>608.66828221927233</v>
      </c>
      <c r="H12" s="49">
        <v>7.2529349929033329E-2</v>
      </c>
      <c r="I12" s="48">
        <v>563.5847784613087</v>
      </c>
      <c r="J12" s="49">
        <v>8.6086302761589836E-2</v>
      </c>
      <c r="K12" s="48">
        <v>618</v>
      </c>
      <c r="L12" s="49">
        <v>7.2418771808749144E-2</v>
      </c>
      <c r="O12" s="146"/>
    </row>
    <row r="13" spans="2:15" x14ac:dyDescent="0.35">
      <c r="B13" s="350" t="s">
        <v>199</v>
      </c>
      <c r="C13" s="211">
        <f>+'[78]ARS 30-09-2022'!E19</f>
        <v>486.78481619242467</v>
      </c>
      <c r="D13" s="212">
        <f>+'[78]ARS 30-09-2022'!F19</f>
        <v>1.1079350102323849E-2</v>
      </c>
      <c r="E13" s="48">
        <v>514.44700094426025</v>
      </c>
      <c r="F13" s="49">
        <v>1.1362715222789452E-2</v>
      </c>
      <c r="G13" s="48">
        <v>514.47508113432036</v>
      </c>
      <c r="H13" s="49">
        <v>1.061746432921851E-2</v>
      </c>
      <c r="I13" s="48">
        <v>499.43210484606237</v>
      </c>
      <c r="J13" s="49">
        <v>1.0969626934476463E-2</v>
      </c>
      <c r="K13" s="48">
        <v>472.2907579657271</v>
      </c>
      <c r="L13" s="49">
        <v>8.3936376105330727E-3</v>
      </c>
      <c r="O13" s="146"/>
    </row>
    <row r="14" spans="2:15" x14ac:dyDescent="0.35">
      <c r="B14" s="350" t="s">
        <v>200</v>
      </c>
      <c r="C14" s="211">
        <f>+'[78]ARS 30-09-2022'!$E$21</f>
        <v>77.952710829527689</v>
      </c>
      <c r="D14" s="212">
        <f>+'[78]ARS 30-09-2022'!$F$21</f>
        <v>7.1228404846059079E-2</v>
      </c>
      <c r="E14" s="48">
        <v>84.589501076947428</v>
      </c>
      <c r="F14" s="49">
        <v>7.0868494710002269E-2</v>
      </c>
      <c r="G14" s="48">
        <v>88.407129187030236</v>
      </c>
      <c r="H14" s="49">
        <v>6.8271291273486176E-2</v>
      </c>
      <c r="I14" s="48">
        <v>95</v>
      </c>
      <c r="J14" s="49">
        <v>0.08</v>
      </c>
      <c r="K14" s="48">
        <v>103.7465988670381</v>
      </c>
      <c r="L14" s="49">
        <v>7.0503885990768012E-2</v>
      </c>
      <c r="O14" s="146"/>
    </row>
    <row r="15" spans="2:15" x14ac:dyDescent="0.35">
      <c r="B15" s="350" t="s">
        <v>201</v>
      </c>
      <c r="C15" s="211">
        <f>+'[78]ARS 30-09-2022'!$E$22</f>
        <v>26.007814371420004</v>
      </c>
      <c r="D15" s="212">
        <f>+'[78]ARS 30-09-2022'!$F$22</f>
        <v>1.9977262163127705E-2</v>
      </c>
      <c r="E15" s="48">
        <v>23.051977456976424</v>
      </c>
      <c r="F15" s="49">
        <v>1.7787582708318476E-2</v>
      </c>
      <c r="G15" s="48">
        <v>19.332740645109315</v>
      </c>
      <c r="H15" s="49">
        <v>1.547453235640155E-2</v>
      </c>
      <c r="I15" s="48">
        <v>16</v>
      </c>
      <c r="J15" s="49">
        <v>0.01</v>
      </c>
      <c r="K15" s="48">
        <v>10.596017043915619</v>
      </c>
      <c r="L15" s="49">
        <v>2.5888057149072344E-2</v>
      </c>
      <c r="O15" s="146"/>
    </row>
    <row r="16" spans="2:15" x14ac:dyDescent="0.35">
      <c r="B16" s="350" t="s">
        <v>202</v>
      </c>
      <c r="C16" s="211">
        <f>+'[78]ARS 30-09-2022'!$E$23</f>
        <v>106.67162394159843</v>
      </c>
      <c r="D16" s="212">
        <f>+'[78]ARS 30-09-2022'!$F$23</f>
        <v>9.7631735485841694E-3</v>
      </c>
      <c r="E16" s="48">
        <v>97.141627543393056</v>
      </c>
      <c r="F16" s="49">
        <v>9.0209559569483285E-3</v>
      </c>
      <c r="G16" s="48">
        <v>117.61047479307538</v>
      </c>
      <c r="H16" s="49">
        <v>8.9445603424812906E-3</v>
      </c>
      <c r="I16" s="48">
        <v>62</v>
      </c>
      <c r="J16" s="49">
        <v>1.4966046087663663E-2</v>
      </c>
      <c r="K16" s="48">
        <v>59.573585479198982</v>
      </c>
      <c r="L16" s="49">
        <v>1.4334428346941588E-2</v>
      </c>
      <c r="O16" s="146"/>
    </row>
    <row r="17" spans="2:12" ht="18" x14ac:dyDescent="0.35">
      <c r="B17" s="237" t="s">
        <v>203</v>
      </c>
      <c r="C17" s="213">
        <f>+'[78]ARS 30-09-2022'!$E$25</f>
        <v>506.82588417486204</v>
      </c>
      <c r="D17" s="214">
        <f>+'[78]ARS 30-09-2022'!$F$25</f>
        <v>1.6505185932271342E-2</v>
      </c>
      <c r="E17" s="52">
        <v>515.79473232061923</v>
      </c>
      <c r="F17" s="53">
        <v>1.3480003569224193E-2</v>
      </c>
      <c r="G17" s="52">
        <v>527.31820822416159</v>
      </c>
      <c r="H17" s="53">
        <v>1.389236729801774E-2</v>
      </c>
      <c r="I17" s="52">
        <v>470.87812815161919</v>
      </c>
      <c r="J17" s="53">
        <v>1.4570819478756275E-2</v>
      </c>
      <c r="K17" s="52">
        <v>483.97647620433696</v>
      </c>
      <c r="L17" s="53">
        <v>1.0009408803533284E-2</v>
      </c>
    </row>
    <row r="18" spans="2:12" ht="18" x14ac:dyDescent="0.35">
      <c r="B18" s="235" t="s">
        <v>204</v>
      </c>
      <c r="C18" s="211"/>
      <c r="D18" s="212">
        <f>+'[78]ARS 30-09-2022'!$F$28</f>
        <v>9.8217531393512636E-2</v>
      </c>
      <c r="E18" s="47"/>
      <c r="F18" s="49">
        <v>8.8230717539342501E-2</v>
      </c>
      <c r="G18" s="47"/>
      <c r="H18" s="49">
        <v>9.5354344483724388E-2</v>
      </c>
      <c r="I18" s="47"/>
      <c r="J18" s="49">
        <v>9.7382896976795613E-2</v>
      </c>
      <c r="K18" s="47"/>
      <c r="L18" s="49">
        <v>8.5042598202089037E-2</v>
      </c>
    </row>
    <row r="19" spans="2:12" ht="27" x14ac:dyDescent="0.35">
      <c r="B19" s="31" t="s">
        <v>135</v>
      </c>
      <c r="C19" s="59" t="s">
        <v>189</v>
      </c>
      <c r="D19" s="60" t="s">
        <v>505</v>
      </c>
      <c r="E19" s="31" t="s">
        <v>189</v>
      </c>
      <c r="F19" s="31" t="s">
        <v>505</v>
      </c>
      <c r="G19" s="31" t="s">
        <v>189</v>
      </c>
      <c r="H19" s="31" t="s">
        <v>505</v>
      </c>
      <c r="I19" s="31" t="s">
        <v>189</v>
      </c>
      <c r="J19" s="31" t="s">
        <v>505</v>
      </c>
      <c r="K19" s="31" t="s">
        <v>189</v>
      </c>
      <c r="L19" s="31" t="s">
        <v>505</v>
      </c>
    </row>
    <row r="20" spans="2:12" x14ac:dyDescent="0.35">
      <c r="B20" s="411" t="s">
        <v>506</v>
      </c>
      <c r="C20" s="66">
        <f>+'[78]USD 30-09-2022'!$E$5</f>
        <v>278.64590118124539</v>
      </c>
      <c r="D20" s="70"/>
      <c r="E20" s="68">
        <v>273.40119423170546</v>
      </c>
      <c r="F20" s="65"/>
      <c r="G20" s="68">
        <v>251.31817370981784</v>
      </c>
      <c r="H20" s="65"/>
      <c r="I20" s="68">
        <v>322.23678474606521</v>
      </c>
      <c r="J20" s="65"/>
      <c r="K20" s="68">
        <v>254.16341787057047</v>
      </c>
      <c r="L20" s="65"/>
    </row>
    <row r="21" spans="2:12" x14ac:dyDescent="0.35">
      <c r="B21" s="410" t="s">
        <v>192</v>
      </c>
      <c r="C21" s="215">
        <f>+'[78]USD 30-09-2022'!$E$6</f>
        <v>3</v>
      </c>
      <c r="D21" s="216">
        <f>+'[78]USD 30-09-2022'!$F$6</f>
        <v>0.14904795848673011</v>
      </c>
      <c r="E21" s="50">
        <v>1</v>
      </c>
      <c r="F21" s="56">
        <v>0.1387902020129041</v>
      </c>
      <c r="G21" s="50">
        <v>1</v>
      </c>
      <c r="H21" s="56">
        <v>0.13013569788276325</v>
      </c>
      <c r="I21" s="50">
        <v>3</v>
      </c>
      <c r="J21" s="56">
        <v>0.13845778131604619</v>
      </c>
      <c r="K21" s="50">
        <v>1</v>
      </c>
      <c r="L21" s="56">
        <v>0.1457882292879801</v>
      </c>
    </row>
    <row r="22" spans="2:12" ht="18" x14ac:dyDescent="0.35">
      <c r="B22" s="410" t="s">
        <v>193</v>
      </c>
      <c r="C22" s="215"/>
      <c r="D22" s="216">
        <f>+'[78]USD 30-09-2022'!$F$7</f>
        <v>0.38229281111263352</v>
      </c>
      <c r="E22" s="50"/>
      <c r="F22" s="56">
        <v>0.29927688890289184</v>
      </c>
      <c r="G22" s="50">
        <v>0</v>
      </c>
      <c r="H22" s="56">
        <v>0.35034727070425659</v>
      </c>
      <c r="I22" s="50"/>
      <c r="J22" s="56">
        <v>0.35679283270997275</v>
      </c>
      <c r="K22" s="50"/>
      <c r="L22" s="56">
        <v>0.34122928364413796</v>
      </c>
    </row>
    <row r="23" spans="2:12" ht="18" x14ac:dyDescent="0.35">
      <c r="B23" s="410" t="s">
        <v>194</v>
      </c>
      <c r="C23" s="215">
        <f>+'[78]USD 30-09-2022'!$E$11</f>
        <v>529.04485475998047</v>
      </c>
      <c r="D23" s="216">
        <f>+'[78]USD 30-09-2022'!$F$11</f>
        <v>8.226164072636262E-2</v>
      </c>
      <c r="E23" s="55">
        <v>602.29889985127909</v>
      </c>
      <c r="F23" s="56">
        <v>0.10969170447748225</v>
      </c>
      <c r="G23" s="55">
        <v>178.1732667770282</v>
      </c>
      <c r="H23" s="56">
        <v>0.15387278244450653</v>
      </c>
      <c r="I23" s="55">
        <v>515.93114021156089</v>
      </c>
      <c r="J23" s="56">
        <v>0.13126544194844356</v>
      </c>
      <c r="K23" s="55">
        <v>912.55723877984167</v>
      </c>
      <c r="L23" s="56">
        <v>0.11131432401185963</v>
      </c>
    </row>
    <row r="24" spans="2:12" s="154" customFormat="1" x14ac:dyDescent="0.35">
      <c r="B24" s="411" t="s">
        <v>507</v>
      </c>
      <c r="C24" s="61">
        <f>+'[78]USD 30-09-2022'!$E$12</f>
        <v>354.13231134112374</v>
      </c>
      <c r="D24" s="62">
        <f>+'[78]USD 30-09-2022'!$F$12</f>
        <v>0.30185890209118271</v>
      </c>
      <c r="E24" s="63">
        <v>345.74737563496291</v>
      </c>
      <c r="F24" s="64">
        <v>0.30724439077924254</v>
      </c>
      <c r="G24" s="63">
        <v>377.86222613429015</v>
      </c>
      <c r="H24" s="64">
        <v>0.30840467936937094</v>
      </c>
      <c r="I24" s="63">
        <v>399.40818091905538</v>
      </c>
      <c r="J24" s="64">
        <v>0.28847934012932935</v>
      </c>
      <c r="K24" s="63">
        <v>338.94624889582633</v>
      </c>
      <c r="L24" s="64">
        <v>0.33384006206414318</v>
      </c>
    </row>
    <row r="25" spans="2:12" ht="18" x14ac:dyDescent="0.35">
      <c r="B25" s="237" t="s">
        <v>203</v>
      </c>
      <c r="C25" s="217">
        <f>+'[78]USD 30-09-2022'!$E$26</f>
        <v>367.84700216620763</v>
      </c>
      <c r="D25" s="218">
        <f>+'[78]USD 30-09-2022'!$F$26</f>
        <v>1.9342928767186629E-2</v>
      </c>
      <c r="E25" s="57">
        <v>386.04394702161858</v>
      </c>
      <c r="F25" s="58">
        <v>1.9057286522071535E-2</v>
      </c>
      <c r="G25" s="57">
        <v>380.70127624943478</v>
      </c>
      <c r="H25" s="58">
        <v>2.2114677726275116E-2</v>
      </c>
      <c r="I25" s="57">
        <v>395.3368345811204</v>
      </c>
      <c r="J25" s="58">
        <v>2.2600576607430083E-2</v>
      </c>
      <c r="K25" s="57">
        <v>424.22744690973741</v>
      </c>
      <c r="L25" s="58">
        <v>3.2295780995885058E-2</v>
      </c>
    </row>
    <row r="26" spans="2:12" ht="18" x14ac:dyDescent="0.35">
      <c r="B26" s="235" t="s">
        <v>204</v>
      </c>
      <c r="C26" s="215"/>
      <c r="D26" s="216">
        <f>+'[78]USD 30-09-2022'!$F$28</f>
        <v>1.2593364829289855E-2</v>
      </c>
      <c r="E26" s="55"/>
      <c r="F26" s="56">
        <v>1.0390927714803025E-2</v>
      </c>
      <c r="G26" s="55"/>
      <c r="H26" s="56">
        <v>2.2218239939827841E-2</v>
      </c>
      <c r="I26" s="55"/>
      <c r="J26" s="56">
        <v>2.6434670910635925E-2</v>
      </c>
      <c r="K26" s="55"/>
      <c r="L26" s="56">
        <v>2.2583541555654969E-2</v>
      </c>
    </row>
    <row r="27" spans="2:12" s="154" customFormat="1" ht="9.5" thickBot="1" x14ac:dyDescent="0.4">
      <c r="B27" s="409" t="s">
        <v>205</v>
      </c>
      <c r="C27" s="71"/>
      <c r="D27" s="72"/>
      <c r="E27" s="73"/>
      <c r="F27" s="73"/>
      <c r="G27" s="73"/>
      <c r="H27" s="73"/>
      <c r="I27" s="73"/>
      <c r="J27" s="73"/>
      <c r="K27" s="73"/>
      <c r="L27" s="73"/>
    </row>
    <row r="28" spans="2:12" ht="27.5" thickTop="1" x14ac:dyDescent="0.35">
      <c r="B28" s="31" t="s">
        <v>79</v>
      </c>
      <c r="C28" s="59" t="s">
        <v>189</v>
      </c>
      <c r="D28" s="60" t="s">
        <v>508</v>
      </c>
      <c r="E28" s="31" t="s">
        <v>189</v>
      </c>
      <c r="F28" s="31" t="s">
        <v>508</v>
      </c>
      <c r="G28" s="31" t="s">
        <v>189</v>
      </c>
      <c r="H28" s="31" t="s">
        <v>508</v>
      </c>
      <c r="I28" s="31" t="s">
        <v>189</v>
      </c>
      <c r="J28" s="31" t="s">
        <v>508</v>
      </c>
      <c r="K28" s="31" t="s">
        <v>189</v>
      </c>
      <c r="L28" s="31" t="s">
        <v>508</v>
      </c>
    </row>
    <row r="29" spans="2:12" s="154" customFormat="1" x14ac:dyDescent="0.35">
      <c r="B29" s="411" t="s">
        <v>206</v>
      </c>
      <c r="C29" s="66">
        <f>+'[78]ARS 30-09-2022'!$E$33</f>
        <v>24.015420753133689</v>
      </c>
      <c r="D29" s="67"/>
      <c r="E29" s="68">
        <v>36.097585311237097</v>
      </c>
      <c r="F29" s="69"/>
      <c r="G29" s="68">
        <v>41.763009585956411</v>
      </c>
      <c r="H29" s="69"/>
      <c r="I29" s="68">
        <v>21.13357213799631</v>
      </c>
      <c r="J29" s="69"/>
      <c r="K29" s="68">
        <v>24.162283380883252</v>
      </c>
      <c r="L29" s="69"/>
    </row>
    <row r="30" spans="2:12" s="154" customFormat="1" x14ac:dyDescent="0.35">
      <c r="B30" s="411" t="s">
        <v>77</v>
      </c>
      <c r="C30" s="66">
        <f>+'[78]ARS 30-09-2022'!$E$34</f>
        <v>17.710261619441731</v>
      </c>
      <c r="D30" s="67">
        <f>+'[78]ARS 30-09-2022'!$F$34</f>
        <v>0.91083110500167974</v>
      </c>
      <c r="E30" s="68">
        <v>32.920196792418416</v>
      </c>
      <c r="F30" s="69">
        <v>0.91012307192327202</v>
      </c>
      <c r="G30" s="68">
        <v>40.364489404625296</v>
      </c>
      <c r="H30" s="69">
        <v>0.88789316563791598</v>
      </c>
      <c r="I30" s="68">
        <v>16.301162613969957</v>
      </c>
      <c r="J30" s="69">
        <v>0.9</v>
      </c>
      <c r="K30" s="68">
        <v>20.332635265241585</v>
      </c>
      <c r="L30" s="69">
        <v>0.85700853893573947</v>
      </c>
    </row>
    <row r="31" spans="2:12" x14ac:dyDescent="0.35">
      <c r="B31" s="410" t="s">
        <v>207</v>
      </c>
      <c r="C31" s="211">
        <f>+'[78]ARS 30-09-2022'!$E$35</f>
        <v>17.709999474890459</v>
      </c>
      <c r="D31" s="212">
        <f>+'[78]ARS 30-09-2022'!$F$35</f>
        <v>0.86008260562975836</v>
      </c>
      <c r="E31" s="48">
        <v>33.644319489064138</v>
      </c>
      <c r="F31" s="49">
        <v>0.864321295392946</v>
      </c>
      <c r="G31" s="48">
        <v>41.108864823812723</v>
      </c>
      <c r="H31" s="49">
        <v>0.85477603162046301</v>
      </c>
      <c r="I31" s="48">
        <v>16.147039526493518</v>
      </c>
      <c r="J31" s="49">
        <v>0.87</v>
      </c>
      <c r="K31" s="48">
        <v>19.88917288155082</v>
      </c>
      <c r="L31" s="49">
        <v>0.80257850372176009</v>
      </c>
    </row>
    <row r="32" spans="2:12" ht="18" x14ac:dyDescent="0.35">
      <c r="B32" s="350" t="s">
        <v>208</v>
      </c>
      <c r="C32" s="211">
        <f>+'[78]ARS 30-09-2022'!$E$36</f>
        <v>0</v>
      </c>
      <c r="D32" s="212">
        <f>+'[78]ARS 30-09-2022'!$F$36</f>
        <v>0.24542060196174159</v>
      </c>
      <c r="E32" s="47">
        <v>0</v>
      </c>
      <c r="F32" s="49">
        <v>0.25743780730420229</v>
      </c>
      <c r="G32" s="47"/>
      <c r="H32" s="49">
        <v>0.24317327851202605</v>
      </c>
      <c r="I32" s="47"/>
      <c r="J32" s="49">
        <v>0.3</v>
      </c>
      <c r="K32" s="47"/>
      <c r="L32" s="49">
        <v>0.23162985386572527</v>
      </c>
    </row>
    <row r="33" spans="2:14" x14ac:dyDescent="0.35">
      <c r="B33" s="350" t="s">
        <v>173</v>
      </c>
      <c r="C33" s="211">
        <f>+'[78]ARS 30-09-2022'!$E$37</f>
        <v>2.9999528132008084</v>
      </c>
      <c r="D33" s="212">
        <f>+'[78]ARS 30-09-2022'!$F$37</f>
        <v>0.33260600434546478</v>
      </c>
      <c r="E33" s="48">
        <v>1</v>
      </c>
      <c r="F33" s="49">
        <v>0.29527380369082296</v>
      </c>
      <c r="G33" s="48">
        <v>1</v>
      </c>
      <c r="H33" s="49">
        <v>0.24961521006994164</v>
      </c>
      <c r="I33" s="48">
        <v>2.8956483375179136</v>
      </c>
      <c r="J33" s="49">
        <v>0.28999999999999998</v>
      </c>
      <c r="K33" s="48">
        <v>1</v>
      </c>
      <c r="L33" s="49">
        <v>0.22211512732112706</v>
      </c>
    </row>
    <row r="34" spans="2:14" x14ac:dyDescent="0.35">
      <c r="B34" s="350" t="s">
        <v>209</v>
      </c>
      <c r="C34" s="211">
        <f>+'[78]ARS 30-09-2022'!$E$38</f>
        <v>21.983557875859535</v>
      </c>
      <c r="D34" s="212">
        <f>+'[78]ARS 30-09-2022'!$F$38</f>
        <v>0.25993941617819305</v>
      </c>
      <c r="E34" s="48">
        <v>22.444020848534578</v>
      </c>
      <c r="F34" s="49">
        <v>0.21926353668476645</v>
      </c>
      <c r="G34" s="48">
        <v>26.58083980625667</v>
      </c>
      <c r="H34" s="49">
        <v>0.28798651982939272</v>
      </c>
      <c r="I34" s="48">
        <v>26.314431268109779</v>
      </c>
      <c r="J34" s="49">
        <v>0.26771516883540125</v>
      </c>
      <c r="K34" s="48">
        <v>27.556827985594289</v>
      </c>
      <c r="L34" s="49">
        <v>0.33650491349238087</v>
      </c>
    </row>
    <row r="35" spans="2:14" ht="18" x14ac:dyDescent="0.35">
      <c r="B35" s="350" t="s">
        <v>675</v>
      </c>
      <c r="C35" s="211">
        <f>+'[78]ARS 30-09-2022'!$E$39</f>
        <v>188.70312004167309</v>
      </c>
      <c r="D35" s="212">
        <f>+'[78]ARS 30-09-2022'!$F$39</f>
        <v>2.2116583144358843E-2</v>
      </c>
      <c r="E35" s="48">
        <v>164.61707553571051</v>
      </c>
      <c r="F35" s="49">
        <v>9.2346147713154261E-2</v>
      </c>
      <c r="G35" s="48">
        <v>232.93942969790842</v>
      </c>
      <c r="H35" s="49">
        <v>7.4001023209102651E-2</v>
      </c>
      <c r="I35" s="48">
        <v>97.470474716665478</v>
      </c>
      <c r="J35" s="49">
        <v>1.2589822166715916E-2</v>
      </c>
      <c r="K35" s="48">
        <v>150.9150993691828</v>
      </c>
      <c r="L35" s="49">
        <v>1.2328609042526847E-2</v>
      </c>
    </row>
    <row r="36" spans="2:14" x14ac:dyDescent="0.35">
      <c r="B36" s="410" t="s">
        <v>210</v>
      </c>
      <c r="C36" s="211">
        <f>+'[78]ARS 30-09-2022'!$E$41</f>
        <v>17.985785107392761</v>
      </c>
      <c r="D36" s="212">
        <f>+'[78]ARS 30-09-2022'!$F$41</f>
        <v>5.0091589374648575E-2</v>
      </c>
      <c r="E36" s="48">
        <v>20.376343114994313</v>
      </c>
      <c r="F36" s="49">
        <v>4.5193159359626922E-2</v>
      </c>
      <c r="G36" s="48">
        <v>19.153286088285999</v>
      </c>
      <c r="H36" s="49">
        <v>3.2703655040879499E-2</v>
      </c>
      <c r="I36" s="48">
        <v>22.002412423643296</v>
      </c>
      <c r="J36" s="49">
        <v>3.1584698174620444E-2</v>
      </c>
      <c r="K36" s="48">
        <v>26.773318761518258</v>
      </c>
      <c r="L36" s="49">
        <v>5.4000879284547595E-2</v>
      </c>
    </row>
    <row r="37" spans="2:14" x14ac:dyDescent="0.35">
      <c r="B37" s="410" t="s">
        <v>211</v>
      </c>
      <c r="C37" s="638">
        <f>+'[78]ARS 30-09-2022'!$E$45</f>
        <v>45</v>
      </c>
      <c r="D37" s="639">
        <f>+'[78]ARS 30-09-2022'!$F$45</f>
        <v>1.2216963896302807E-3</v>
      </c>
      <c r="E37" s="48">
        <v>45</v>
      </c>
      <c r="F37" s="49">
        <v>1.2196602902443646E-3</v>
      </c>
      <c r="G37" s="48">
        <v>94.360583498521422</v>
      </c>
      <c r="H37" s="49">
        <v>3.6610092207428327E-3</v>
      </c>
      <c r="I37" s="48">
        <v>96</v>
      </c>
      <c r="J37" s="49">
        <v>0.01</v>
      </c>
      <c r="K37" s="48">
        <v>47.939491434547563</v>
      </c>
      <c r="L37" s="49">
        <v>2.5244943872230574E-3</v>
      </c>
    </row>
    <row r="38" spans="2:14" ht="18" x14ac:dyDescent="0.35">
      <c r="B38" s="410" t="s">
        <v>212</v>
      </c>
      <c r="C38" s="211"/>
      <c r="D38" s="212">
        <f>+'[78]ARS 30-09-2022'!$F$47</f>
        <v>4.0549952240517932E-2</v>
      </c>
      <c r="E38" s="47"/>
      <c r="F38" s="49">
        <v>4.2025055657295474E-2</v>
      </c>
      <c r="G38" s="47"/>
      <c r="H38" s="49">
        <v>4.9730860092479137E-2</v>
      </c>
      <c r="I38" s="47"/>
      <c r="J38" s="49">
        <v>3.5287675389180387E-2</v>
      </c>
      <c r="K38" s="47"/>
      <c r="L38" s="49">
        <v>3.6769000354698107E-2</v>
      </c>
    </row>
    <row r="39" spans="2:14" ht="32.15" customHeight="1" x14ac:dyDescent="0.35">
      <c r="B39" s="31" t="s">
        <v>135</v>
      </c>
      <c r="C39" s="59" t="s">
        <v>189</v>
      </c>
      <c r="D39" s="60" t="s">
        <v>509</v>
      </c>
      <c r="E39" s="31" t="s">
        <v>189</v>
      </c>
      <c r="F39" s="31" t="s">
        <v>509</v>
      </c>
      <c r="G39" s="31" t="s">
        <v>189</v>
      </c>
      <c r="H39" s="31" t="s">
        <v>509</v>
      </c>
      <c r="I39" s="31" t="s">
        <v>189</v>
      </c>
      <c r="J39" s="31" t="s">
        <v>509</v>
      </c>
      <c r="K39" s="31" t="s">
        <v>189</v>
      </c>
      <c r="L39" s="31" t="s">
        <v>509</v>
      </c>
      <c r="N39" s="157"/>
    </row>
    <row r="40" spans="2:14" s="154" customFormat="1" x14ac:dyDescent="0.35">
      <c r="B40" s="411" t="s">
        <v>213</v>
      </c>
      <c r="C40" s="66">
        <f>+'[78]USD 30-09-2022'!$E$33</f>
        <v>52.288144441815568</v>
      </c>
      <c r="D40" s="67"/>
      <c r="E40" s="68">
        <v>35.596684865876405</v>
      </c>
      <c r="F40" s="69"/>
      <c r="G40" s="68">
        <v>38.30937031337227</v>
      </c>
      <c r="H40" s="69"/>
      <c r="I40" s="68">
        <v>27.662415911124043</v>
      </c>
      <c r="J40" s="69"/>
      <c r="K40" s="68">
        <v>38.214249487052903</v>
      </c>
      <c r="L40" s="69"/>
    </row>
    <row r="41" spans="2:14" s="154" customFormat="1" x14ac:dyDescent="0.35">
      <c r="B41" s="411" t="s">
        <v>77</v>
      </c>
      <c r="C41" s="66">
        <f>+'[78]USD 30-09-2022'!$E$34</f>
        <v>29.921965332974533</v>
      </c>
      <c r="D41" s="67">
        <f>+'[78]USD 30-09-2022'!$F$34</f>
        <v>0.80232708089711469</v>
      </c>
      <c r="E41" s="68">
        <v>23.577872826609724</v>
      </c>
      <c r="F41" s="69">
        <v>0.84338692795514014</v>
      </c>
      <c r="G41" s="68">
        <v>32.903569744901617</v>
      </c>
      <c r="H41" s="69">
        <v>0.7194331485802592</v>
      </c>
      <c r="I41" s="68">
        <v>16.483233995633491</v>
      </c>
      <c r="J41" s="69">
        <v>0.77961005828758345</v>
      </c>
      <c r="K41" s="68">
        <v>11.632785773373579</v>
      </c>
      <c r="L41" s="69">
        <v>0.70048932017636378</v>
      </c>
    </row>
    <row r="42" spans="2:14" x14ac:dyDescent="0.35">
      <c r="B42" s="410" t="s">
        <v>207</v>
      </c>
      <c r="C42" s="211">
        <f>+'[78]USD 30-09-2022'!$E$35</f>
        <v>29.942069559502144</v>
      </c>
      <c r="D42" s="212">
        <f>+'[78]USD 30-09-2022'!$F$35</f>
        <v>0.76858230546410933</v>
      </c>
      <c r="E42" s="48">
        <v>23.621521509788163</v>
      </c>
      <c r="F42" s="49">
        <v>0.81490763311014103</v>
      </c>
      <c r="G42" s="48">
        <v>32.973104073885352</v>
      </c>
      <c r="H42" s="49">
        <v>0.69331279109800648</v>
      </c>
      <c r="I42" s="48">
        <v>16.49553875785309</v>
      </c>
      <c r="J42" s="49">
        <v>0.75147958254612612</v>
      </c>
      <c r="K42" s="48">
        <v>11.640700596005122</v>
      </c>
      <c r="L42" s="49">
        <v>0.67723941240066876</v>
      </c>
    </row>
    <row r="43" spans="2:14" ht="18" x14ac:dyDescent="0.35">
      <c r="B43" s="350" t="s">
        <v>208</v>
      </c>
      <c r="C43" s="211"/>
      <c r="D43" s="212">
        <f>+'[78]USD 30-09-2022'!$F$36</f>
        <v>0.6507835720779126</v>
      </c>
      <c r="E43" s="47"/>
      <c r="F43" s="49">
        <v>0.62981326385533543</v>
      </c>
      <c r="G43" s="47"/>
      <c r="H43" s="49">
        <v>0.56268613358454878</v>
      </c>
      <c r="I43" s="47"/>
      <c r="J43" s="49">
        <v>0.35352476648769893</v>
      </c>
      <c r="K43" s="47"/>
      <c r="L43" s="49">
        <v>0.31762209071446151</v>
      </c>
    </row>
    <row r="44" spans="2:14" x14ac:dyDescent="0.35">
      <c r="B44" s="350" t="s">
        <v>173</v>
      </c>
      <c r="C44" s="211">
        <f>+'[78]USD 30-09-2022'!$E$37</f>
        <v>3</v>
      </c>
      <c r="D44" s="212">
        <f>+'[78]USD 30-09-2022'!$F$37</f>
        <v>1.8861362585106282E-2</v>
      </c>
      <c r="E44" s="48">
        <v>1</v>
      </c>
      <c r="F44" s="49">
        <v>1.0243537631294377E-2</v>
      </c>
      <c r="G44" s="48">
        <v>1</v>
      </c>
      <c r="H44" s="49">
        <v>7.6909764835234673E-3</v>
      </c>
      <c r="I44" s="48">
        <v>3</v>
      </c>
      <c r="J44" s="49">
        <v>0.25440242362161425</v>
      </c>
      <c r="K44" s="48">
        <v>1</v>
      </c>
      <c r="L44" s="49">
        <v>0.25788933644833328</v>
      </c>
    </row>
    <row r="45" spans="2:14" x14ac:dyDescent="0.35">
      <c r="B45" s="350" t="s">
        <v>209</v>
      </c>
      <c r="C45" s="211">
        <f>+'[78]USD 30-09-2022'!$E$38</f>
        <v>35.078289964798429</v>
      </c>
      <c r="D45" s="212">
        <f>+'[78]USD 30-09-2022'!$F$38</f>
        <v>9.8937370801090399E-2</v>
      </c>
      <c r="E45" s="48">
        <v>24.946790624673469</v>
      </c>
      <c r="F45" s="49">
        <v>0.17485083162351125</v>
      </c>
      <c r="G45" s="48">
        <v>34.973372746717807</v>
      </c>
      <c r="H45" s="49">
        <v>0.12293568102993434</v>
      </c>
      <c r="I45" s="48">
        <v>40.412226663897442</v>
      </c>
      <c r="J45" s="49">
        <v>0.14355239243681292</v>
      </c>
      <c r="K45" s="48">
        <v>38.615806901634485</v>
      </c>
      <c r="L45" s="49">
        <v>0.10172798523787398</v>
      </c>
    </row>
    <row r="46" spans="2:14" x14ac:dyDescent="0.35">
      <c r="B46" s="410" t="s">
        <v>210</v>
      </c>
      <c r="C46" s="211"/>
      <c r="D46" s="212">
        <f>+'[78]USD 30-09-2022'!$F$40</f>
        <v>3.3717678899118086E-2</v>
      </c>
      <c r="E46" s="48"/>
      <c r="F46" s="49">
        <v>2.8404593525694539E-2</v>
      </c>
      <c r="G46" s="48"/>
      <c r="H46" s="49">
        <v>2.611044820332005E-2</v>
      </c>
      <c r="I46" s="48"/>
      <c r="J46" s="49">
        <v>2.8124896546022803E-2</v>
      </c>
      <c r="K46" s="48"/>
      <c r="L46" s="49">
        <v>2.3244667240730297E-2</v>
      </c>
    </row>
    <row r="47" spans="2:14" x14ac:dyDescent="0.35">
      <c r="B47" s="410" t="s">
        <v>211</v>
      </c>
      <c r="C47" s="211">
        <f>+'[78]USD 30-09-2022'!$E$43</f>
        <v>46.248516827809588</v>
      </c>
      <c r="D47" s="212">
        <f>+'[78]USD 30-09-2022'!$F$43</f>
        <v>9.3931395909603907E-2</v>
      </c>
      <c r="E47" s="48">
        <v>41.98759996968603</v>
      </c>
      <c r="F47" s="49">
        <v>4.3903219064888664E-2</v>
      </c>
      <c r="G47" s="48"/>
      <c r="H47" s="49">
        <v>1.5259648658308781E-2</v>
      </c>
      <c r="I47" s="48"/>
      <c r="J47" s="49">
        <v>1.9712160304601468E-2</v>
      </c>
      <c r="K47" s="48"/>
      <c r="L47" s="49">
        <v>1.8391230514581035E-2</v>
      </c>
    </row>
    <row r="48" spans="2:14" ht="18.5" thickBot="1" x14ac:dyDescent="0.4">
      <c r="B48" s="235" t="s">
        <v>214</v>
      </c>
      <c r="C48" s="219">
        <f>+'[78]USD 30-09-2022'!$E$45</f>
        <v>0</v>
      </c>
      <c r="D48" s="220">
        <f>+'[78]USD 30-09-2022'!$F$45</f>
        <v>0</v>
      </c>
      <c r="E48" s="55">
        <v>0</v>
      </c>
      <c r="F48" s="56">
        <v>0</v>
      </c>
      <c r="G48" s="55">
        <v>0</v>
      </c>
      <c r="H48" s="56">
        <v>0</v>
      </c>
      <c r="I48" s="55">
        <v>0</v>
      </c>
      <c r="J48" s="56">
        <v>0</v>
      </c>
      <c r="K48" s="55">
        <v>49</v>
      </c>
      <c r="L48" s="56">
        <v>2.7718835970317292E-2</v>
      </c>
    </row>
    <row r="49" spans="3:4" ht="9.5" thickTop="1" x14ac:dyDescent="0.35">
      <c r="C49" s="152"/>
      <c r="D49" s="152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18"/>
  <sheetViews>
    <sheetView showGridLines="0" topLeftCell="A4" zoomScaleNormal="100" zoomScalePageLayoutView="192" workbookViewId="0">
      <selection activeCell="A19" sqref="A19:XFD229"/>
    </sheetView>
  </sheetViews>
  <sheetFormatPr baseColWidth="10" defaultColWidth="10.81640625" defaultRowHeight="9" x14ac:dyDescent="0.35"/>
  <cols>
    <col min="1" max="1" width="10.81640625" style="143"/>
    <col min="2" max="2" width="24.7265625" style="143" bestFit="1" customWidth="1"/>
    <col min="3" max="7" width="10.6328125" style="143" bestFit="1" customWidth="1"/>
    <col min="8" max="9" width="7.54296875" style="143" bestFit="1" customWidth="1"/>
    <col min="10" max="16384" width="10.81640625" style="143"/>
  </cols>
  <sheetData>
    <row r="1" spans="2:9" ht="9.5" thickBot="1" x14ac:dyDescent="0.4"/>
    <row r="2" spans="2:9" ht="9.5" thickTop="1" x14ac:dyDescent="0.35">
      <c r="B2" s="33" t="s">
        <v>8</v>
      </c>
      <c r="C2" s="90"/>
      <c r="D2" s="18"/>
      <c r="E2" s="18"/>
      <c r="F2" s="18"/>
      <c r="G2" s="18"/>
      <c r="H2" s="904" t="s">
        <v>19</v>
      </c>
      <c r="I2" s="904"/>
    </row>
    <row r="3" spans="2:9" ht="27.5" thickBot="1" x14ac:dyDescent="0.4">
      <c r="B3" s="35" t="s">
        <v>392</v>
      </c>
      <c r="C3" s="330" t="s">
        <v>684</v>
      </c>
      <c r="D3" s="46" t="s">
        <v>663</v>
      </c>
      <c r="E3" s="46" t="s">
        <v>634</v>
      </c>
      <c r="F3" s="46" t="s">
        <v>611</v>
      </c>
      <c r="G3" s="46" t="s">
        <v>587</v>
      </c>
      <c r="H3" s="46" t="s">
        <v>20</v>
      </c>
      <c r="I3" s="46" t="s">
        <v>21</v>
      </c>
    </row>
    <row r="4" spans="2:9" ht="9.5" thickTop="1" x14ac:dyDescent="0.35">
      <c r="B4" s="4" t="s">
        <v>108</v>
      </c>
      <c r="C4" s="89"/>
      <c r="D4" s="84"/>
      <c r="E4" s="84"/>
      <c r="F4" s="84"/>
      <c r="G4" s="84"/>
      <c r="H4" s="84"/>
      <c r="I4" s="84"/>
    </row>
    <row r="5" spans="2:9" x14ac:dyDescent="0.35">
      <c r="B5" s="82" t="s">
        <v>215</v>
      </c>
      <c r="C5" s="221">
        <v>2534.8844823006207</v>
      </c>
      <c r="D5" s="187">
        <v>2686.8589244949053</v>
      </c>
      <c r="E5" s="187">
        <v>2825.865593204474</v>
      </c>
      <c r="F5" s="187">
        <v>2642.374026089778</v>
      </c>
      <c r="G5" s="187">
        <v>2865.3789746249413</v>
      </c>
      <c r="H5" s="9">
        <v>-5.6562121966583612E-2</v>
      </c>
      <c r="I5" s="9">
        <v>-0.11534058679535752</v>
      </c>
    </row>
    <row r="6" spans="2:9" x14ac:dyDescent="0.35">
      <c r="B6" s="82" t="s">
        <v>216</v>
      </c>
      <c r="C6" s="221">
        <v>42.302284562994117</v>
      </c>
      <c r="D6" s="187">
        <v>89.669702728416098</v>
      </c>
      <c r="E6" s="187">
        <v>86.393012708589779</v>
      </c>
      <c r="F6" s="187">
        <v>94.578718676473159</v>
      </c>
      <c r="G6" s="187">
        <v>67.694631600416216</v>
      </c>
      <c r="H6" s="9">
        <v>-0.5282432831174243</v>
      </c>
      <c r="I6" s="9">
        <v>-0.37510134019646513</v>
      </c>
    </row>
    <row r="7" spans="2:9" x14ac:dyDescent="0.35">
      <c r="B7" s="82" t="s">
        <v>217</v>
      </c>
      <c r="C7" s="221">
        <v>1935.1397431358644</v>
      </c>
      <c r="D7" s="187">
        <v>2052.6046993217647</v>
      </c>
      <c r="E7" s="187">
        <v>2101.129557542371</v>
      </c>
      <c r="F7" s="187">
        <v>2169.4092696530001</v>
      </c>
      <c r="G7" s="187">
        <v>2026.5061946282322</v>
      </c>
      <c r="H7" s="9">
        <v>-5.7227266518835251E-2</v>
      </c>
      <c r="I7" s="9">
        <v>-4.5085700569066911E-2</v>
      </c>
    </row>
    <row r="8" spans="2:9" x14ac:dyDescent="0.35">
      <c r="B8" s="82" t="s">
        <v>218</v>
      </c>
      <c r="C8" s="221">
        <v>25.821802320170864</v>
      </c>
      <c r="D8" s="187">
        <v>29.782462930993024</v>
      </c>
      <c r="E8" s="187">
        <v>35.645734748836112</v>
      </c>
      <c r="F8" s="187">
        <v>35.271104777883011</v>
      </c>
      <c r="G8" s="187">
        <v>41.224836890802194</v>
      </c>
      <c r="H8" s="9">
        <v>-0.13298633561633721</v>
      </c>
      <c r="I8" s="9">
        <v>-0.37363482144105098</v>
      </c>
    </row>
    <row r="9" spans="2:9" ht="10.5" x14ac:dyDescent="0.35">
      <c r="B9" s="82" t="s">
        <v>487</v>
      </c>
      <c r="C9" s="221">
        <v>1671.8192292847023</v>
      </c>
      <c r="D9" s="187">
        <v>1723.209399912955</v>
      </c>
      <c r="E9" s="187">
        <v>1860.2228693396642</v>
      </c>
      <c r="F9" s="187">
        <v>2085.7292909910634</v>
      </c>
      <c r="G9" s="187">
        <v>2035.7977995522799</v>
      </c>
      <c r="H9" s="9">
        <v>-2.9822359738084447E-2</v>
      </c>
      <c r="I9" s="9">
        <v>-0.17878915595037248</v>
      </c>
    </row>
    <row r="10" spans="2:9" x14ac:dyDescent="0.35">
      <c r="B10" s="28" t="s">
        <v>220</v>
      </c>
      <c r="C10" s="222">
        <v>6209.9675416043519</v>
      </c>
      <c r="D10" s="188">
        <v>6582.1251893890349</v>
      </c>
      <c r="E10" s="188">
        <v>6909.256767543935</v>
      </c>
      <c r="F10" s="188">
        <v>7027.3624101881978</v>
      </c>
      <c r="G10" s="188">
        <v>7036.6024372966713</v>
      </c>
      <c r="H10" s="29">
        <v>-5.6540651700856981E-2</v>
      </c>
      <c r="I10" s="29">
        <v>-0.11747642460384566</v>
      </c>
    </row>
    <row r="11" spans="2:9" x14ac:dyDescent="0.35">
      <c r="B11" s="4"/>
      <c r="C11" s="223"/>
      <c r="D11" s="199"/>
      <c r="E11" s="199"/>
      <c r="F11" s="199"/>
      <c r="G11" s="199"/>
      <c r="H11" s="8"/>
      <c r="I11" s="8"/>
    </row>
    <row r="12" spans="2:9" x14ac:dyDescent="0.35">
      <c r="B12" s="4" t="s">
        <v>221</v>
      </c>
      <c r="C12" s="223"/>
      <c r="D12" s="199"/>
      <c r="E12" s="199"/>
      <c r="F12" s="199"/>
      <c r="G12" s="199"/>
      <c r="H12" s="8"/>
      <c r="I12" s="8"/>
    </row>
    <row r="13" spans="2:9" x14ac:dyDescent="0.35">
      <c r="B13" s="82" t="s">
        <v>222</v>
      </c>
      <c r="C13" s="221">
        <v>2177.4207194327673</v>
      </c>
      <c r="D13" s="187">
        <v>2300.2956476185277</v>
      </c>
      <c r="E13" s="187">
        <v>2397.7029179004758</v>
      </c>
      <c r="F13" s="187">
        <v>2101.0102240307033</v>
      </c>
      <c r="G13" s="187">
        <v>2082.9550342460616</v>
      </c>
      <c r="H13" s="9">
        <v>-5.3417015466238671E-2</v>
      </c>
      <c r="I13" s="9">
        <v>4.5351764024468277E-2</v>
      </c>
    </row>
    <row r="14" spans="2:9" ht="18" x14ac:dyDescent="0.35">
      <c r="B14" s="82" t="s">
        <v>223</v>
      </c>
      <c r="C14" s="221">
        <v>36.099082727995146</v>
      </c>
      <c r="D14" s="187">
        <v>54.459232370770259</v>
      </c>
      <c r="E14" s="187">
        <v>83.032684901234589</v>
      </c>
      <c r="F14" s="187">
        <v>61.872085604928984</v>
      </c>
      <c r="G14" s="187">
        <v>41.139614203024557</v>
      </c>
      <c r="H14" s="9">
        <v>-0.33713566724141897</v>
      </c>
      <c r="I14" s="9">
        <v>-0.12252257520341148</v>
      </c>
    </row>
    <row r="15" spans="2:9" x14ac:dyDescent="0.35">
      <c r="B15" s="28" t="s">
        <v>224</v>
      </c>
      <c r="C15" s="222">
        <v>2213.5198021607625</v>
      </c>
      <c r="D15" s="188">
        <v>2354.7548799892979</v>
      </c>
      <c r="E15" s="188">
        <v>2480.7356028017102</v>
      </c>
      <c r="F15" s="188">
        <v>2162.8823096356323</v>
      </c>
      <c r="G15" s="188">
        <v>2124.094648449086</v>
      </c>
      <c r="H15" s="29">
        <v>-5.997867507516419E-2</v>
      </c>
      <c r="I15" s="29">
        <v>4.2100362042233108E-2</v>
      </c>
    </row>
    <row r="16" spans="2:9" x14ac:dyDescent="0.35">
      <c r="B16" s="85"/>
      <c r="C16" s="224"/>
      <c r="D16" s="200"/>
      <c r="E16" s="200"/>
      <c r="F16" s="200"/>
      <c r="G16" s="200"/>
      <c r="H16" s="45"/>
      <c r="I16" s="45"/>
    </row>
    <row r="17" spans="2:9" ht="9.5" thickBot="1" x14ac:dyDescent="0.4">
      <c r="B17" s="28" t="s">
        <v>225</v>
      </c>
      <c r="C17" s="225">
        <v>3996.4477394435894</v>
      </c>
      <c r="D17" s="188">
        <v>4227.3703093997374</v>
      </c>
      <c r="E17" s="188">
        <v>4428.5211647422248</v>
      </c>
      <c r="F17" s="188">
        <v>4864.480100552566</v>
      </c>
      <c r="G17" s="188">
        <v>4912.5077888475853</v>
      </c>
      <c r="H17" s="29">
        <v>-5.4625583531842881E-2</v>
      </c>
      <c r="I17" s="29">
        <v>-0.18647503246379427</v>
      </c>
    </row>
    <row r="18" spans="2:9" ht="9.5" thickTop="1" x14ac:dyDescent="0.35">
      <c r="B18" s="86"/>
      <c r="C18" s="226"/>
      <c r="D18" s="87"/>
      <c r="E18" s="87"/>
      <c r="F18" s="87"/>
      <c r="G18" s="87"/>
      <c r="H18" s="88"/>
      <c r="I18" s="88"/>
    </row>
  </sheetData>
  <mergeCells count="1">
    <mergeCell ref="H2:I2"/>
  </mergeCells>
  <phoneticPr fontId="53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A2:I41"/>
  <sheetViews>
    <sheetView showGridLines="0" zoomScaleNormal="100" zoomScalePageLayoutView="156" workbookViewId="0">
      <selection activeCell="A43" sqref="A43:XFD246"/>
    </sheetView>
  </sheetViews>
  <sheetFormatPr baseColWidth="10" defaultColWidth="10.81640625" defaultRowHeight="9" x14ac:dyDescent="0.35"/>
  <cols>
    <col min="1" max="1" width="10.81640625" style="143"/>
    <col min="2" max="2" width="33.81640625" style="143" bestFit="1" customWidth="1"/>
    <col min="3" max="3" width="9" style="143" customWidth="1"/>
    <col min="4" max="4" width="8" style="143" customWidth="1"/>
    <col min="5" max="5" width="7.54296875" style="143" customWidth="1"/>
    <col min="6" max="6" width="8.08984375" style="143" customWidth="1"/>
    <col min="7" max="7" width="8.26953125" style="143" bestFit="1" customWidth="1"/>
    <col min="8" max="9" width="7.1796875" style="143" bestFit="1" customWidth="1"/>
    <col min="10" max="16384" width="10.81640625" style="143"/>
  </cols>
  <sheetData>
    <row r="2" spans="2:9" ht="9.5" thickBot="1" x14ac:dyDescent="0.4">
      <c r="B2" s="33" t="s">
        <v>226</v>
      </c>
      <c r="C2" s="18"/>
      <c r="D2" s="18"/>
      <c r="E2" s="18"/>
      <c r="F2" s="18"/>
      <c r="G2" s="18"/>
      <c r="H2" s="904" t="s">
        <v>19</v>
      </c>
      <c r="I2" s="904"/>
    </row>
    <row r="3" spans="2:9" ht="27" customHeight="1" thickTop="1" thickBot="1" x14ac:dyDescent="0.4">
      <c r="B3" s="35" t="s">
        <v>392</v>
      </c>
      <c r="C3" s="3" t="s">
        <v>684</v>
      </c>
      <c r="D3" s="46" t="s">
        <v>663</v>
      </c>
      <c r="E3" s="46" t="s">
        <v>634</v>
      </c>
      <c r="F3" s="46" t="s">
        <v>611</v>
      </c>
      <c r="G3" s="46" t="s">
        <v>587</v>
      </c>
      <c r="H3" s="247" t="s">
        <v>20</v>
      </c>
      <c r="I3" s="247" t="s">
        <v>21</v>
      </c>
    </row>
    <row r="4" spans="2:9" ht="9.5" thickTop="1" x14ac:dyDescent="0.35">
      <c r="B4" s="4" t="s">
        <v>227</v>
      </c>
      <c r="C4" s="223">
        <v>10877.042972396683</v>
      </c>
      <c r="D4" s="199">
        <v>12185.703985602408</v>
      </c>
      <c r="E4" s="199">
        <v>11575.836695419503</v>
      </c>
      <c r="F4" s="199">
        <v>10561.00815606445</v>
      </c>
      <c r="G4" s="199">
        <v>10111.20635691325</v>
      </c>
      <c r="H4" s="75">
        <v>-0.10739313992461397</v>
      </c>
      <c r="I4" s="75">
        <v>7.5741369372786416E-2</v>
      </c>
    </row>
    <row r="5" spans="2:9" x14ac:dyDescent="0.35">
      <c r="B5" s="4" t="s">
        <v>27</v>
      </c>
      <c r="C5" s="223">
        <v>6511.8288815992155</v>
      </c>
      <c r="D5" s="199">
        <v>6084.9897075894569</v>
      </c>
      <c r="E5" s="199">
        <v>5614.3354037636782</v>
      </c>
      <c r="F5" s="199">
        <v>6473.6137564526744</v>
      </c>
      <c r="G5" s="199">
        <v>6540.2914964778338</v>
      </c>
      <c r="H5" s="75">
        <v>7.0146244204388086E-2</v>
      </c>
      <c r="I5" s="75">
        <v>-4.3518878163070207E-3</v>
      </c>
    </row>
    <row r="6" spans="2:9" x14ac:dyDescent="0.35">
      <c r="B6" s="93" t="s">
        <v>228</v>
      </c>
      <c r="C6" s="221">
        <v>187.35096851543616</v>
      </c>
      <c r="D6" s="187">
        <v>178.33669739402316</v>
      </c>
      <c r="E6" s="187">
        <v>138.65268000502761</v>
      </c>
      <c r="F6" s="187">
        <v>69.008530558564004</v>
      </c>
      <c r="G6" s="187">
        <v>199.73793220767828</v>
      </c>
      <c r="H6" s="44">
        <v>5.0546361198427814E-2</v>
      </c>
      <c r="I6" s="44">
        <v>-6.2016080547798613E-2</v>
      </c>
    </row>
    <row r="7" spans="2:9" x14ac:dyDescent="0.35">
      <c r="B7" s="93" t="s">
        <v>229</v>
      </c>
      <c r="C7" s="221">
        <v>766.57198779428631</v>
      </c>
      <c r="D7" s="187">
        <v>742.34073730276691</v>
      </c>
      <c r="E7" s="187">
        <v>728.00585003687206</v>
      </c>
      <c r="F7" s="187">
        <v>930.331516799116</v>
      </c>
      <c r="G7" s="187">
        <v>908.1767057591353</v>
      </c>
      <c r="H7" s="44">
        <v>3.2641682281322248E-2</v>
      </c>
      <c r="I7" s="44">
        <v>-0.15592198860295925</v>
      </c>
    </row>
    <row r="8" spans="2:9" x14ac:dyDescent="0.35">
      <c r="B8" s="93" t="s">
        <v>230</v>
      </c>
      <c r="C8" s="221">
        <v>621.46218624706535</v>
      </c>
      <c r="D8" s="187">
        <v>512.55943592537653</v>
      </c>
      <c r="E8" s="187">
        <v>365.82013512902353</v>
      </c>
      <c r="F8" s="187">
        <v>529.38217109759194</v>
      </c>
      <c r="G8" s="187">
        <v>595.10174471424079</v>
      </c>
      <c r="H8" s="44">
        <v>0.21246853084477002</v>
      </c>
      <c r="I8" s="44">
        <v>4.4295688538910971E-2</v>
      </c>
    </row>
    <row r="9" spans="2:9" x14ac:dyDescent="0.35">
      <c r="B9" s="93" t="s">
        <v>231</v>
      </c>
      <c r="C9" s="221">
        <v>1357.9889085127888</v>
      </c>
      <c r="D9" s="187">
        <v>1425.4968023562988</v>
      </c>
      <c r="E9" s="187">
        <v>1286.2341341360377</v>
      </c>
      <c r="F9" s="187">
        <v>1395.1090236658324</v>
      </c>
      <c r="G9" s="187">
        <v>1457.5311927614268</v>
      </c>
      <c r="H9" s="44">
        <v>-4.7357450210987251E-2</v>
      </c>
      <c r="I9" s="44">
        <v>-6.8295131344699334E-2</v>
      </c>
    </row>
    <row r="10" spans="2:9" x14ac:dyDescent="0.35">
      <c r="B10" s="93" t="s">
        <v>465</v>
      </c>
      <c r="C10" s="221">
        <v>1028.2391050158051</v>
      </c>
      <c r="D10" s="187">
        <v>936.57393445516561</v>
      </c>
      <c r="E10" s="187">
        <v>926.65012488822038</v>
      </c>
      <c r="F10" s="187">
        <v>1253.7820391327427</v>
      </c>
      <c r="G10" s="187">
        <v>941.03711575613545</v>
      </c>
      <c r="H10" s="44">
        <v>9.7872861061379046E-2</v>
      </c>
      <c r="I10" s="44">
        <v>9.2665834109637357E-2</v>
      </c>
    </row>
    <row r="11" spans="2:9" x14ac:dyDescent="0.35">
      <c r="B11" s="93" t="s">
        <v>219</v>
      </c>
      <c r="C11" s="221">
        <v>2550.2157255138336</v>
      </c>
      <c r="D11" s="187">
        <v>2289.6821001558255</v>
      </c>
      <c r="E11" s="187">
        <v>2168.9724795684965</v>
      </c>
      <c r="F11" s="187">
        <v>2296.0004751988276</v>
      </c>
      <c r="G11" s="187">
        <v>2438.706805279217</v>
      </c>
      <c r="H11" s="44">
        <v>0.11378593794320935</v>
      </c>
      <c r="I11" s="44">
        <v>4.5724611090282252E-2</v>
      </c>
    </row>
    <row r="12" spans="2:9" ht="18" x14ac:dyDescent="0.35">
      <c r="B12" s="28" t="s">
        <v>232</v>
      </c>
      <c r="C12" s="222">
        <v>17388.871853995897</v>
      </c>
      <c r="D12" s="188">
        <v>18270.693693191864</v>
      </c>
      <c r="E12" s="188">
        <v>17190.172099183183</v>
      </c>
      <c r="F12" s="188">
        <v>17034.621912517126</v>
      </c>
      <c r="G12" s="188">
        <v>16651.497853391083</v>
      </c>
      <c r="H12" s="92">
        <v>-4.8264277974544356E-2</v>
      </c>
      <c r="I12" s="92">
        <v>4.4282743035915395E-2</v>
      </c>
    </row>
    <row r="13" spans="2:9" x14ac:dyDescent="0.35">
      <c r="B13" s="93" t="s">
        <v>233</v>
      </c>
      <c r="C13" s="227">
        <v>1824.3086350650001</v>
      </c>
      <c r="D13" s="201">
        <v>1875.3464452472106</v>
      </c>
      <c r="E13" s="201">
        <v>1938.1819196877893</v>
      </c>
      <c r="F13" s="201">
        <v>1817.7264125918177</v>
      </c>
      <c r="G13" s="201">
        <v>1734.2081802556841</v>
      </c>
      <c r="H13" s="91">
        <v>-2.7215136867941525E-2</v>
      </c>
      <c r="I13" s="91">
        <v>5.1954809021851123E-2</v>
      </c>
    </row>
    <row r="14" spans="2:9" x14ac:dyDescent="0.35">
      <c r="B14" s="28" t="s">
        <v>234</v>
      </c>
      <c r="C14" s="222">
        <v>19213.180489060898</v>
      </c>
      <c r="D14" s="188">
        <v>20146.040138439075</v>
      </c>
      <c r="E14" s="188">
        <v>19128.35401887097</v>
      </c>
      <c r="F14" s="188">
        <v>18852.348325108946</v>
      </c>
      <c r="G14" s="188">
        <v>18385.706033646769</v>
      </c>
      <c r="H14" s="92">
        <v>-4.6304864031232684E-2</v>
      </c>
      <c r="I14" s="92">
        <v>4.5006400836596017E-2</v>
      </c>
    </row>
    <row r="15" spans="2:9" ht="10.5" x14ac:dyDescent="0.35">
      <c r="B15" s="82" t="s">
        <v>400</v>
      </c>
      <c r="C15" s="580">
        <v>3902</v>
      </c>
      <c r="D15" s="465">
        <v>4199</v>
      </c>
      <c r="E15" s="465">
        <v>4527</v>
      </c>
      <c r="F15" s="465">
        <v>4807</v>
      </c>
      <c r="G15" s="465">
        <v>4884</v>
      </c>
      <c r="H15" s="91">
        <v>-7.0731126458680627E-2</v>
      </c>
      <c r="I15" s="91">
        <v>-0.20106470106470109</v>
      </c>
    </row>
    <row r="16" spans="2:9" x14ac:dyDescent="0.35">
      <c r="B16" s="248" t="s">
        <v>466</v>
      </c>
      <c r="C16" s="581">
        <v>165</v>
      </c>
      <c r="D16" s="249">
        <v>183</v>
      </c>
      <c r="E16" s="249">
        <v>183</v>
      </c>
      <c r="F16" s="249">
        <v>183</v>
      </c>
      <c r="G16" s="249">
        <v>183</v>
      </c>
      <c r="H16" s="91">
        <v>-9.8360655737704916E-2</v>
      </c>
      <c r="I16" s="91">
        <v>-9.8360655737704916E-2</v>
      </c>
    </row>
    <row r="17" spans="1:9" ht="9.5" thickBot="1" x14ac:dyDescent="0.4">
      <c r="B17" s="28" t="s">
        <v>235</v>
      </c>
      <c r="C17" s="453">
        <v>0.7310310283737631</v>
      </c>
      <c r="D17" s="454">
        <v>0.8142868550157274</v>
      </c>
      <c r="E17" s="454">
        <v>0.74146261382127809</v>
      </c>
      <c r="F17" s="454">
        <v>0.76571660659485563</v>
      </c>
      <c r="G17" s="454">
        <v>0.74877780678885153</v>
      </c>
      <c r="H17" s="92"/>
      <c r="I17" s="92"/>
    </row>
    <row r="18" spans="1:9" ht="9.5" thickTop="1" x14ac:dyDescent="0.35">
      <c r="B18" s="37"/>
      <c r="C18" s="94"/>
      <c r="D18" s="94"/>
      <c r="E18" s="94"/>
      <c r="F18" s="94"/>
      <c r="G18" s="94"/>
      <c r="H18" s="94"/>
      <c r="I18" s="94"/>
    </row>
    <row r="19" spans="1:9" ht="9.5" thickBot="1" x14ac:dyDescent="0.4">
      <c r="A19" s="146"/>
      <c r="B19" s="33" t="s">
        <v>236</v>
      </c>
      <c r="C19" s="18"/>
      <c r="D19" s="18"/>
      <c r="E19" s="18"/>
      <c r="F19" s="18"/>
      <c r="G19" s="18"/>
      <c r="H19" s="904" t="s">
        <v>19</v>
      </c>
      <c r="I19" s="904"/>
    </row>
    <row r="20" spans="1:9" ht="26.25" customHeight="1" thickTop="1" thickBot="1" x14ac:dyDescent="0.4">
      <c r="B20" s="35" t="s">
        <v>392</v>
      </c>
      <c r="C20" s="3" t="s">
        <v>684</v>
      </c>
      <c r="D20" s="374" t="s">
        <v>663</v>
      </c>
      <c r="E20" s="374" t="s">
        <v>634</v>
      </c>
      <c r="F20" s="374" t="s">
        <v>611</v>
      </c>
      <c r="G20" s="374" t="s">
        <v>587</v>
      </c>
      <c r="H20" s="374" t="s">
        <v>20</v>
      </c>
      <c r="I20" s="374" t="s">
        <v>21</v>
      </c>
    </row>
    <row r="21" spans="1:9" ht="9.5" thickTop="1" x14ac:dyDescent="0.35">
      <c r="B21" s="95" t="s">
        <v>237</v>
      </c>
      <c r="C21" s="221">
        <v>2191.9755298359023</v>
      </c>
      <c r="D21" s="187">
        <v>1721.575996283065</v>
      </c>
      <c r="E21" s="187">
        <v>2068.4584738810327</v>
      </c>
      <c r="F21" s="187">
        <v>1708.2673714106083</v>
      </c>
      <c r="G21" s="187">
        <v>1665.5293537841169</v>
      </c>
      <c r="H21" s="44">
        <v>0.27323773947153307</v>
      </c>
      <c r="I21" s="44">
        <v>0.31608339706273503</v>
      </c>
    </row>
    <row r="22" spans="1:9" x14ac:dyDescent="0.35">
      <c r="B22" s="95" t="s">
        <v>238</v>
      </c>
      <c r="C22" s="221">
        <v>-1650.3129172614488</v>
      </c>
      <c r="D22" s="187">
        <v>-1621.1467079341874</v>
      </c>
      <c r="E22" s="187">
        <v>-1498.5474497222729</v>
      </c>
      <c r="F22" s="187">
        <v>-2523.2022244452555</v>
      </c>
      <c r="G22" s="187">
        <v>-1334.8349530367973</v>
      </c>
      <c r="H22" s="44">
        <v>1.7991098020010643E-2</v>
      </c>
      <c r="I22" s="44">
        <v>0.23634230097655728</v>
      </c>
    </row>
    <row r="23" spans="1:9" x14ac:dyDescent="0.35">
      <c r="B23" s="28" t="s">
        <v>9</v>
      </c>
      <c r="C23" s="222">
        <v>541.66261257445353</v>
      </c>
      <c r="D23" s="188">
        <v>100.42928834887766</v>
      </c>
      <c r="E23" s="188">
        <v>569.9110241587598</v>
      </c>
      <c r="F23" s="188">
        <v>-814.93485303464718</v>
      </c>
      <c r="G23" s="188">
        <v>330.69440074731961</v>
      </c>
      <c r="H23" s="92" t="s">
        <v>463</v>
      </c>
      <c r="I23" s="92" t="s">
        <v>463</v>
      </c>
    </row>
    <row r="24" spans="1:9" x14ac:dyDescent="0.35">
      <c r="B24" s="95" t="s">
        <v>519</v>
      </c>
      <c r="C24" s="221">
        <v>-3830.6993951127201</v>
      </c>
      <c r="D24" s="187">
        <v>-3538.2353294508212</v>
      </c>
      <c r="E24" s="187">
        <v>-3239.1832005185497</v>
      </c>
      <c r="F24" s="187">
        <v>-3406.1531686991266</v>
      </c>
      <c r="G24" s="187">
        <v>-3431.8876051453267</v>
      </c>
      <c r="H24" s="9">
        <v>8.2658172345843717E-2</v>
      </c>
      <c r="I24" s="9">
        <v>0.11620770720156059</v>
      </c>
    </row>
    <row r="25" spans="1:9" ht="9.5" thickBot="1" x14ac:dyDescent="0.4">
      <c r="B25" s="383" t="s">
        <v>96</v>
      </c>
      <c r="C25" s="384">
        <v>-3289.0367825382664</v>
      </c>
      <c r="D25" s="716">
        <v>-3437.8060411019433</v>
      </c>
      <c r="E25" s="716">
        <v>-2669.2721763597901</v>
      </c>
      <c r="F25" s="716">
        <v>-4221.0880217337735</v>
      </c>
      <c r="G25" s="716">
        <v>-3101.1932043980069</v>
      </c>
      <c r="H25" s="83">
        <v>-4.3274477031284397E-2</v>
      </c>
      <c r="I25" s="83">
        <v>6.0571388417163474E-2</v>
      </c>
    </row>
    <row r="26" spans="1:9" ht="9.5" thickTop="1" x14ac:dyDescent="0.35">
      <c r="B26" s="19"/>
      <c r="C26" s="19"/>
      <c r="D26" s="19"/>
      <c r="E26" s="19"/>
      <c r="F26" s="19"/>
      <c r="G26" s="19"/>
      <c r="H26" s="19"/>
      <c r="I26" s="19"/>
    </row>
    <row r="27" spans="1:9" x14ac:dyDescent="0.35">
      <c r="B27" s="19"/>
      <c r="C27" s="19"/>
      <c r="D27" s="19"/>
      <c r="E27" s="19"/>
      <c r="F27" s="19"/>
      <c r="G27" s="19"/>
      <c r="H27" s="19"/>
      <c r="I27" s="19"/>
    </row>
    <row r="28" spans="1:9" x14ac:dyDescent="0.35">
      <c r="B28" s="905" t="s">
        <v>239</v>
      </c>
      <c r="C28" s="904" t="s">
        <v>240</v>
      </c>
      <c r="D28" s="125"/>
      <c r="E28" s="94"/>
      <c r="F28" s="94"/>
      <c r="G28" s="94"/>
      <c r="H28" s="94"/>
      <c r="I28" s="94"/>
    </row>
    <row r="29" spans="1:9" ht="9.5" thickBot="1" x14ac:dyDescent="0.4">
      <c r="B29" s="906"/>
      <c r="C29" s="896"/>
      <c r="D29" s="125"/>
      <c r="E29" s="94"/>
      <c r="F29" s="94"/>
      <c r="G29" s="94"/>
      <c r="H29" s="94"/>
      <c r="I29" s="94"/>
    </row>
    <row r="30" spans="1:9" ht="9.5" thickTop="1" x14ac:dyDescent="0.35">
      <c r="A30" s="146"/>
      <c r="B30" s="816">
        <v>2018</v>
      </c>
      <c r="C30" s="817">
        <v>0.376</v>
      </c>
      <c r="D30" s="125"/>
      <c r="E30" s="19"/>
      <c r="F30" s="19"/>
      <c r="G30" s="19"/>
      <c r="H30" s="19"/>
      <c r="I30" s="19"/>
    </row>
    <row r="31" spans="1:9" x14ac:dyDescent="0.35">
      <c r="A31" s="146"/>
      <c r="B31" s="235">
        <v>2019</v>
      </c>
      <c r="C31" s="817">
        <v>0.433</v>
      </c>
      <c r="D31" s="125"/>
      <c r="E31" s="19"/>
      <c r="F31" s="19"/>
      <c r="G31" s="19"/>
      <c r="H31" s="19"/>
      <c r="I31" s="19"/>
    </row>
    <row r="32" spans="1:9" x14ac:dyDescent="0.35">
      <c r="A32" s="146"/>
      <c r="B32" s="235">
        <v>2020</v>
      </c>
      <c r="C32" s="817">
        <v>0.36099999999999999</v>
      </c>
      <c r="D32" s="125"/>
      <c r="E32" s="19"/>
      <c r="F32" s="19"/>
      <c r="G32" s="19"/>
      <c r="H32" s="19"/>
      <c r="I32" s="19"/>
    </row>
    <row r="33" spans="1:9" x14ac:dyDescent="0.35">
      <c r="A33" s="146"/>
      <c r="B33" s="350" t="s">
        <v>549</v>
      </c>
      <c r="C33" s="817">
        <v>0.115</v>
      </c>
      <c r="D33" s="146"/>
      <c r="E33" s="146"/>
      <c r="F33" s="146"/>
      <c r="G33" s="146"/>
      <c r="H33" s="146"/>
      <c r="I33" s="146"/>
    </row>
    <row r="34" spans="1:9" x14ac:dyDescent="0.35">
      <c r="A34" s="146"/>
      <c r="B34" s="350" t="s">
        <v>579</v>
      </c>
      <c r="C34" s="817">
        <v>0.115</v>
      </c>
      <c r="D34" s="146"/>
      <c r="E34" s="146"/>
      <c r="F34" s="146"/>
      <c r="G34" s="146"/>
      <c r="H34" s="146"/>
      <c r="I34" s="146"/>
    </row>
    <row r="35" spans="1:9" x14ac:dyDescent="0.35">
      <c r="A35" s="146"/>
      <c r="B35" s="350" t="s">
        <v>587</v>
      </c>
      <c r="C35" s="817">
        <v>0.13</v>
      </c>
      <c r="D35" s="146"/>
      <c r="E35" s="146"/>
      <c r="F35" s="146"/>
      <c r="G35" s="146"/>
      <c r="H35" s="146"/>
      <c r="I35" s="146"/>
    </row>
    <row r="36" spans="1:9" x14ac:dyDescent="0.35">
      <c r="A36" s="146"/>
      <c r="B36" s="350" t="s">
        <v>611</v>
      </c>
      <c r="C36" s="817">
        <v>0.15</v>
      </c>
      <c r="D36" s="146"/>
      <c r="E36" s="146"/>
      <c r="F36" s="146"/>
      <c r="G36" s="146"/>
      <c r="H36" s="146"/>
      <c r="I36" s="146"/>
    </row>
    <row r="37" spans="1:9" x14ac:dyDescent="0.35">
      <c r="A37" s="146"/>
      <c r="B37" s="235">
        <v>2021</v>
      </c>
      <c r="C37" s="817">
        <v>0.51</v>
      </c>
      <c r="D37" s="146"/>
      <c r="E37" s="146"/>
      <c r="F37" s="146"/>
      <c r="G37" s="146"/>
      <c r="H37" s="146"/>
      <c r="I37" s="146"/>
    </row>
    <row r="38" spans="1:9" x14ac:dyDescent="0.35">
      <c r="A38" s="146"/>
      <c r="B38" s="350" t="s">
        <v>634</v>
      </c>
      <c r="C38" s="817">
        <v>0.16</v>
      </c>
      <c r="D38" s="146"/>
      <c r="E38" s="146"/>
      <c r="F38" s="146"/>
      <c r="G38" s="146"/>
      <c r="H38" s="146"/>
      <c r="I38" s="146"/>
    </row>
    <row r="39" spans="1:9" x14ac:dyDescent="0.35">
      <c r="A39" s="146"/>
      <c r="B39" s="350" t="s">
        <v>663</v>
      </c>
      <c r="C39" s="817">
        <v>0.18100000000000002</v>
      </c>
      <c r="D39" s="146"/>
      <c r="E39" s="146"/>
      <c r="F39" s="146"/>
      <c r="G39" s="146"/>
      <c r="H39" s="146"/>
      <c r="I39" s="146"/>
    </row>
    <row r="40" spans="1:9" x14ac:dyDescent="0.35">
      <c r="B40" s="350" t="s">
        <v>684</v>
      </c>
      <c r="C40" s="817">
        <v>0.30999999999999994</v>
      </c>
    </row>
    <row r="41" spans="1:9" x14ac:dyDescent="0.35">
      <c r="B41" s="25"/>
      <c r="C41" s="96"/>
    </row>
  </sheetData>
  <mergeCells count="4">
    <mergeCell ref="H2:I2"/>
    <mergeCell ref="H19:I19"/>
    <mergeCell ref="B28:B29"/>
    <mergeCell ref="C28:C29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B59E-6809-4974-8062-A87B62C0F7D4}">
  <sheetPr codeName="Hoja14"/>
  <dimension ref="A1:F11"/>
  <sheetViews>
    <sheetView showGridLines="0" zoomScaleNormal="100" zoomScalePageLayoutView="156" workbookViewId="0">
      <selection activeCell="A2" sqref="A2:XFD2"/>
    </sheetView>
  </sheetViews>
  <sheetFormatPr baseColWidth="10" defaultColWidth="10.81640625" defaultRowHeight="9" x14ac:dyDescent="0.35"/>
  <cols>
    <col min="1" max="1" width="4.7265625" style="146" customWidth="1"/>
    <col min="2" max="2" width="33.81640625" style="143" bestFit="1" customWidth="1"/>
    <col min="3" max="3" width="10" style="143" customWidth="1"/>
    <col min="4" max="6" width="9.08984375" style="143" customWidth="1"/>
    <col min="7" max="16384" width="10.81640625" style="143"/>
  </cols>
  <sheetData>
    <row r="1" spans="2:6" x14ac:dyDescent="0.35">
      <c r="B1" s="37"/>
      <c r="C1" s="572"/>
    </row>
    <row r="2" spans="2:6" ht="9.5" thickBot="1" x14ac:dyDescent="0.4">
      <c r="B2" s="33" t="s">
        <v>697</v>
      </c>
      <c r="C2" s="18"/>
    </row>
    <row r="3" spans="2:6" ht="28" thickTop="1" thickBot="1" x14ac:dyDescent="0.4">
      <c r="B3" s="35" t="s">
        <v>392</v>
      </c>
      <c r="C3" s="3" t="s">
        <v>707</v>
      </c>
      <c r="D3" s="606" t="s">
        <v>592</v>
      </c>
      <c r="E3" s="607" t="s">
        <v>520</v>
      </c>
      <c r="F3" s="607" t="s">
        <v>708</v>
      </c>
    </row>
    <row r="4" spans="2:6" ht="9.5" thickTop="1" x14ac:dyDescent="0.35">
      <c r="B4" s="648" t="s">
        <v>28</v>
      </c>
      <c r="C4" s="223">
        <f>+'[79]09-2022'!$C$16/1000</f>
        <v>565.37520332023689</v>
      </c>
      <c r="D4" s="573">
        <f>+'[79]09-2022'!$F$16/1000</f>
        <v>25.452616347371599</v>
      </c>
      <c r="E4" s="576">
        <f>+'[79]09-2022'!$G$16/1000</f>
        <v>-1133.9274264808876</v>
      </c>
      <c r="F4" s="576">
        <f>+C4-D4-E4</f>
        <v>1673.8500134537528</v>
      </c>
    </row>
    <row r="5" spans="2:6" x14ac:dyDescent="0.35">
      <c r="B5" s="648" t="s">
        <v>593</v>
      </c>
      <c r="C5" s="223">
        <f>+'[79]09-2022'!$C$17/1000</f>
        <v>1128.4357276889914</v>
      </c>
      <c r="D5" s="573">
        <f>+'[79]09-2022'!$F$17/1000</f>
        <v>708.46283362953989</v>
      </c>
      <c r="E5" s="576">
        <f>+'[79]09-2022'!$G$17/1000</f>
        <v>44.382932355965316</v>
      </c>
      <c r="F5" s="576">
        <f>+C5-D5-E5</f>
        <v>375.58996170348621</v>
      </c>
    </row>
    <row r="6" spans="2:6" x14ac:dyDescent="0.35">
      <c r="B6" s="648" t="s">
        <v>594</v>
      </c>
      <c r="C6" s="221">
        <f>+C4-C5</f>
        <v>-563.0605243687545</v>
      </c>
      <c r="D6" s="574">
        <f t="shared" ref="D6:F6" si="0">+D4-D5</f>
        <v>-683.01021728216824</v>
      </c>
      <c r="E6" s="578">
        <f t="shared" si="0"/>
        <v>-1178.3103588368529</v>
      </c>
      <c r="F6" s="578">
        <f t="shared" si="0"/>
        <v>1298.2600517502665</v>
      </c>
    </row>
    <row r="7" spans="2:6" x14ac:dyDescent="0.35">
      <c r="B7" s="28" t="s">
        <v>595</v>
      </c>
      <c r="C7" s="579">
        <f>+C5/C4</f>
        <v>1.9959059418632279</v>
      </c>
      <c r="D7" s="575" t="s">
        <v>451</v>
      </c>
      <c r="E7" s="454">
        <f t="shared" ref="E7:F7" si="1">+E5/E4</f>
        <v>-3.9140893252495465E-2</v>
      </c>
      <c r="F7" s="454">
        <f t="shared" si="1"/>
        <v>0.22438686781052111</v>
      </c>
    </row>
    <row r="8" spans="2:6" ht="18" x14ac:dyDescent="0.35">
      <c r="B8" s="648" t="s">
        <v>597</v>
      </c>
      <c r="C8" s="221"/>
      <c r="D8" s="549">
        <f>+'[79]09-2022'!$F$23/1000</f>
        <v>1183.4184486755696</v>
      </c>
      <c r="E8" s="469">
        <f>+'[79]09-2022'!$G$23/1000</f>
        <v>-1065.3546905392218</v>
      </c>
      <c r="F8" s="578"/>
    </row>
    <row r="9" spans="2:6" x14ac:dyDescent="0.35">
      <c r="B9" s="648"/>
      <c r="C9" s="221"/>
      <c r="D9" s="574"/>
      <c r="E9" s="578"/>
      <c r="F9" s="578"/>
    </row>
    <row r="10" spans="2:6" ht="9.5" thickBot="1" x14ac:dyDescent="0.4">
      <c r="B10" s="28" t="s">
        <v>596</v>
      </c>
      <c r="C10" s="453"/>
      <c r="D10" s="575">
        <f>+D5/D8</f>
        <v>0.59865792562421238</v>
      </c>
      <c r="E10" s="454">
        <f>+E5/E8</f>
        <v>-4.1660240246843241E-2</v>
      </c>
      <c r="F10" s="454"/>
    </row>
    <row r="11" spans="2:6" ht="9.5" thickTop="1" x14ac:dyDescent="0.35"/>
  </sheetData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/>
  <dimension ref="B1:I12"/>
  <sheetViews>
    <sheetView showGridLines="0" topLeftCell="B1" zoomScaleNormal="100" zoomScalePageLayoutView="142" workbookViewId="0">
      <selection activeCell="B13" sqref="A13:XFD197"/>
    </sheetView>
  </sheetViews>
  <sheetFormatPr baseColWidth="10" defaultColWidth="10.81640625" defaultRowHeight="9" x14ac:dyDescent="0.35"/>
  <cols>
    <col min="1" max="1" width="10.81640625" style="146"/>
    <col min="2" max="2" width="23" style="146" bestFit="1" customWidth="1"/>
    <col min="3" max="3" width="9" style="146" bestFit="1" customWidth="1"/>
    <col min="4" max="4" width="8.1796875" style="146" bestFit="1" customWidth="1"/>
    <col min="5" max="5" width="9.54296875" style="146" customWidth="1"/>
    <col min="6" max="6" width="8.1796875" style="146" bestFit="1" customWidth="1"/>
    <col min="7" max="7" width="9.453125" style="146" bestFit="1" customWidth="1"/>
    <col min="8" max="9" width="7.26953125" style="146" bestFit="1" customWidth="1"/>
    <col min="10" max="16384" width="10.81640625" style="146"/>
  </cols>
  <sheetData>
    <row r="1" spans="2:9" x14ac:dyDescent="0.35">
      <c r="B1" s="907" t="s">
        <v>392</v>
      </c>
      <c r="C1" s="907"/>
      <c r="D1" s="907"/>
      <c r="E1" s="907"/>
      <c r="F1" s="907"/>
    </row>
    <row r="2" spans="2:9" ht="15.75" customHeight="1" thickBot="1" x14ac:dyDescent="0.4">
      <c r="B2" s="99" t="s">
        <v>241</v>
      </c>
      <c r="C2" s="100"/>
      <c r="D2" s="100"/>
      <c r="E2" s="100"/>
      <c r="F2" s="100"/>
      <c r="G2" s="18"/>
      <c r="H2" s="904" t="s">
        <v>19</v>
      </c>
      <c r="I2" s="904"/>
    </row>
    <row r="3" spans="2:9" ht="10" thickTop="1" thickBot="1" x14ac:dyDescent="0.4">
      <c r="B3" s="35"/>
      <c r="C3" s="539" t="s">
        <v>686</v>
      </c>
      <c r="D3" s="540" t="s">
        <v>664</v>
      </c>
      <c r="E3" s="540" t="s">
        <v>635</v>
      </c>
      <c r="F3" s="541" t="s">
        <v>612</v>
      </c>
      <c r="G3" s="541" t="s">
        <v>589</v>
      </c>
      <c r="H3" s="101" t="s">
        <v>20</v>
      </c>
      <c r="I3" s="102" t="s">
        <v>21</v>
      </c>
    </row>
    <row r="4" spans="2:9" ht="9.5" thickTop="1" x14ac:dyDescent="0.35">
      <c r="B4" s="82" t="s">
        <v>34</v>
      </c>
      <c r="C4" s="493">
        <v>34719.311000000002</v>
      </c>
      <c r="D4" s="493">
        <v>49103.121961321915</v>
      </c>
      <c r="E4" s="493">
        <v>42109.953462584046</v>
      </c>
      <c r="F4" s="493">
        <v>54096.980302763375</v>
      </c>
      <c r="G4" s="493">
        <v>59897.087034928503</v>
      </c>
      <c r="H4" s="103">
        <v>-0.29293068112149589</v>
      </c>
      <c r="I4" s="104">
        <v>-0.42035059267984576</v>
      </c>
    </row>
    <row r="5" spans="2:9" ht="18" x14ac:dyDescent="0.35">
      <c r="B5" s="82" t="s">
        <v>76</v>
      </c>
      <c r="C5" s="493">
        <v>176987.25</v>
      </c>
      <c r="D5" s="493">
        <v>228958.93607688558</v>
      </c>
      <c r="E5" s="493">
        <v>201823.74495864694</v>
      </c>
      <c r="F5" s="493">
        <v>95389.751302300341</v>
      </c>
      <c r="G5" s="493">
        <v>117280.89969689504</v>
      </c>
      <c r="H5" s="103">
        <v>-0.22699129794800066</v>
      </c>
      <c r="I5" s="104">
        <v>0.50908844029515632</v>
      </c>
    </row>
    <row r="6" spans="2:9" x14ac:dyDescent="0.35">
      <c r="B6" s="82" t="s">
        <v>150</v>
      </c>
      <c r="C6" s="493">
        <v>42881.260292224149</v>
      </c>
      <c r="D6" s="493">
        <v>47669.4090592012</v>
      </c>
      <c r="E6" s="493">
        <v>57186.063986767622</v>
      </c>
      <c r="F6" s="493">
        <v>67690.407988215287</v>
      </c>
      <c r="G6" s="493">
        <v>49895.592628055711</v>
      </c>
      <c r="H6" s="103">
        <v>-0.10044489456604322</v>
      </c>
      <c r="I6" s="104">
        <v>-0.14058019889892004</v>
      </c>
    </row>
    <row r="7" spans="2:9" x14ac:dyDescent="0.35">
      <c r="B7" s="82" t="s">
        <v>581</v>
      </c>
      <c r="C7" s="493">
        <v>202038.64499999996</v>
      </c>
      <c r="D7" s="493">
        <v>227508.62200620159</v>
      </c>
      <c r="E7" s="493">
        <v>224369.96908007114</v>
      </c>
      <c r="F7" s="493">
        <v>251306.15991306142</v>
      </c>
      <c r="G7" s="493">
        <v>251678.62973551624</v>
      </c>
      <c r="H7" s="103">
        <v>-0.11195170003494348</v>
      </c>
      <c r="I7" s="104">
        <v>-0.19723559679136005</v>
      </c>
    </row>
    <row r="8" spans="2:9" ht="18" x14ac:dyDescent="0.35">
      <c r="B8" s="413" t="s">
        <v>545</v>
      </c>
      <c r="C8" s="493">
        <v>9571.1569999999992</v>
      </c>
      <c r="D8" s="493">
        <v>8681.5094685850872</v>
      </c>
      <c r="E8" s="493">
        <v>9195.1802030646541</v>
      </c>
      <c r="F8" s="493">
        <v>71161.797137461181</v>
      </c>
      <c r="G8" s="493">
        <v>95637.779987427726</v>
      </c>
      <c r="H8" s="103">
        <v>0.10247613443655057</v>
      </c>
      <c r="I8" s="104">
        <v>-0.89992284428540481</v>
      </c>
    </row>
    <row r="9" spans="2:9" x14ac:dyDescent="0.35">
      <c r="B9" s="82" t="s">
        <v>242</v>
      </c>
      <c r="C9" s="493">
        <v>17142.838</v>
      </c>
      <c r="D9" s="493">
        <v>17485.705346175255</v>
      </c>
      <c r="E9" s="493">
        <v>17682.711086814918</v>
      </c>
      <c r="F9" s="493">
        <v>18326.065408946059</v>
      </c>
      <c r="G9" s="493">
        <v>17663.361529758364</v>
      </c>
      <c r="H9" s="103">
        <v>-1.9608436685126462E-2</v>
      </c>
      <c r="I9" s="104">
        <v>-2.9469109199934063E-2</v>
      </c>
    </row>
    <row r="10" spans="2:9" ht="10.5" x14ac:dyDescent="0.35">
      <c r="B10" s="82" t="s">
        <v>401</v>
      </c>
      <c r="C10" s="493">
        <v>79472.028707775753</v>
      </c>
      <c r="D10" s="493">
        <v>80363.420475886553</v>
      </c>
      <c r="E10" s="493">
        <v>83171.488308637636</v>
      </c>
      <c r="F10" s="493">
        <v>90417.119676364004</v>
      </c>
      <c r="G10" s="493">
        <v>80138.080328320269</v>
      </c>
      <c r="H10" s="103">
        <v>-1.1092008812370824E-2</v>
      </c>
      <c r="I10" s="104">
        <v>-8.3112999190365633E-3</v>
      </c>
    </row>
    <row r="11" spans="2:9" ht="9.5" thickBot="1" x14ac:dyDescent="0.4">
      <c r="B11" s="28" t="s">
        <v>243</v>
      </c>
      <c r="C11" s="188">
        <v>562812.48999999987</v>
      </c>
      <c r="D11" s="188">
        <v>659770.72439425718</v>
      </c>
      <c r="E11" s="188">
        <v>635539.11108658696</v>
      </c>
      <c r="F11" s="188">
        <v>648388.28172911156</v>
      </c>
      <c r="G11" s="188">
        <v>672191.43094090186</v>
      </c>
      <c r="H11" s="105">
        <v>-0.14695746690378808</v>
      </c>
      <c r="I11" s="106">
        <v>-0.16271992754772036</v>
      </c>
    </row>
    <row r="12" spans="2:9" ht="9.5" thickTop="1" x14ac:dyDescent="0.35">
      <c r="C12" s="112"/>
      <c r="D12" s="112"/>
      <c r="E12" s="112"/>
      <c r="F12" s="112"/>
      <c r="G12" s="112"/>
    </row>
  </sheetData>
  <mergeCells count="2">
    <mergeCell ref="H2:I2"/>
    <mergeCell ref="B1:F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A1:F20"/>
  <sheetViews>
    <sheetView workbookViewId="0">
      <selection activeCell="F11" sqref="F11"/>
    </sheetView>
  </sheetViews>
  <sheetFormatPr baseColWidth="10" defaultColWidth="10.81640625" defaultRowHeight="14.5" x14ac:dyDescent="0.35"/>
  <cols>
    <col min="1" max="1" width="23" style="230" bestFit="1" customWidth="1"/>
    <col min="2" max="2" width="9.81640625" style="230" customWidth="1"/>
    <col min="3" max="3" width="9.26953125" style="230" customWidth="1"/>
    <col min="4" max="16384" width="10.81640625" style="230"/>
  </cols>
  <sheetData>
    <row r="1" spans="1:6" ht="15" thickBot="1" x14ac:dyDescent="0.4">
      <c r="C1" s="243"/>
    </row>
    <row r="2" spans="1:6" ht="15.5" thickTop="1" thickBot="1" x14ac:dyDescent="0.4">
      <c r="A2" s="626"/>
      <c r="B2" s="627" t="s">
        <v>684</v>
      </c>
      <c r="C2" s="628" t="s">
        <v>663</v>
      </c>
      <c r="D2" s="629" t="s">
        <v>634</v>
      </c>
      <c r="E2" s="629" t="s">
        <v>611</v>
      </c>
      <c r="F2" s="629" t="s">
        <v>587</v>
      </c>
    </row>
    <row r="3" spans="1:6" ht="15" thickTop="1" x14ac:dyDescent="0.35">
      <c r="A3" s="237" t="s">
        <v>498</v>
      </c>
      <c r="B3" s="348"/>
      <c r="C3" s="547"/>
      <c r="D3" s="455"/>
      <c r="E3" s="455"/>
      <c r="F3" s="455"/>
    </row>
    <row r="4" spans="1:6" ht="10" customHeight="1" x14ac:dyDescent="0.35">
      <c r="A4" s="237" t="s">
        <v>80</v>
      </c>
      <c r="B4" s="348">
        <v>21410.539331630007</v>
      </c>
      <c r="C4" s="548">
        <v>22988.737405673699</v>
      </c>
      <c r="D4" s="455">
        <v>23148.51744713209</v>
      </c>
      <c r="E4" s="455">
        <v>24357.845270880545</v>
      </c>
      <c r="F4" s="455">
        <v>25158.841760938772</v>
      </c>
    </row>
    <row r="5" spans="1:6" ht="13" customHeight="1" x14ac:dyDescent="0.35">
      <c r="A5" s="350" t="s">
        <v>446</v>
      </c>
      <c r="B5" s="467">
        <v>20658.791947950005</v>
      </c>
      <c r="C5" s="549">
        <v>21700.217312190478</v>
      </c>
      <c r="D5" s="469">
        <v>22186.836531727724</v>
      </c>
      <c r="E5" s="469">
        <v>23348.210997518614</v>
      </c>
      <c r="F5" s="469">
        <v>23974.123774962609</v>
      </c>
    </row>
    <row r="6" spans="1:6" x14ac:dyDescent="0.35">
      <c r="A6" s="350" t="s">
        <v>490</v>
      </c>
      <c r="B6" s="467">
        <v>455.47367160000005</v>
      </c>
      <c r="C6" s="549">
        <v>530.3111072143904</v>
      </c>
      <c r="D6" s="469">
        <v>510.47163186823576</v>
      </c>
      <c r="E6" s="469">
        <v>520.84444999042091</v>
      </c>
      <c r="F6" s="469">
        <v>574.78971322538746</v>
      </c>
    </row>
    <row r="7" spans="1:6" ht="12" customHeight="1" x14ac:dyDescent="0.35">
      <c r="A7" s="350" t="s">
        <v>198</v>
      </c>
      <c r="B7" s="467">
        <v>10.935952879999999</v>
      </c>
      <c r="C7" s="549">
        <v>14.439493915038566</v>
      </c>
      <c r="D7" s="469">
        <v>19.216527536827982</v>
      </c>
      <c r="E7" s="469">
        <v>24.134233337696596</v>
      </c>
      <c r="F7" s="469">
        <v>30.879908128793396</v>
      </c>
    </row>
    <row r="8" spans="1:6" x14ac:dyDescent="0.35">
      <c r="A8" s="350" t="s">
        <v>202</v>
      </c>
      <c r="B8" s="467">
        <v>179.71028244999999</v>
      </c>
      <c r="C8" s="549">
        <v>276.75224550870286</v>
      </c>
      <c r="D8" s="469">
        <v>312.0357285797653</v>
      </c>
      <c r="E8" s="469">
        <v>390.29547495424055</v>
      </c>
      <c r="F8" s="469">
        <v>406.25249659070175</v>
      </c>
    </row>
    <row r="9" spans="1:6" x14ac:dyDescent="0.35">
      <c r="A9" s="350" t="s">
        <v>491</v>
      </c>
      <c r="B9" s="467">
        <v>105.62747675000003</v>
      </c>
      <c r="C9" s="549">
        <v>467.01724684509026</v>
      </c>
      <c r="D9" s="469">
        <v>119.957027419535</v>
      </c>
      <c r="E9" s="469">
        <v>74.360115079574044</v>
      </c>
      <c r="F9" s="469">
        <v>172.79586803127938</v>
      </c>
    </row>
    <row r="10" spans="1:6" x14ac:dyDescent="0.35">
      <c r="A10" s="237" t="s">
        <v>494</v>
      </c>
      <c r="B10" s="348">
        <v>14908.175826510502</v>
      </c>
      <c r="C10" s="548">
        <v>24091.263771794471</v>
      </c>
      <c r="D10" s="455">
        <v>19295.511391082342</v>
      </c>
      <c r="E10" s="455">
        <v>8433.4831121986281</v>
      </c>
      <c r="F10" s="455">
        <v>13160.000016760947</v>
      </c>
    </row>
    <row r="11" spans="1:6" ht="11.5" customHeight="1" x14ac:dyDescent="0.35">
      <c r="A11" s="350" t="s">
        <v>495</v>
      </c>
      <c r="B11" s="467">
        <v>14908.175826510502</v>
      </c>
      <c r="C11" s="549">
        <v>24091.263771794471</v>
      </c>
      <c r="D11" s="469">
        <v>19295.511391082342</v>
      </c>
      <c r="E11" s="469">
        <v>8433.4831121986281</v>
      </c>
      <c r="F11" s="469">
        <v>13160.000016760947</v>
      </c>
    </row>
    <row r="12" spans="1:6" x14ac:dyDescent="0.35">
      <c r="A12" s="237" t="s">
        <v>243</v>
      </c>
      <c r="B12" s="348">
        <v>36318.715158140505</v>
      </c>
      <c r="C12" s="548">
        <v>47080.00117746817</v>
      </c>
      <c r="D12" s="455">
        <v>42444.028838214435</v>
      </c>
      <c r="E12" s="455">
        <v>32791.328383079177</v>
      </c>
      <c r="F12" s="455">
        <v>38318.841777699723</v>
      </c>
    </row>
    <row r="13" spans="1:6" ht="9.65" customHeight="1" x14ac:dyDescent="0.35">
      <c r="A13" s="349"/>
      <c r="B13" s="467"/>
      <c r="C13" s="549"/>
      <c r="D13" s="469"/>
      <c r="E13" s="469"/>
      <c r="F13" s="469"/>
    </row>
    <row r="14" spans="1:6" x14ac:dyDescent="0.35">
      <c r="A14" s="237" t="s">
        <v>497</v>
      </c>
      <c r="B14" s="348"/>
      <c r="C14" s="548"/>
      <c r="D14" s="455"/>
      <c r="E14" s="455"/>
      <c r="F14" s="455"/>
    </row>
    <row r="15" spans="1:6" x14ac:dyDescent="0.35">
      <c r="A15" s="235" t="s">
        <v>77</v>
      </c>
      <c r="B15" s="467">
        <v>1102.3884132200001</v>
      </c>
      <c r="C15" s="549">
        <v>10176.447885127649</v>
      </c>
      <c r="D15" s="469">
        <v>7088.788921598285</v>
      </c>
      <c r="E15" s="469">
        <v>6761.9638168438814</v>
      </c>
      <c r="F15" s="469">
        <v>4975.7401545679677</v>
      </c>
    </row>
    <row r="16" spans="1:6" ht="18" x14ac:dyDescent="0.35">
      <c r="A16" s="235" t="s">
        <v>501</v>
      </c>
      <c r="B16" s="467">
        <v>536.13473950000002</v>
      </c>
      <c r="C16" s="549">
        <v>506.61394768391949</v>
      </c>
      <c r="D16" s="469">
        <v>482.03905320939975</v>
      </c>
      <c r="E16" s="469">
        <v>473.24320718066906</v>
      </c>
      <c r="F16" s="469">
        <v>437.58491239890594</v>
      </c>
    </row>
    <row r="17" spans="1:6" x14ac:dyDescent="0.35">
      <c r="A17" s="235" t="s">
        <v>248</v>
      </c>
      <c r="B17" s="467">
        <v>122.4025383</v>
      </c>
      <c r="C17" s="549">
        <v>0</v>
      </c>
      <c r="D17" s="469">
        <v>0</v>
      </c>
      <c r="E17" s="469">
        <v>0</v>
      </c>
      <c r="F17" s="469">
        <v>84.262145437149471</v>
      </c>
    </row>
    <row r="18" spans="1:6" x14ac:dyDescent="0.35">
      <c r="A18" s="237" t="s">
        <v>499</v>
      </c>
      <c r="B18" s="348">
        <v>1760.9256910200002</v>
      </c>
      <c r="C18" s="548">
        <v>10683.061832811569</v>
      </c>
      <c r="D18" s="455">
        <v>7570.8279748076848</v>
      </c>
      <c r="E18" s="455">
        <v>7235.2070240245503</v>
      </c>
      <c r="F18" s="455">
        <v>5497.5872124040225</v>
      </c>
    </row>
    <row r="19" spans="1:6" ht="18.5" thickBot="1" x14ac:dyDescent="0.4">
      <c r="A19" s="237" t="s">
        <v>500</v>
      </c>
      <c r="B19" s="468">
        <v>34557.789467120507</v>
      </c>
      <c r="C19" s="550">
        <v>36396.939344656603</v>
      </c>
      <c r="D19" s="470">
        <v>34873.200863406753</v>
      </c>
      <c r="E19" s="470">
        <v>25556.121359054625</v>
      </c>
      <c r="F19" s="470">
        <v>32821.254565295698</v>
      </c>
    </row>
    <row r="20" spans="1:6" ht="15" thickTop="1" x14ac:dyDescent="0.35"/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2:I22"/>
  <sheetViews>
    <sheetView showGridLines="0" zoomScaleNormal="100" zoomScalePageLayoutView="150" workbookViewId="0">
      <selection activeCell="B7" sqref="B7"/>
    </sheetView>
  </sheetViews>
  <sheetFormatPr baseColWidth="10" defaultColWidth="10.81640625" defaultRowHeight="9" x14ac:dyDescent="0.35"/>
  <cols>
    <col min="1" max="1" width="2.81640625" style="132" customWidth="1"/>
    <col min="2" max="2" width="29.26953125" style="132" customWidth="1"/>
    <col min="3" max="3" width="11.453125" style="132" bestFit="1" customWidth="1"/>
    <col min="4" max="4" width="10" style="132" bestFit="1" customWidth="1"/>
    <col min="5" max="5" width="10.453125" style="132" bestFit="1" customWidth="1"/>
    <col min="6" max="6" width="9.1796875" style="132" customWidth="1"/>
    <col min="7" max="7" width="8.81640625" style="132" customWidth="1"/>
    <col min="8" max="9" width="7.453125" style="132" bestFit="1" customWidth="1"/>
    <col min="10" max="16384" width="10.81640625" style="132"/>
  </cols>
  <sheetData>
    <row r="2" spans="2:9" ht="9.5" thickBot="1" x14ac:dyDescent="0.4">
      <c r="B2" s="908" t="s">
        <v>255</v>
      </c>
      <c r="C2" s="114"/>
      <c r="D2" s="114"/>
      <c r="E2" s="114"/>
      <c r="F2" s="114"/>
      <c r="G2" s="19"/>
      <c r="H2" s="910" t="s">
        <v>19</v>
      </c>
      <c r="I2" s="910"/>
    </row>
    <row r="3" spans="2:9" ht="10" thickTop="1" thickBot="1" x14ac:dyDescent="0.4">
      <c r="B3" s="909"/>
      <c r="C3" s="799" t="s">
        <v>686</v>
      </c>
      <c r="D3" s="116" t="s">
        <v>664</v>
      </c>
      <c r="E3" s="116" t="s">
        <v>635</v>
      </c>
      <c r="F3" s="116" t="s">
        <v>612</v>
      </c>
      <c r="G3" s="116" t="s">
        <v>589</v>
      </c>
      <c r="H3" s="119" t="s">
        <v>20</v>
      </c>
      <c r="I3" s="120" t="s">
        <v>21</v>
      </c>
    </row>
    <row r="4" spans="2:9" ht="9.5" thickTop="1" x14ac:dyDescent="0.35">
      <c r="B4" s="4" t="s">
        <v>256</v>
      </c>
      <c r="C4" s="199">
        <v>345.74700000000001</v>
      </c>
      <c r="D4" s="199">
        <v>368.22389529799591</v>
      </c>
      <c r="E4" s="199">
        <v>104.72374333628278</v>
      </c>
      <c r="F4" s="199">
        <v>37.761794137426342</v>
      </c>
      <c r="G4" s="199">
        <v>83.948531725452256</v>
      </c>
      <c r="H4" s="121">
        <v>-6.1041381575211995E-2</v>
      </c>
      <c r="I4" s="122">
        <v>3.1185592278223657</v>
      </c>
    </row>
    <row r="5" spans="2:9" x14ac:dyDescent="0.35">
      <c r="B5" s="4" t="s">
        <v>257</v>
      </c>
      <c r="C5" s="199">
        <v>553.16600000000005</v>
      </c>
      <c r="D5" s="199">
        <v>220.39812845955717</v>
      </c>
      <c r="E5" s="199">
        <v>193.34802826153904</v>
      </c>
      <c r="F5" s="199">
        <v>170.44456222677189</v>
      </c>
      <c r="G5" s="199">
        <v>183.18738818021222</v>
      </c>
      <c r="H5" s="121">
        <v>1.5098488987464584</v>
      </c>
      <c r="I5" s="122" t="s">
        <v>451</v>
      </c>
    </row>
    <row r="6" spans="2:9" ht="18" x14ac:dyDescent="0.35">
      <c r="B6" s="4" t="s">
        <v>258</v>
      </c>
      <c r="C6" s="199">
        <v>203101.14099999997</v>
      </c>
      <c r="D6" s="199">
        <v>230226.57691280587</v>
      </c>
      <c r="E6" s="199">
        <v>228931.68737909521</v>
      </c>
      <c r="F6" s="199">
        <v>257306.86240592247</v>
      </c>
      <c r="G6" s="199">
        <v>263362.04483195278</v>
      </c>
      <c r="H6" s="121">
        <v>-0.11782061079368422</v>
      </c>
      <c r="I6" s="122">
        <v>-0.2288139274981873</v>
      </c>
    </row>
    <row r="7" spans="2:9" x14ac:dyDescent="0.35">
      <c r="B7" s="82" t="s">
        <v>159</v>
      </c>
      <c r="C7" s="187">
        <v>9617.1010000000006</v>
      </c>
      <c r="D7" s="187">
        <v>10676.097345069114</v>
      </c>
      <c r="E7" s="187">
        <v>8928.2027640466786</v>
      </c>
      <c r="F7" s="187">
        <v>8358.0461810799934</v>
      </c>
      <c r="G7" s="187">
        <v>15340.679938064335</v>
      </c>
      <c r="H7" s="103">
        <v>-9.919320804603049E-2</v>
      </c>
      <c r="I7" s="104">
        <v>-0.37309812610473692</v>
      </c>
    </row>
    <row r="8" spans="2:9" x14ac:dyDescent="0.35">
      <c r="B8" s="82" t="s">
        <v>259</v>
      </c>
      <c r="C8" s="187">
        <v>65061.978999999999</v>
      </c>
      <c r="D8" s="187">
        <v>73127.125406412248</v>
      </c>
      <c r="E8" s="187">
        <v>70162.811375955716</v>
      </c>
      <c r="F8" s="187">
        <v>89749.223718554844</v>
      </c>
      <c r="G8" s="187">
        <v>86328.202005579093</v>
      </c>
      <c r="H8" s="103">
        <v>-0.11028939482564493</v>
      </c>
      <c r="I8" s="104">
        <v>-0.24634154901320349</v>
      </c>
    </row>
    <row r="9" spans="2:9" x14ac:dyDescent="0.35">
      <c r="B9" s="82" t="s">
        <v>161</v>
      </c>
      <c r="C9" s="187">
        <v>20658.969000000001</v>
      </c>
      <c r="D9" s="187">
        <v>21700.437614030681</v>
      </c>
      <c r="E9" s="187">
        <v>21900.124420572574</v>
      </c>
      <c r="F9" s="187">
        <v>23348.520541264967</v>
      </c>
      <c r="G9" s="187">
        <v>23974.474618912842</v>
      </c>
      <c r="H9" s="103">
        <v>-4.7992977494486389E-2</v>
      </c>
      <c r="I9" s="104">
        <v>-0.13829315017803667</v>
      </c>
    </row>
    <row r="10" spans="2:9" x14ac:dyDescent="0.35">
      <c r="B10" s="82" t="s">
        <v>260</v>
      </c>
      <c r="C10" s="187">
        <v>7121.9930000000004</v>
      </c>
      <c r="D10" s="187">
        <v>6837.5491592763838</v>
      </c>
      <c r="E10" s="187">
        <v>6099.7159294798685</v>
      </c>
      <c r="F10" s="187">
        <v>6154.0514482248063</v>
      </c>
      <c r="G10" s="187">
        <v>5752.4621288022927</v>
      </c>
      <c r="H10" s="103">
        <v>4.1600262623006756E-2</v>
      </c>
      <c r="I10" s="104">
        <v>0.23807733810893494</v>
      </c>
    </row>
    <row r="11" spans="2:9" x14ac:dyDescent="0.35">
      <c r="B11" s="82" t="s">
        <v>261</v>
      </c>
      <c r="C11" s="187">
        <v>33469.858</v>
      </c>
      <c r="D11" s="187">
        <v>40362.938134179909</v>
      </c>
      <c r="E11" s="187">
        <v>44171.618457213786</v>
      </c>
      <c r="F11" s="187">
        <v>47791.964714742622</v>
      </c>
      <c r="G11" s="187">
        <v>47863.702139453635</v>
      </c>
      <c r="H11" s="103">
        <v>-0.17077746201887001</v>
      </c>
      <c r="I11" s="104">
        <v>-0.30072567511631976</v>
      </c>
    </row>
    <row r="12" spans="2:9" x14ac:dyDescent="0.35">
      <c r="B12" s="82" t="s">
        <v>262</v>
      </c>
      <c r="C12" s="187">
        <v>43616.156000000003</v>
      </c>
      <c r="D12" s="187">
        <v>49614.033973036516</v>
      </c>
      <c r="E12" s="187">
        <v>48181.634128279191</v>
      </c>
      <c r="F12" s="187">
        <v>51018.297995413574</v>
      </c>
      <c r="G12" s="187">
        <v>46078.213546089959</v>
      </c>
      <c r="H12" s="103">
        <v>-0.12089075394063198</v>
      </c>
      <c r="I12" s="104">
        <v>-5.3432139760090092E-2</v>
      </c>
    </row>
    <row r="13" spans="2:9" x14ac:dyDescent="0.35">
      <c r="B13" s="82" t="s">
        <v>511</v>
      </c>
      <c r="C13" s="187">
        <v>13918.566000000001</v>
      </c>
      <c r="D13" s="187">
        <v>17527.257862621209</v>
      </c>
      <c r="E13" s="187">
        <v>19250.380826098284</v>
      </c>
      <c r="F13" s="187">
        <v>22122.73165057502</v>
      </c>
      <c r="G13" s="187">
        <v>28318.739311976155</v>
      </c>
      <c r="H13" s="103">
        <v>-0.20589027050929276</v>
      </c>
      <c r="I13" s="104">
        <v>-0.50850333248720014</v>
      </c>
    </row>
    <row r="14" spans="2:9" x14ac:dyDescent="0.35">
      <c r="B14" s="82" t="s">
        <v>263</v>
      </c>
      <c r="C14" s="187">
        <v>9636.5190000000002</v>
      </c>
      <c r="D14" s="187">
        <v>10381.137418179791</v>
      </c>
      <c r="E14" s="187">
        <v>10237.199477449076</v>
      </c>
      <c r="F14" s="187">
        <v>8764.0261560666659</v>
      </c>
      <c r="G14" s="187">
        <v>9705.5711430744705</v>
      </c>
      <c r="H14" s="103">
        <v>-7.1728018634623858E-2</v>
      </c>
      <c r="I14" s="104">
        <v>-7.1146913516515475E-3</v>
      </c>
    </row>
    <row r="15" spans="2:9" x14ac:dyDescent="0.35">
      <c r="B15" s="82" t="s">
        <v>264</v>
      </c>
      <c r="C15" s="187">
        <v>-11109.413</v>
      </c>
      <c r="D15" s="187">
        <v>-12509.531081932311</v>
      </c>
      <c r="E15" s="187">
        <v>-14233.834226450861</v>
      </c>
      <c r="F15" s="187">
        <v>-16168.038162234327</v>
      </c>
      <c r="G15" s="187">
        <v>-20843.800321849438</v>
      </c>
      <c r="H15" s="103">
        <v>-0.1119241059286803</v>
      </c>
      <c r="I15" s="104">
        <v>-0.46701595541794749</v>
      </c>
    </row>
    <row r="16" spans="2:9" x14ac:dyDescent="0.35">
      <c r="B16" s="28" t="s">
        <v>265</v>
      </c>
      <c r="C16" s="188">
        <v>192890.64099999997</v>
      </c>
      <c r="D16" s="188">
        <v>218305.66785463112</v>
      </c>
      <c r="E16" s="188">
        <v>214995.92492424216</v>
      </c>
      <c r="F16" s="188">
        <v>241347.03060005233</v>
      </c>
      <c r="G16" s="188">
        <v>242785.38043000898</v>
      </c>
      <c r="H16" s="123">
        <v>-0.11641945490647965</v>
      </c>
      <c r="I16" s="124">
        <v>-0.20550965359461926</v>
      </c>
    </row>
    <row r="17" spans="2:9" x14ac:dyDescent="0.35">
      <c r="B17" s="82" t="s">
        <v>266</v>
      </c>
      <c r="C17" s="187">
        <v>8858.5110000000004</v>
      </c>
      <c r="D17" s="187">
        <v>9132.726178389712</v>
      </c>
      <c r="E17" s="187">
        <v>9336.9275498353236</v>
      </c>
      <c r="F17" s="187">
        <v>9894.5366829985032</v>
      </c>
      <c r="G17" s="187">
        <v>8881.6140895263707</v>
      </c>
      <c r="H17" s="103">
        <v>-3.0025555681125415E-2</v>
      </c>
      <c r="I17" s="104">
        <v>-2.6012264542786268E-3</v>
      </c>
    </row>
    <row r="18" spans="2:9" x14ac:dyDescent="0.35">
      <c r="B18" s="82" t="s">
        <v>267</v>
      </c>
      <c r="C18" s="187">
        <v>445.80500000000001</v>
      </c>
      <c r="D18" s="187">
        <v>373.00537432306919</v>
      </c>
      <c r="E18" s="187">
        <v>296.025715294252</v>
      </c>
      <c r="F18" s="187">
        <v>333.0238831379113</v>
      </c>
      <c r="G18" s="187">
        <v>411.53010331718184</v>
      </c>
      <c r="H18" s="103">
        <v>0.19517044709891307</v>
      </c>
      <c r="I18" s="104">
        <v>8.3286487201159165E-2</v>
      </c>
    </row>
    <row r="19" spans="2:9" x14ac:dyDescent="0.35">
      <c r="B19" s="82" t="s">
        <v>510</v>
      </c>
      <c r="C19" s="187">
        <v>-156.31200000000001</v>
      </c>
      <c r="D19" s="187">
        <v>-302.77740114230551</v>
      </c>
      <c r="E19" s="187">
        <v>-258.90910930061182</v>
      </c>
      <c r="F19" s="187">
        <v>-268.43125312730973</v>
      </c>
      <c r="G19" s="187">
        <v>-399.8948873363093</v>
      </c>
      <c r="H19" s="103">
        <v>-0.48373954129247143</v>
      </c>
      <c r="I19" s="104">
        <v>-0.6091172831911138</v>
      </c>
    </row>
    <row r="20" spans="2:9" x14ac:dyDescent="0.35">
      <c r="B20" s="28" t="s">
        <v>268</v>
      </c>
      <c r="C20" s="188">
        <v>202038.64499999996</v>
      </c>
      <c r="D20" s="188">
        <v>227508.62200620159</v>
      </c>
      <c r="E20" s="188">
        <v>224369.96908007114</v>
      </c>
      <c r="F20" s="188">
        <v>251306.15991306142</v>
      </c>
      <c r="G20" s="188">
        <v>251678.62973551624</v>
      </c>
      <c r="H20" s="123">
        <v>-0.11195170003494348</v>
      </c>
      <c r="I20" s="124">
        <v>-0.19723559679136005</v>
      </c>
    </row>
    <row r="21" spans="2:9" ht="15.65" customHeight="1" thickBot="1" x14ac:dyDescent="0.4">
      <c r="B21" s="28" t="s">
        <v>269</v>
      </c>
      <c r="C21" s="188">
        <v>213304.36999999997</v>
      </c>
      <c r="D21" s="188">
        <v>240320.93048927622</v>
      </c>
      <c r="E21" s="188">
        <v>238862.71241582261</v>
      </c>
      <c r="F21" s="188">
        <v>267742.62932842306</v>
      </c>
      <c r="G21" s="188">
        <v>272922.32494470204</v>
      </c>
      <c r="H21" s="105">
        <v>-0.11241867462094324</v>
      </c>
      <c r="I21" s="106">
        <v>-0.21844293960481809</v>
      </c>
    </row>
    <row r="22" spans="2:9" ht="9.5" thickTop="1" x14ac:dyDescent="0.35"/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I14"/>
  <sheetViews>
    <sheetView showGridLines="0" zoomScaleNormal="100" zoomScalePageLayoutView="200" workbookViewId="0">
      <selection activeCell="H1" sqref="H1:H1048576"/>
    </sheetView>
  </sheetViews>
  <sheetFormatPr baseColWidth="10" defaultColWidth="10.81640625" defaultRowHeight="9" x14ac:dyDescent="0.2"/>
  <cols>
    <col min="1" max="1" width="10.81640625" style="175"/>
    <col min="2" max="2" width="14.26953125" style="175" customWidth="1"/>
    <col min="3" max="16384" width="10.81640625" style="175"/>
  </cols>
  <sheetData>
    <row r="2" spans="2:9" x14ac:dyDescent="0.2">
      <c r="B2" s="911" t="s">
        <v>409</v>
      </c>
      <c r="C2" s="114"/>
      <c r="D2" s="114"/>
      <c r="E2" s="114"/>
      <c r="F2" s="114"/>
      <c r="G2" s="114"/>
      <c r="H2" s="176"/>
      <c r="I2" s="176"/>
    </row>
    <row r="3" spans="2:9" ht="9.5" thickBot="1" x14ac:dyDescent="0.25">
      <c r="B3" s="912"/>
      <c r="C3" s="375" t="s">
        <v>684</v>
      </c>
      <c r="D3" s="178" t="s">
        <v>663</v>
      </c>
      <c r="E3" s="117" t="s">
        <v>634</v>
      </c>
      <c r="F3" s="117" t="s">
        <v>611</v>
      </c>
      <c r="G3" s="118" t="s">
        <v>587</v>
      </c>
      <c r="H3" s="176"/>
      <c r="I3" s="176"/>
    </row>
    <row r="4" spans="2:9" ht="9.5" thickTop="1" x14ac:dyDescent="0.2">
      <c r="B4" s="14" t="s">
        <v>410</v>
      </c>
      <c r="C4" s="642">
        <v>7.8E-2</v>
      </c>
      <c r="D4" s="164">
        <v>7.5999999999999998E-2</v>
      </c>
      <c r="E4" s="164">
        <v>0.11899999999999999</v>
      </c>
      <c r="F4" s="164">
        <v>0.14299999999999999</v>
      </c>
      <c r="G4" s="164">
        <v>0.186</v>
      </c>
      <c r="H4" s="641"/>
    </row>
    <row r="5" spans="2:9" x14ac:dyDescent="0.2">
      <c r="B5" s="14" t="s">
        <v>473</v>
      </c>
      <c r="C5" s="164">
        <v>0.188</v>
      </c>
      <c r="D5" s="164">
        <v>0.185</v>
      </c>
      <c r="E5" s="164">
        <v>0.23</v>
      </c>
      <c r="F5" s="164">
        <v>0.252</v>
      </c>
      <c r="G5" s="164">
        <v>0.318</v>
      </c>
    </row>
    <row r="6" spans="2:9" x14ac:dyDescent="0.2">
      <c r="B6" s="14" t="s">
        <v>411</v>
      </c>
      <c r="C6" s="164">
        <v>0.26200000000000001</v>
      </c>
      <c r="D6" s="164">
        <v>0.25800000000000001</v>
      </c>
      <c r="E6" s="164">
        <v>0.29399999999999998</v>
      </c>
      <c r="F6" s="164">
        <v>0.317</v>
      </c>
      <c r="G6" s="164">
        <v>0.38400000000000001</v>
      </c>
    </row>
    <row r="11" spans="2:9" ht="9" customHeight="1" x14ac:dyDescent="0.2">
      <c r="B11" s="911" t="s">
        <v>412</v>
      </c>
      <c r="C11" s="114"/>
      <c r="D11" s="114"/>
      <c r="E11" s="114"/>
      <c r="F11" s="176"/>
      <c r="G11" s="176"/>
      <c r="H11" s="176"/>
    </row>
    <row r="12" spans="2:9" ht="27.5" thickBot="1" x14ac:dyDescent="0.25">
      <c r="B12" s="912"/>
      <c r="C12" s="117" t="s">
        <v>486</v>
      </c>
      <c r="D12" s="117" t="s">
        <v>413</v>
      </c>
      <c r="E12" s="117" t="s">
        <v>414</v>
      </c>
      <c r="F12" s="118" t="s">
        <v>96</v>
      </c>
      <c r="G12" s="176"/>
      <c r="H12" s="176"/>
    </row>
    <row r="13" spans="2:9" ht="9.5" thickTop="1" x14ac:dyDescent="0.2">
      <c r="B13" s="14" t="s">
        <v>544</v>
      </c>
      <c r="C13" s="494">
        <v>0.46</v>
      </c>
      <c r="D13" s="494">
        <v>0.5</v>
      </c>
      <c r="E13" s="494">
        <v>0.33</v>
      </c>
      <c r="F13" s="495">
        <v>0.4</v>
      </c>
    </row>
    <row r="14" spans="2:9" x14ac:dyDescent="0.2">
      <c r="B14" s="14" t="s">
        <v>415</v>
      </c>
      <c r="C14" s="494">
        <v>0.54</v>
      </c>
      <c r="D14" s="494">
        <v>0.5</v>
      </c>
      <c r="E14" s="494">
        <v>0.67</v>
      </c>
      <c r="F14" s="495">
        <v>0.6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I55"/>
  <sheetViews>
    <sheetView showGridLines="0" zoomScaleNormal="100" zoomScalePageLayoutView="133" workbookViewId="0">
      <selection activeCell="C16" sqref="C16"/>
    </sheetView>
  </sheetViews>
  <sheetFormatPr baseColWidth="10" defaultColWidth="10.81640625" defaultRowHeight="9" x14ac:dyDescent="0.35"/>
  <cols>
    <col min="1" max="1" width="4" style="125" customWidth="1"/>
    <col min="2" max="2" width="41.1796875" style="125" customWidth="1"/>
    <col min="3" max="3" width="12.6328125" style="125" customWidth="1"/>
    <col min="4" max="4" width="11.26953125" style="125" bestFit="1" customWidth="1"/>
    <col min="5" max="5" width="9.81640625" style="125" bestFit="1" customWidth="1"/>
    <col min="6" max="6" width="10.1796875" style="125" customWidth="1"/>
    <col min="7" max="7" width="9.81640625" style="125" bestFit="1" customWidth="1"/>
    <col min="8" max="8" width="8.26953125" style="125" bestFit="1" customWidth="1"/>
    <col min="9" max="9" width="7.26953125" style="125" bestFit="1" customWidth="1"/>
    <col min="10" max="16384" width="10.81640625" style="125"/>
  </cols>
  <sheetData>
    <row r="1" spans="2:9" x14ac:dyDescent="0.35">
      <c r="B1" s="47"/>
      <c r="C1" s="47"/>
      <c r="D1" s="47"/>
      <c r="E1" s="47"/>
      <c r="F1" s="47"/>
      <c r="G1" s="47"/>
      <c r="H1" s="47"/>
      <c r="I1" s="47"/>
    </row>
    <row r="2" spans="2:9" ht="9.5" thickBot="1" x14ac:dyDescent="0.4">
      <c r="B2" s="33" t="s">
        <v>337</v>
      </c>
      <c r="C2" s="18"/>
      <c r="D2" s="18"/>
      <c r="E2" s="18"/>
      <c r="F2" s="18"/>
      <c r="G2" s="18"/>
      <c r="H2" s="904" t="s">
        <v>19</v>
      </c>
      <c r="I2" s="904"/>
    </row>
    <row r="3" spans="2:9" ht="10" thickTop="1" thickBot="1" x14ac:dyDescent="0.4">
      <c r="B3" s="41" t="s">
        <v>23</v>
      </c>
      <c r="C3" s="598" t="s">
        <v>686</v>
      </c>
      <c r="D3" s="599" t="s">
        <v>664</v>
      </c>
      <c r="E3" s="821" t="s">
        <v>635</v>
      </c>
      <c r="F3" s="600" t="s">
        <v>612</v>
      </c>
      <c r="G3" s="600" t="s">
        <v>589</v>
      </c>
      <c r="H3" s="101" t="s">
        <v>20</v>
      </c>
      <c r="I3" s="102" t="s">
        <v>21</v>
      </c>
    </row>
    <row r="4" spans="2:9" ht="9.5" thickTop="1" x14ac:dyDescent="0.35">
      <c r="B4" s="14" t="s">
        <v>338</v>
      </c>
      <c r="C4" s="197">
        <v>73802.104000000007</v>
      </c>
      <c r="D4" s="197">
        <v>88493.455000000002</v>
      </c>
      <c r="E4" s="197">
        <v>76498.941000000006</v>
      </c>
      <c r="F4" s="197">
        <v>89994.180999999997</v>
      </c>
      <c r="G4" s="197">
        <v>100817.296</v>
      </c>
      <c r="H4" s="326">
        <v>-0.16601624380017699</v>
      </c>
      <c r="I4" s="327">
        <v>-0.2679618782872335</v>
      </c>
    </row>
    <row r="5" spans="2:9" x14ac:dyDescent="0.35">
      <c r="B5" s="14" t="s">
        <v>339</v>
      </c>
      <c r="C5" s="197">
        <v>2005.902</v>
      </c>
      <c r="D5" s="197">
        <v>2129.154</v>
      </c>
      <c r="E5" s="197">
        <v>2332.5770000000002</v>
      </c>
      <c r="F5" s="197">
        <v>2734.5410000000002</v>
      </c>
      <c r="G5" s="197">
        <v>4946.6850000000004</v>
      </c>
      <c r="H5" s="326">
        <v>-5.7887780780535358E-2</v>
      </c>
      <c r="I5" s="327">
        <v>-0.59449570773154137</v>
      </c>
    </row>
    <row r="6" spans="2:9" x14ac:dyDescent="0.35">
      <c r="B6" s="14" t="s">
        <v>660</v>
      </c>
      <c r="C6" s="197">
        <v>138453.72200000001</v>
      </c>
      <c r="D6" s="197">
        <v>148804.29699999999</v>
      </c>
      <c r="E6" s="197">
        <v>155994.69399999999</v>
      </c>
      <c r="F6" s="197">
        <v>174906.96599999999</v>
      </c>
      <c r="G6" s="197">
        <v>166755.99799999999</v>
      </c>
      <c r="H6" s="326">
        <v>-6.9558307177110534E-2</v>
      </c>
      <c r="I6" s="327">
        <v>-0.1697226866766135</v>
      </c>
    </row>
    <row r="7" spans="2:9" x14ac:dyDescent="0.35">
      <c r="B7" s="14" t="s">
        <v>340</v>
      </c>
      <c r="C7" s="197">
        <v>6224.1350000000002</v>
      </c>
      <c r="D7" s="197">
        <v>7209.8410000000003</v>
      </c>
      <c r="E7" s="197">
        <v>8214.7999999999993</v>
      </c>
      <c r="F7" s="197">
        <v>9097.6790000000001</v>
      </c>
      <c r="G7" s="197">
        <v>9931.2860000000001</v>
      </c>
      <c r="H7" s="326">
        <v>-0.1367167459032731</v>
      </c>
      <c r="I7" s="327">
        <v>-0.37328005658078922</v>
      </c>
    </row>
    <row r="8" spans="2:9" x14ac:dyDescent="0.35">
      <c r="B8" s="14" t="s">
        <v>659</v>
      </c>
      <c r="C8" s="197">
        <v>212255.826</v>
      </c>
      <c r="D8" s="197">
        <v>237297.75200000001</v>
      </c>
      <c r="E8" s="197">
        <v>232493.63500000001</v>
      </c>
      <c r="F8" s="197">
        <v>264901.147</v>
      </c>
      <c r="G8" s="197">
        <v>267573.29399999999</v>
      </c>
      <c r="H8" s="326">
        <v>-0.10552955427913202</v>
      </c>
      <c r="I8" s="327">
        <v>-0.20673762756009573</v>
      </c>
    </row>
    <row r="9" spans="2:9" x14ac:dyDescent="0.35">
      <c r="B9" s="14" t="s">
        <v>485</v>
      </c>
      <c r="C9" s="197">
        <v>8230.0370000000003</v>
      </c>
      <c r="D9" s="197">
        <v>9338.9950000000008</v>
      </c>
      <c r="E9" s="197">
        <v>10547.377</v>
      </c>
      <c r="F9" s="197">
        <v>11832.22</v>
      </c>
      <c r="G9" s="197">
        <v>14877.971</v>
      </c>
      <c r="H9" s="326">
        <v>-0.11874489706868896</v>
      </c>
      <c r="I9" s="327">
        <v>-0.44683068679190185</v>
      </c>
    </row>
    <row r="10" spans="2:9" x14ac:dyDescent="0.35">
      <c r="B10" s="38" t="s">
        <v>341</v>
      </c>
      <c r="C10" s="508">
        <v>3.7326833091421416E-2</v>
      </c>
      <c r="D10" s="508">
        <v>3.7865371860270239E-2</v>
      </c>
      <c r="E10" s="508">
        <v>4.3397526545727198E-2</v>
      </c>
      <c r="F10" s="508">
        <v>4.3465511167088293E-2</v>
      </c>
      <c r="G10" s="508">
        <v>5.3566306876477447E-2</v>
      </c>
      <c r="H10" s="328"/>
      <c r="I10" s="329"/>
    </row>
    <row r="11" spans="2:9" ht="10.5" x14ac:dyDescent="0.35">
      <c r="B11" s="14" t="s">
        <v>661</v>
      </c>
      <c r="C11" s="197">
        <v>11663.80190988</v>
      </c>
      <c r="D11" s="197">
        <v>13262.697617685366</v>
      </c>
      <c r="E11" s="197">
        <v>15005.43274341944</v>
      </c>
      <c r="F11" s="197">
        <v>17026.055126951502</v>
      </c>
      <c r="G11" s="197">
        <v>21990.449078756272</v>
      </c>
      <c r="H11" s="326">
        <v>-0.12055584421025267</v>
      </c>
      <c r="I11" s="327">
        <v>-0.46959692054912427</v>
      </c>
    </row>
    <row r="12" spans="2:9" x14ac:dyDescent="0.35">
      <c r="B12" s="38" t="s">
        <v>343</v>
      </c>
      <c r="C12" s="508">
        <v>1.4172235082150906</v>
      </c>
      <c r="D12" s="508">
        <v>1.4201418479917129</v>
      </c>
      <c r="E12" s="508">
        <v>1.4226696119252626</v>
      </c>
      <c r="F12" s="508">
        <v>1.4389569435787621</v>
      </c>
      <c r="G12" s="508">
        <v>1.4780543044986627</v>
      </c>
      <c r="H12" s="328"/>
      <c r="I12" s="329"/>
    </row>
    <row r="13" spans="2:9" x14ac:dyDescent="0.35">
      <c r="B13" s="14"/>
      <c r="C13" s="545"/>
      <c r="D13" s="545"/>
      <c r="E13" s="545"/>
      <c r="F13" s="545"/>
      <c r="G13" s="545"/>
      <c r="H13" s="326"/>
      <c r="I13" s="327"/>
    </row>
    <row r="14" spans="2:9" ht="11" thickBot="1" x14ac:dyDescent="0.4">
      <c r="B14" s="647" t="s">
        <v>662</v>
      </c>
      <c r="C14" s="197">
        <v>3625.4970322508175</v>
      </c>
      <c r="D14" s="197">
        <v>2194.8155830680748</v>
      </c>
      <c r="E14" s="197">
        <v>1801.9843237353791</v>
      </c>
      <c r="F14" s="197">
        <v>7584.4713073495477</v>
      </c>
      <c r="G14" s="197">
        <v>2052.0536168404483</v>
      </c>
      <c r="H14" s="341">
        <v>0.65184585904152859</v>
      </c>
      <c r="I14" s="342">
        <v>0.76676525530215134</v>
      </c>
    </row>
    <row r="15" spans="2:9" ht="9.5" thickTop="1" x14ac:dyDescent="0.35">
      <c r="B15" s="14"/>
      <c r="C15" s="197"/>
      <c r="D15" s="197"/>
      <c r="E15" s="197"/>
      <c r="F15" s="197"/>
      <c r="G15" s="197"/>
      <c r="H15" s="351"/>
      <c r="I15" s="253"/>
    </row>
    <row r="16" spans="2:9" x14ac:dyDescent="0.35">
      <c r="B16" s="14"/>
      <c r="C16" s="9"/>
      <c r="D16" s="9"/>
      <c r="E16" s="9"/>
      <c r="F16" s="9"/>
      <c r="G16" s="9"/>
      <c r="H16" s="197"/>
      <c r="I16" s="197"/>
    </row>
    <row r="17" spans="2:9" ht="9.5" thickBot="1" x14ac:dyDescent="0.4">
      <c r="B17" s="33" t="s">
        <v>632</v>
      </c>
      <c r="C17" s="18"/>
      <c r="D17" s="18"/>
      <c r="E17" s="18"/>
      <c r="F17" s="18"/>
      <c r="G17" s="18"/>
      <c r="H17" s="904" t="s">
        <v>19</v>
      </c>
      <c r="I17" s="904"/>
    </row>
    <row r="18" spans="2:9" ht="10" thickTop="1" thickBot="1" x14ac:dyDescent="0.4">
      <c r="B18" s="41" t="s">
        <v>23</v>
      </c>
      <c r="C18" s="598" t="s">
        <v>686</v>
      </c>
      <c r="D18" s="599" t="s">
        <v>664</v>
      </c>
      <c r="E18" s="649" t="s">
        <v>635</v>
      </c>
      <c r="F18" s="600" t="s">
        <v>612</v>
      </c>
      <c r="G18" s="600" t="s">
        <v>589</v>
      </c>
      <c r="H18" s="101" t="s">
        <v>20</v>
      </c>
      <c r="I18" s="102" t="s">
        <v>21</v>
      </c>
    </row>
    <row r="19" spans="2:9" ht="10" thickTop="1" thickBot="1" x14ac:dyDescent="0.4">
      <c r="B19" s="14" t="s">
        <v>633</v>
      </c>
      <c r="C19" s="197">
        <v>1313.0162341809953</v>
      </c>
      <c r="D19" s="197">
        <v>2017.27975875999</v>
      </c>
      <c r="E19" s="197">
        <v>1259.4167513600019</v>
      </c>
      <c r="F19" s="197">
        <v>3025.0479711600001</v>
      </c>
      <c r="G19" s="197">
        <v>818.45660413000007</v>
      </c>
      <c r="H19" s="341">
        <v>-0.3491154469382578</v>
      </c>
      <c r="I19" s="342">
        <v>0.60425883004108738</v>
      </c>
    </row>
    <row r="20" spans="2:9" ht="9.5" thickTop="1" x14ac:dyDescent="0.35">
      <c r="B20" s="14"/>
      <c r="C20" s="9"/>
      <c r="D20" s="9"/>
      <c r="E20" s="9"/>
      <c r="F20" s="9"/>
      <c r="G20" s="9"/>
      <c r="H20" s="197"/>
      <c r="I20" s="197"/>
    </row>
    <row r="21" spans="2:9" ht="18" customHeight="1" x14ac:dyDescent="0.35">
      <c r="B21" s="18"/>
      <c r="C21" s="18"/>
      <c r="D21" s="601"/>
      <c r="E21" s="132"/>
      <c r="F21" s="601"/>
      <c r="G21" s="657"/>
      <c r="H21" s="657"/>
      <c r="I21" s="18"/>
    </row>
    <row r="22" spans="2:9" ht="9.5" thickBot="1" x14ac:dyDescent="0.4">
      <c r="B22" s="615" t="s">
        <v>344</v>
      </c>
      <c r="C22" s="598" t="s">
        <v>686</v>
      </c>
      <c r="D22" s="599" t="s">
        <v>664</v>
      </c>
      <c r="E22" s="599" t="s">
        <v>635</v>
      </c>
      <c r="F22" s="603" t="s">
        <v>612</v>
      </c>
      <c r="G22" s="600" t="s">
        <v>589</v>
      </c>
      <c r="H22" s="253"/>
      <c r="I22" s="331"/>
    </row>
    <row r="23" spans="2:9" ht="9.5" thickTop="1" x14ac:dyDescent="0.35">
      <c r="B23" s="792" t="s">
        <v>405</v>
      </c>
      <c r="C23" s="793">
        <v>2.5483366571548809E-2</v>
      </c>
      <c r="D23" s="793">
        <v>2.3263075190346226E-2</v>
      </c>
      <c r="E23" s="793">
        <v>3.2196990067949433E-2</v>
      </c>
      <c r="F23" s="793">
        <v>3.086555624046395E-2</v>
      </c>
      <c r="G23" s="793">
        <v>4.9000000000000002E-2</v>
      </c>
      <c r="H23" s="253"/>
      <c r="I23" s="337"/>
    </row>
    <row r="24" spans="2:9" x14ac:dyDescent="0.35">
      <c r="B24" s="792" t="s">
        <v>449</v>
      </c>
      <c r="C24" s="793">
        <v>3.0795398217665557E-2</v>
      </c>
      <c r="D24" s="793">
        <v>2.9005081993098807E-2</v>
      </c>
      <c r="E24" s="793">
        <v>2.4335108256700218E-2</v>
      </c>
      <c r="F24" s="793">
        <v>2.5363071253720271E-2</v>
      </c>
      <c r="G24" s="793">
        <v>3.1E-2</v>
      </c>
      <c r="H24" s="253"/>
      <c r="I24" s="337"/>
    </row>
    <row r="25" spans="2:9" x14ac:dyDescent="0.35">
      <c r="B25" s="790" t="s">
        <v>676</v>
      </c>
      <c r="C25" s="253">
        <v>3.5999999999999997E-2</v>
      </c>
      <c r="D25" s="253">
        <v>3.1E-2</v>
      </c>
      <c r="E25" s="253">
        <v>2.7E-2</v>
      </c>
      <c r="F25" s="253">
        <v>2.9000000000000001E-2</v>
      </c>
      <c r="G25" s="253">
        <v>3.3000000000000002E-2</v>
      </c>
      <c r="H25" s="253"/>
      <c r="I25" s="337"/>
    </row>
    <row r="26" spans="2:9" x14ac:dyDescent="0.35">
      <c r="B26" s="790" t="s">
        <v>677</v>
      </c>
      <c r="C26" s="253">
        <v>1.6E-2</v>
      </c>
      <c r="D26" s="253">
        <v>2.1999999999999999E-2</v>
      </c>
      <c r="E26" s="253">
        <v>1.7000000000000001E-2</v>
      </c>
      <c r="F26" s="253">
        <v>1.6E-2</v>
      </c>
      <c r="G26" s="253">
        <v>2.4E-2</v>
      </c>
      <c r="H26" s="253"/>
      <c r="I26" s="19"/>
    </row>
    <row r="27" spans="2:9" x14ac:dyDescent="0.35">
      <c r="B27" s="792" t="s">
        <v>683</v>
      </c>
      <c r="C27" s="793">
        <v>0.15411259748242628</v>
      </c>
      <c r="D27" s="793">
        <v>0.17282855117114965</v>
      </c>
      <c r="E27" s="793">
        <v>0.20391834592466429</v>
      </c>
      <c r="F27" s="793">
        <v>0.19723722154068513</v>
      </c>
      <c r="G27" s="793">
        <v>0.20785592970675704</v>
      </c>
      <c r="H27" s="8"/>
      <c r="I27" s="337"/>
    </row>
    <row r="28" spans="2:9" x14ac:dyDescent="0.35">
      <c r="B28" s="166" t="s">
        <v>406</v>
      </c>
      <c r="C28" s="9">
        <v>0.16838801165439063</v>
      </c>
      <c r="D28" s="9">
        <v>0.19857200580250176</v>
      </c>
      <c r="E28" s="9">
        <v>0.29797331890362999</v>
      </c>
      <c r="F28" s="9">
        <v>0.3448931099269209</v>
      </c>
      <c r="G28" s="9">
        <v>0.33304669324356001</v>
      </c>
      <c r="H28" s="9"/>
      <c r="I28" s="19"/>
    </row>
    <row r="29" spans="2:9" x14ac:dyDescent="0.35">
      <c r="B29" s="166" t="s">
        <v>407</v>
      </c>
      <c r="C29" s="9">
        <v>0.20402544033455611</v>
      </c>
      <c r="D29" s="9">
        <v>0.22656456810390307</v>
      </c>
      <c r="E29" s="9">
        <v>0.21392022225985327</v>
      </c>
      <c r="F29" s="9">
        <v>0.16099429757135242</v>
      </c>
      <c r="G29" s="9">
        <v>0.18681737605497178</v>
      </c>
      <c r="H29" s="9"/>
      <c r="I29" s="19"/>
    </row>
    <row r="30" spans="2:9" x14ac:dyDescent="0.35">
      <c r="B30" s="166" t="s">
        <v>408</v>
      </c>
      <c r="C30" s="9">
        <v>0.14506821856722937</v>
      </c>
      <c r="D30" s="9">
        <v>0.12418591649513354</v>
      </c>
      <c r="E30" s="9">
        <v>0.11203479252816198</v>
      </c>
      <c r="F30" s="9">
        <v>8.9295420553677118E-2</v>
      </c>
      <c r="G30" s="9">
        <v>5.7969252160803508E-2</v>
      </c>
      <c r="H30" s="9"/>
      <c r="I30" s="19"/>
    </row>
    <row r="31" spans="2:9" x14ac:dyDescent="0.35">
      <c r="B31" s="794" t="s">
        <v>586</v>
      </c>
      <c r="C31" s="795">
        <v>3.7326833091421416E-2</v>
      </c>
      <c r="D31" s="795">
        <v>3.7865371860270239E-2</v>
      </c>
      <c r="E31" s="795">
        <v>4.3397526545727198E-2</v>
      </c>
      <c r="F31" s="795">
        <v>4.2756761415160133E-2</v>
      </c>
      <c r="G31" s="795">
        <v>5.2674477678160823E-2</v>
      </c>
      <c r="H31" s="8"/>
      <c r="I31" s="337"/>
    </row>
    <row r="33" spans="2:9" ht="9.5" thickBot="1" x14ac:dyDescent="0.25">
      <c r="B33" s="47"/>
      <c r="C33" s="47"/>
      <c r="D33" s="47"/>
      <c r="E33" s="47"/>
      <c r="F33" s="47"/>
      <c r="G33" s="47"/>
      <c r="H33" s="577" t="s">
        <v>19</v>
      </c>
    </row>
    <row r="34" spans="2:9" ht="10" thickTop="1" thickBot="1" x14ac:dyDescent="0.4">
      <c r="B34" s="623" t="s">
        <v>484</v>
      </c>
      <c r="C34" s="798" t="s">
        <v>684</v>
      </c>
      <c r="D34" s="725" t="s">
        <v>663</v>
      </c>
      <c r="E34" s="725" t="s">
        <v>634</v>
      </c>
      <c r="F34" s="725" t="s">
        <v>611</v>
      </c>
      <c r="G34" s="725" t="s">
        <v>587</v>
      </c>
      <c r="H34" s="624" t="s">
        <v>20</v>
      </c>
    </row>
    <row r="35" spans="2:9" ht="9.5" thickTop="1" x14ac:dyDescent="0.35">
      <c r="B35" s="398" t="s">
        <v>429</v>
      </c>
      <c r="C35" s="859">
        <v>-754.14461800000004</v>
      </c>
      <c r="D35" s="859">
        <v>540.77308008521265</v>
      </c>
      <c r="E35" s="859">
        <v>-234.90157173585766</v>
      </c>
      <c r="F35" s="859">
        <v>234.45095275586635</v>
      </c>
      <c r="G35" s="859">
        <v>405.79211336908764</v>
      </c>
      <c r="H35" s="377" t="s">
        <v>463</v>
      </c>
    </row>
    <row r="36" spans="2:9" x14ac:dyDescent="0.35">
      <c r="B36" s="39" t="s">
        <v>482</v>
      </c>
      <c r="C36" s="860">
        <v>-113.53100000000001</v>
      </c>
      <c r="D36" s="861">
        <v>645.66677619775749</v>
      </c>
      <c r="E36" s="860">
        <v>-74.526527751078831</v>
      </c>
      <c r="F36" s="860">
        <v>516.71280758853652</v>
      </c>
      <c r="G36" s="860">
        <v>468.30417355639628</v>
      </c>
      <c r="H36" s="378" t="s">
        <v>463</v>
      </c>
    </row>
    <row r="37" spans="2:9" x14ac:dyDescent="0.35">
      <c r="B37" s="39" t="s">
        <v>483</v>
      </c>
      <c r="C37" s="862">
        <v>-640.61361799999997</v>
      </c>
      <c r="D37" s="861">
        <v>-104.89369611254487</v>
      </c>
      <c r="E37" s="863">
        <v>-160.37504398477881</v>
      </c>
      <c r="F37" s="863">
        <v>-282.26185483267017</v>
      </c>
      <c r="G37" s="863">
        <v>-62.512060187308627</v>
      </c>
      <c r="H37" s="378" t="s">
        <v>463</v>
      </c>
    </row>
    <row r="38" spans="2:9" x14ac:dyDescent="0.35">
      <c r="B38" s="322" t="s">
        <v>476</v>
      </c>
      <c r="C38" s="859">
        <v>1578.9517484</v>
      </c>
      <c r="D38" s="864">
        <v>1566.783337191458</v>
      </c>
      <c r="E38" s="865">
        <v>1396.2202367044415</v>
      </c>
      <c r="F38" s="865">
        <v>1052.9575203952222</v>
      </c>
      <c r="G38" s="865">
        <v>484.89035056106314</v>
      </c>
      <c r="H38" s="377">
        <v>7.7664926092171349E-3</v>
      </c>
    </row>
    <row r="39" spans="2:9" x14ac:dyDescent="0.35">
      <c r="B39" s="39" t="s">
        <v>482</v>
      </c>
      <c r="C39" s="860">
        <v>1696.0219999999999</v>
      </c>
      <c r="D39" s="861">
        <v>1785.6043094317754</v>
      </c>
      <c r="E39" s="863">
        <v>2079.0035332917391</v>
      </c>
      <c r="F39" s="863">
        <v>1261.137304998219</v>
      </c>
      <c r="G39" s="863">
        <v>802.54437590766884</v>
      </c>
      <c r="H39" s="378">
        <v>-5.0169183037132581E-2</v>
      </c>
    </row>
    <row r="40" spans="2:9" x14ac:dyDescent="0.35">
      <c r="B40" s="39" t="s">
        <v>483</v>
      </c>
      <c r="C40" s="866">
        <v>-117.07025159999999</v>
      </c>
      <c r="D40" s="861">
        <v>-218.82097224031742</v>
      </c>
      <c r="E40" s="863">
        <v>-682.78329658729751</v>
      </c>
      <c r="F40" s="863">
        <v>-208.17978460299679</v>
      </c>
      <c r="G40" s="863">
        <v>-317.65402534660569</v>
      </c>
      <c r="H40" s="378">
        <v>-0.46499528632278886</v>
      </c>
    </row>
    <row r="41" spans="2:9" x14ac:dyDescent="0.35">
      <c r="B41" s="346" t="s">
        <v>428</v>
      </c>
      <c r="C41" s="859">
        <v>571.90364602738759</v>
      </c>
      <c r="D41" s="864">
        <v>861.79099652855052</v>
      </c>
      <c r="E41" s="865">
        <v>1261.1052854186546</v>
      </c>
      <c r="F41" s="865">
        <v>1832.3695854614448</v>
      </c>
      <c r="G41" s="865">
        <v>1482.202186550928</v>
      </c>
      <c r="H41" s="377">
        <v>-0.33637778959037801</v>
      </c>
    </row>
    <row r="42" spans="2:9" x14ac:dyDescent="0.35">
      <c r="B42" s="39" t="s">
        <v>482</v>
      </c>
      <c r="C42" s="860">
        <v>585.94299999999998</v>
      </c>
      <c r="D42" s="861">
        <v>876.05</v>
      </c>
      <c r="E42" s="863">
        <v>1279.2517210445926</v>
      </c>
      <c r="F42" s="863">
        <v>1857.4780000000001</v>
      </c>
      <c r="G42" s="863">
        <v>1532.9870000000001</v>
      </c>
      <c r="H42" s="378">
        <v>-0.33115347297528674</v>
      </c>
    </row>
    <row r="43" spans="2:9" x14ac:dyDescent="0.35">
      <c r="B43" s="39" t="s">
        <v>483</v>
      </c>
      <c r="C43" s="862">
        <v>-14.03935397261243</v>
      </c>
      <c r="D43" s="861">
        <v>-14.259003471449462</v>
      </c>
      <c r="E43" s="863">
        <v>-18.146435625938107</v>
      </c>
      <c r="F43" s="863">
        <v>-25.10841453855528</v>
      </c>
      <c r="G43" s="863">
        <v>-50.784813449072054</v>
      </c>
      <c r="H43" s="378">
        <v>-1.5404267154912499E-2</v>
      </c>
    </row>
    <row r="44" spans="2:9" ht="11.25" customHeight="1" x14ac:dyDescent="0.35">
      <c r="B44" s="322" t="s">
        <v>492</v>
      </c>
      <c r="C44" s="859">
        <v>77.275665000000004</v>
      </c>
      <c r="D44" s="864">
        <v>92.171546563689205</v>
      </c>
      <c r="E44" s="865">
        <v>-183.63394445708221</v>
      </c>
      <c r="F44" s="865">
        <v>290.44971730982081</v>
      </c>
      <c r="G44" s="865">
        <v>321.58064417856275</v>
      </c>
      <c r="H44" s="377">
        <v>-0.16161041144510213</v>
      </c>
    </row>
    <row r="45" spans="2:9" ht="11.25" customHeight="1" x14ac:dyDescent="0.35">
      <c r="B45" s="39" t="s">
        <v>482</v>
      </c>
      <c r="C45" s="860">
        <v>75.085999999999999</v>
      </c>
      <c r="D45" s="861">
        <v>100.41959788194059</v>
      </c>
      <c r="E45" s="863">
        <v>-243.87703410809095</v>
      </c>
      <c r="F45" s="863">
        <v>81.27940197875941</v>
      </c>
      <c r="G45" s="863">
        <v>339.59199903651262</v>
      </c>
      <c r="H45" s="378">
        <v>-0.25227742807459075</v>
      </c>
    </row>
    <row r="46" spans="2:9" ht="12.75" customHeight="1" x14ac:dyDescent="0.35">
      <c r="B46" s="39" t="s">
        <v>483</v>
      </c>
      <c r="C46" s="866">
        <v>2.1896650000000002</v>
      </c>
      <c r="D46" s="861">
        <v>-8.2480513182513899</v>
      </c>
      <c r="E46" s="863">
        <v>60.243089651008738</v>
      </c>
      <c r="F46" s="863">
        <v>209.17031533106143</v>
      </c>
      <c r="G46" s="863">
        <v>-18.011354857949893</v>
      </c>
      <c r="H46" s="378" t="s">
        <v>463</v>
      </c>
    </row>
    <row r="47" spans="2:9" ht="9.5" thickBot="1" x14ac:dyDescent="0.4">
      <c r="B47" s="535" t="s">
        <v>96</v>
      </c>
      <c r="C47" s="859">
        <v>1473.9864414273875</v>
      </c>
      <c r="D47" s="864">
        <v>3061.5189603689109</v>
      </c>
      <c r="E47" s="865">
        <v>2238.7900059301564</v>
      </c>
      <c r="F47" s="865">
        <v>3410.2277759223543</v>
      </c>
      <c r="G47" s="859">
        <v>2694.4652946596416</v>
      </c>
      <c r="H47" s="379">
        <v>-0.51854407550369275</v>
      </c>
      <c r="I47" s="396"/>
    </row>
    <row r="48" spans="2:9" ht="9.5" thickTop="1" x14ac:dyDescent="0.35">
      <c r="C48" s="347"/>
      <c r="D48" s="347"/>
      <c r="F48" s="347"/>
    </row>
    <row r="49" spans="2:9" x14ac:dyDescent="0.35">
      <c r="C49" s="459"/>
      <c r="D49" s="459"/>
      <c r="E49" s="317"/>
    </row>
    <row r="50" spans="2:9" ht="9.5" customHeight="1" x14ac:dyDescent="0.35">
      <c r="B50" s="652"/>
      <c r="C50" s="913" t="s">
        <v>622</v>
      </c>
      <c r="D50" s="913"/>
      <c r="E50" s="914"/>
      <c r="F50" s="915" t="s">
        <v>710</v>
      </c>
      <c r="G50" s="916"/>
      <c r="H50" s="916"/>
    </row>
    <row r="51" spans="2:9" ht="9.5" thickBot="1" x14ac:dyDescent="0.4">
      <c r="B51" s="654" t="s">
        <v>623</v>
      </c>
      <c r="C51" s="655" t="s">
        <v>587</v>
      </c>
      <c r="D51" s="655" t="s">
        <v>663</v>
      </c>
      <c r="E51" s="700" t="s">
        <v>684</v>
      </c>
      <c r="F51" s="655" t="s">
        <v>587</v>
      </c>
      <c r="G51" s="655" t="s">
        <v>663</v>
      </c>
      <c r="H51" s="655" t="s">
        <v>684</v>
      </c>
    </row>
    <row r="52" spans="2:9" ht="9.5" thickTop="1" x14ac:dyDescent="0.2">
      <c r="B52" s="653" t="s">
        <v>598</v>
      </c>
      <c r="C52" s="701">
        <v>3.6999999999999998E-2</v>
      </c>
      <c r="D52" s="701">
        <v>2.5999999999999999E-2</v>
      </c>
      <c r="E52" s="704">
        <v>2.6700000000000002E-2</v>
      </c>
      <c r="F52" s="701">
        <v>0.20399999999999999</v>
      </c>
      <c r="G52" s="701">
        <v>0.17299999999999999</v>
      </c>
      <c r="H52" s="701">
        <v>0.154</v>
      </c>
      <c r="I52" s="800"/>
    </row>
    <row r="53" spans="2:9" x14ac:dyDescent="0.2">
      <c r="B53" s="650" t="s">
        <v>454</v>
      </c>
      <c r="C53" s="702">
        <v>2.806648711644422E-2</v>
      </c>
      <c r="D53" s="702">
        <v>4.9148257562517547E-2</v>
      </c>
      <c r="E53" s="705">
        <v>3.3000000000000002E-2</v>
      </c>
      <c r="F53" s="879">
        <v>0.27755368331632702</v>
      </c>
      <c r="G53" s="880">
        <v>0.18692880895956074</v>
      </c>
      <c r="H53" s="880">
        <v>0.15799803341590576</v>
      </c>
    </row>
    <row r="54" spans="2:9" x14ac:dyDescent="0.2">
      <c r="B54" s="650" t="s">
        <v>681</v>
      </c>
      <c r="C54" s="702">
        <v>2.1859183495039351E-2</v>
      </c>
      <c r="D54" s="702">
        <v>4.227286834145258E-2</v>
      </c>
      <c r="E54" s="705">
        <v>1.7999999999999999E-2</v>
      </c>
      <c r="F54" s="879"/>
      <c r="G54" s="880">
        <v>0.18431035807235882</v>
      </c>
      <c r="H54" s="880">
        <v>0.15136268824892232</v>
      </c>
    </row>
    <row r="55" spans="2:9" x14ac:dyDescent="0.2">
      <c r="B55" s="651" t="s">
        <v>624</v>
      </c>
      <c r="C55" s="701">
        <v>1.575</v>
      </c>
      <c r="D55" s="701">
        <v>1.4159999999999999</v>
      </c>
      <c r="E55" s="704">
        <v>1.3779999999999999</v>
      </c>
      <c r="F55" s="702">
        <v>1.298</v>
      </c>
      <c r="G55" s="703">
        <v>1.427</v>
      </c>
      <c r="H55" s="703">
        <v>1.5049999999999999</v>
      </c>
    </row>
  </sheetData>
  <mergeCells count="4">
    <mergeCell ref="C50:E50"/>
    <mergeCell ref="F50:H50"/>
    <mergeCell ref="H2:I2"/>
    <mergeCell ref="H17:I1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K21"/>
  <sheetViews>
    <sheetView showGridLines="0" zoomScale="77" zoomScaleNormal="77" zoomScalePageLayoutView="140" workbookViewId="0">
      <selection activeCell="N20" sqref="N20"/>
    </sheetView>
  </sheetViews>
  <sheetFormatPr baseColWidth="10" defaultColWidth="10.81640625" defaultRowHeight="15.65" customHeight="1" x14ac:dyDescent="0.35"/>
  <cols>
    <col min="1" max="1" width="7.90625" style="125" customWidth="1"/>
    <col min="2" max="2" width="15.453125" style="125" customWidth="1"/>
    <col min="3" max="3" width="9.26953125" style="125" customWidth="1"/>
    <col min="4" max="4" width="9.1796875" style="125" customWidth="1"/>
    <col min="5" max="5" width="10.81640625" style="125"/>
    <col min="6" max="6" width="9.453125" style="125" customWidth="1"/>
    <col min="7" max="7" width="7.1796875" style="125" customWidth="1"/>
    <col min="8" max="8" width="12.7265625" style="125" customWidth="1"/>
    <col min="9" max="9" width="8.81640625" style="125" customWidth="1"/>
    <col min="10" max="16384" width="10.81640625" style="125"/>
  </cols>
  <sheetData>
    <row r="2" spans="2:11" ht="15.65" customHeight="1" x14ac:dyDescent="0.35">
      <c r="B2" s="886" t="s">
        <v>287</v>
      </c>
      <c r="C2" s="917" t="s">
        <v>437</v>
      </c>
      <c r="D2" s="917"/>
      <c r="E2" s="917"/>
      <c r="F2" s="917"/>
      <c r="G2" s="917"/>
      <c r="H2" s="608"/>
      <c r="I2" s="608"/>
      <c r="J2" s="132"/>
      <c r="K2" s="132"/>
    </row>
    <row r="3" spans="2:11" ht="45.65" customHeight="1" thickBot="1" x14ac:dyDescent="0.4">
      <c r="B3" s="918"/>
      <c r="C3" s="609" t="s">
        <v>488</v>
      </c>
      <c r="D3" s="609" t="s">
        <v>436</v>
      </c>
      <c r="E3" s="609" t="s">
        <v>438</v>
      </c>
      <c r="F3" s="609" t="s">
        <v>439</v>
      </c>
      <c r="G3" s="609" t="s">
        <v>440</v>
      </c>
      <c r="H3" s="609" t="s">
        <v>481</v>
      </c>
      <c r="I3" s="506" t="s">
        <v>489</v>
      </c>
      <c r="J3" s="132"/>
      <c r="K3" s="132"/>
    </row>
    <row r="4" spans="2:11" ht="15.65" customHeight="1" thickTop="1" x14ac:dyDescent="0.35">
      <c r="B4" s="33"/>
      <c r="C4" s="33"/>
      <c r="D4" s="33"/>
      <c r="H4" s="33"/>
    </row>
    <row r="5" spans="2:11" ht="15.65" customHeight="1" x14ac:dyDescent="0.35">
      <c r="B5" s="338" t="s">
        <v>37</v>
      </c>
      <c r="C5" s="158">
        <v>0</v>
      </c>
      <c r="D5" s="158">
        <v>0</v>
      </c>
      <c r="E5" s="158">
        <v>0</v>
      </c>
      <c r="F5" s="158">
        <v>0</v>
      </c>
      <c r="G5" s="158">
        <v>0</v>
      </c>
      <c r="H5" s="158">
        <v>0</v>
      </c>
      <c r="I5" s="158">
        <v>0</v>
      </c>
    </row>
    <row r="6" spans="2:11" ht="15.65" customHeight="1" x14ac:dyDescent="0.35">
      <c r="B6" s="338" t="s">
        <v>441</v>
      </c>
      <c r="C6" s="158">
        <v>126.218</v>
      </c>
      <c r="D6" s="158">
        <v>111.49</v>
      </c>
      <c r="E6" s="158">
        <v>0</v>
      </c>
      <c r="F6" s="158">
        <v>0</v>
      </c>
      <c r="G6" s="158">
        <v>0</v>
      </c>
      <c r="H6" s="158">
        <v>-94.573999999999998</v>
      </c>
      <c r="I6" s="158">
        <v>143.13400000000001</v>
      </c>
    </row>
    <row r="7" spans="2:11" ht="15.65" customHeight="1" x14ac:dyDescent="0.35">
      <c r="B7" s="338" t="s">
        <v>442</v>
      </c>
      <c r="C7" s="158">
        <v>16680.871999999999</v>
      </c>
      <c r="D7" s="158">
        <v>1107.105</v>
      </c>
      <c r="E7" s="158">
        <v>477.95100000000002</v>
      </c>
      <c r="F7" s="158">
        <v>565.54899999999998</v>
      </c>
      <c r="G7" s="158">
        <v>0</v>
      </c>
      <c r="H7" s="158">
        <v>-7515.9284917308778</v>
      </c>
      <c r="I7" s="158">
        <v>11315.548508269121</v>
      </c>
    </row>
    <row r="8" spans="2:11" ht="15.65" customHeight="1" x14ac:dyDescent="0.35">
      <c r="B8" s="338" t="s">
        <v>443</v>
      </c>
      <c r="C8" s="158">
        <v>42.847000000000001</v>
      </c>
      <c r="D8" s="158">
        <v>46.813000000000002</v>
      </c>
      <c r="E8" s="158">
        <v>0</v>
      </c>
      <c r="F8" s="158">
        <v>0</v>
      </c>
      <c r="G8" s="158">
        <v>0</v>
      </c>
      <c r="H8" s="158">
        <v>-59.363999999999997</v>
      </c>
      <c r="I8" s="158">
        <v>30.295999999999999</v>
      </c>
    </row>
    <row r="9" spans="2:11" ht="15.65" customHeight="1" x14ac:dyDescent="0.35">
      <c r="B9" s="338" t="s">
        <v>444</v>
      </c>
      <c r="C9" s="158">
        <v>16638.025000000001</v>
      </c>
      <c r="D9" s="158">
        <v>1060.2919999999999</v>
      </c>
      <c r="E9" s="158">
        <v>477.95100000000002</v>
      </c>
      <c r="F9" s="158">
        <v>565.54899999999998</v>
      </c>
      <c r="G9" s="158">
        <v>0</v>
      </c>
      <c r="H9" s="158">
        <v>-7456.5644917308782</v>
      </c>
      <c r="I9" s="158">
        <v>11285.252508269125</v>
      </c>
    </row>
    <row r="10" spans="2:11" ht="15.65" customHeight="1" x14ac:dyDescent="0.35">
      <c r="B10" s="338" t="s">
        <v>201</v>
      </c>
      <c r="C10" s="158">
        <v>249.36500000000001</v>
      </c>
      <c r="D10" s="158">
        <v>155.971</v>
      </c>
      <c r="E10" s="158">
        <v>-23.068999999999999</v>
      </c>
      <c r="F10" s="158">
        <v>16.148</v>
      </c>
      <c r="G10" s="158">
        <v>0</v>
      </c>
      <c r="H10" s="158">
        <v>-158.511</v>
      </c>
      <c r="I10" s="158">
        <v>239.90400000000002</v>
      </c>
    </row>
    <row r="11" spans="2:11" ht="15.65" customHeight="1" x14ac:dyDescent="0.35">
      <c r="B11" s="338" t="s">
        <v>445</v>
      </c>
      <c r="C11" s="158">
        <v>674.24900000000002</v>
      </c>
      <c r="D11" s="158">
        <v>12.712</v>
      </c>
      <c r="E11" s="158">
        <v>-236.33500000000001</v>
      </c>
      <c r="F11" s="158">
        <v>-0.193</v>
      </c>
      <c r="G11" s="158">
        <v>0</v>
      </c>
      <c r="H11" s="158">
        <v>-179.209</v>
      </c>
      <c r="I11" s="158">
        <v>271.22399999999999</v>
      </c>
    </row>
    <row r="12" spans="2:11" ht="15.65" customHeight="1" x14ac:dyDescent="0.35">
      <c r="B12" s="338" t="s">
        <v>446</v>
      </c>
      <c r="C12" s="158">
        <v>371.49200000000002</v>
      </c>
      <c r="D12" s="158">
        <v>14.196</v>
      </c>
      <c r="E12" s="158">
        <v>-31.93</v>
      </c>
      <c r="F12" s="158">
        <v>267.41000000000003</v>
      </c>
      <c r="G12" s="158">
        <v>0</v>
      </c>
      <c r="H12" s="158">
        <v>-247.136</v>
      </c>
      <c r="I12" s="158">
        <v>374.03200000000015</v>
      </c>
    </row>
    <row r="13" spans="2:11" ht="15.65" customHeight="1" x14ac:dyDescent="0.35">
      <c r="B13" s="338" t="s">
        <v>260</v>
      </c>
      <c r="C13" s="158">
        <v>521.19100000000003</v>
      </c>
      <c r="D13" s="158">
        <v>36.124000000000002</v>
      </c>
      <c r="E13" s="158">
        <v>25.428999999999998</v>
      </c>
      <c r="F13" s="158">
        <v>183.55099999999999</v>
      </c>
      <c r="G13" s="158">
        <v>0</v>
      </c>
      <c r="H13" s="158">
        <v>-304.87600515452118</v>
      </c>
      <c r="I13" s="158">
        <v>461.41899484547889</v>
      </c>
    </row>
    <row r="14" spans="2:11" ht="15.65" customHeight="1" x14ac:dyDescent="0.35">
      <c r="B14" s="338" t="s">
        <v>198</v>
      </c>
      <c r="C14" s="158">
        <v>6863.2169999999996</v>
      </c>
      <c r="D14" s="158">
        <v>71.903000000000006</v>
      </c>
      <c r="E14" s="158">
        <v>162.86199999999999</v>
      </c>
      <c r="F14" s="158">
        <v>-630.99900000000002</v>
      </c>
      <c r="G14" s="158">
        <v>0</v>
      </c>
      <c r="H14" s="158">
        <v>-2572.9344865763569</v>
      </c>
      <c r="I14" s="158">
        <v>3894.0485134236433</v>
      </c>
    </row>
    <row r="15" spans="2:11" ht="15.65" customHeight="1" x14ac:dyDescent="0.35">
      <c r="B15" s="338" t="s">
        <v>200</v>
      </c>
      <c r="C15" s="158">
        <v>5208.4750000000004</v>
      </c>
      <c r="D15" s="158">
        <v>557.68100000000004</v>
      </c>
      <c r="E15" s="158">
        <v>649.12099999999998</v>
      </c>
      <c r="F15" s="158">
        <v>1071.5999999999999</v>
      </c>
      <c r="G15" s="158">
        <v>0</v>
      </c>
      <c r="H15" s="158">
        <v>-2978.7080000000001</v>
      </c>
      <c r="I15" s="158">
        <v>4508.1689999999999</v>
      </c>
    </row>
    <row r="16" spans="2:11" ht="15.65" customHeight="1" x14ac:dyDescent="0.35">
      <c r="B16" s="338" t="s">
        <v>288</v>
      </c>
      <c r="C16" s="158">
        <v>268.43299999999999</v>
      </c>
      <c r="D16" s="158">
        <v>47.951000000000001</v>
      </c>
      <c r="E16" s="158">
        <v>-48.887</v>
      </c>
      <c r="F16" s="158">
        <v>-7.9050000000000002</v>
      </c>
      <c r="G16" s="158">
        <v>0</v>
      </c>
      <c r="H16" s="158">
        <v>-103.28</v>
      </c>
      <c r="I16" s="158">
        <v>156.31200000000004</v>
      </c>
    </row>
    <row r="17" spans="2:9" ht="15.65" customHeight="1" x14ac:dyDescent="0.35">
      <c r="B17" s="338" t="s">
        <v>219</v>
      </c>
      <c r="C17" s="158">
        <v>2481.6030000000001</v>
      </c>
      <c r="D17" s="158">
        <v>163.75399999999999</v>
      </c>
      <c r="E17" s="158">
        <v>-19.239999999999998</v>
      </c>
      <c r="F17" s="158">
        <v>-334.06299999999999</v>
      </c>
      <c r="G17" s="158">
        <v>0</v>
      </c>
      <c r="H17" s="158">
        <v>-911.91</v>
      </c>
      <c r="I17" s="158">
        <v>1380.1440000000002</v>
      </c>
    </row>
    <row r="18" spans="2:9" ht="15.65" customHeight="1" x14ac:dyDescent="0.35">
      <c r="B18" s="338" t="s">
        <v>447</v>
      </c>
      <c r="C18" s="158">
        <v>2.5009999999999999</v>
      </c>
      <c r="D18" s="158">
        <v>57.237000000000002</v>
      </c>
      <c r="E18" s="158">
        <v>0</v>
      </c>
      <c r="F18" s="158">
        <v>0</v>
      </c>
      <c r="G18" s="158">
        <v>0</v>
      </c>
      <c r="H18" s="158">
        <v>-23.766999999999999</v>
      </c>
      <c r="I18" s="158">
        <v>35.971000000000004</v>
      </c>
    </row>
    <row r="19" spans="2:9" ht="15.65" customHeight="1" x14ac:dyDescent="0.35">
      <c r="B19" s="338" t="s">
        <v>448</v>
      </c>
      <c r="C19" s="158">
        <v>0</v>
      </c>
      <c r="D19" s="158">
        <v>0</v>
      </c>
      <c r="E19" s="158">
        <v>0</v>
      </c>
      <c r="F19" s="158">
        <v>0</v>
      </c>
      <c r="G19" s="158">
        <v>0</v>
      </c>
      <c r="H19" s="158">
        <v>0</v>
      </c>
      <c r="I19" s="158">
        <v>0</v>
      </c>
    </row>
    <row r="20" spans="2:9" ht="15.65" customHeight="1" x14ac:dyDescent="0.35">
      <c r="B20" s="338" t="s">
        <v>578</v>
      </c>
      <c r="C20" s="158">
        <v>98.98</v>
      </c>
      <c r="D20" s="158">
        <v>55.353999999999999</v>
      </c>
      <c r="E20" s="158">
        <v>0</v>
      </c>
      <c r="F20" s="158">
        <v>0</v>
      </c>
      <c r="G20" s="158">
        <v>0</v>
      </c>
      <c r="H20" s="158">
        <v>-61.402999999999999</v>
      </c>
      <c r="I20" s="158">
        <v>92.931000000000012</v>
      </c>
    </row>
    <row r="21" spans="2:9" ht="15.65" customHeight="1" x14ac:dyDescent="0.35">
      <c r="B21" s="339" t="s">
        <v>342</v>
      </c>
      <c r="C21" s="713">
        <v>16908.571</v>
      </c>
      <c r="D21" s="713">
        <v>1331.1860000000001</v>
      </c>
      <c r="E21" s="713">
        <v>477.95100000000002</v>
      </c>
      <c r="F21" s="713">
        <v>565.54899999999998</v>
      </c>
      <c r="G21" s="713">
        <v>0</v>
      </c>
      <c r="H21" s="713">
        <v>-7695.6724917308775</v>
      </c>
      <c r="I21" s="713">
        <v>11587.584508269121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57"/>
  <sheetViews>
    <sheetView showGridLines="0" zoomScale="140" zoomScaleNormal="140" zoomScalePageLayoutView="125" workbookViewId="0">
      <selection activeCell="A58" sqref="A58:XFD105"/>
    </sheetView>
  </sheetViews>
  <sheetFormatPr baseColWidth="10" defaultColWidth="10.81640625" defaultRowHeight="7.5" x14ac:dyDescent="0.35"/>
  <cols>
    <col min="1" max="1" width="2.1796875" style="308" customWidth="1"/>
    <col min="2" max="2" width="16.26953125" style="308" customWidth="1"/>
    <col min="3" max="3" width="8.6328125" style="308" bestFit="1" customWidth="1"/>
    <col min="4" max="4" width="8.7265625" style="308" bestFit="1" customWidth="1"/>
    <col min="5" max="6" width="8.6328125" style="308" bestFit="1" customWidth="1"/>
    <col min="7" max="7" width="8.453125" style="308" bestFit="1" customWidth="1"/>
    <col min="8" max="9" width="8.54296875" style="308" bestFit="1" customWidth="1"/>
    <col min="10" max="16384" width="10.81640625" style="308"/>
  </cols>
  <sheetData>
    <row r="2" spans="2:9" ht="8" thickBot="1" x14ac:dyDescent="0.4">
      <c r="B2" s="286" t="s">
        <v>270</v>
      </c>
      <c r="C2" s="287"/>
      <c r="D2" s="287"/>
      <c r="E2" s="287"/>
      <c r="F2" s="287"/>
      <c r="G2" s="287"/>
      <c r="H2" s="886" t="s">
        <v>19</v>
      </c>
      <c r="I2" s="886"/>
    </row>
    <row r="3" spans="2:9" ht="31" thickTop="1" thickBot="1" x14ac:dyDescent="0.4">
      <c r="B3" s="288" t="s">
        <v>392</v>
      </c>
      <c r="C3" s="542" t="s">
        <v>686</v>
      </c>
      <c r="D3" s="543" t="s">
        <v>664</v>
      </c>
      <c r="E3" s="544" t="s">
        <v>635</v>
      </c>
      <c r="F3" s="544" t="s">
        <v>612</v>
      </c>
      <c r="G3" s="544" t="s">
        <v>589</v>
      </c>
      <c r="H3" s="289" t="s">
        <v>20</v>
      </c>
      <c r="I3" s="290" t="s">
        <v>21</v>
      </c>
    </row>
    <row r="4" spans="2:9" ht="8" thickTop="1" x14ac:dyDescent="0.35">
      <c r="B4" s="291" t="s">
        <v>77</v>
      </c>
      <c r="C4" s="292"/>
      <c r="D4" s="292"/>
      <c r="E4" s="292"/>
      <c r="F4" s="292"/>
      <c r="G4" s="292"/>
      <c r="H4" s="293"/>
      <c r="I4" s="294"/>
    </row>
    <row r="5" spans="2:9" ht="15" x14ac:dyDescent="0.35">
      <c r="B5" s="280" t="s">
        <v>271</v>
      </c>
      <c r="C5" s="372">
        <v>23430.989000000001</v>
      </c>
      <c r="D5" s="372">
        <v>30052.376322222248</v>
      </c>
      <c r="E5" s="372">
        <v>22251.157047894507</v>
      </c>
      <c r="F5" s="372">
        <v>19056.963219169123</v>
      </c>
      <c r="G5" s="372">
        <v>32825.418847403424</v>
      </c>
      <c r="H5" s="360">
        <v>-0.22032824463621725</v>
      </c>
      <c r="I5" s="361">
        <v>-0.28619375402567171</v>
      </c>
    </row>
    <row r="6" spans="2:9" x14ac:dyDescent="0.35">
      <c r="B6" s="280" t="s">
        <v>272</v>
      </c>
      <c r="C6" s="372">
        <v>62.231999999999999</v>
      </c>
      <c r="D6" s="372">
        <v>142.33804384512121</v>
      </c>
      <c r="E6" s="372">
        <v>117.75697890916233</v>
      </c>
      <c r="F6" s="372">
        <v>64.933080700995347</v>
      </c>
      <c r="G6" s="372">
        <v>73.406004739479982</v>
      </c>
      <c r="H6" s="360"/>
      <c r="I6" s="361"/>
    </row>
    <row r="7" spans="2:9" ht="22.5" x14ac:dyDescent="0.35">
      <c r="B7" s="280" t="s">
        <v>273</v>
      </c>
      <c r="C7" s="295"/>
      <c r="D7" s="295"/>
      <c r="E7" s="295"/>
      <c r="F7" s="295"/>
      <c r="G7" s="295"/>
      <c r="H7" s="360"/>
      <c r="I7" s="361"/>
    </row>
    <row r="8" spans="2:9" x14ac:dyDescent="0.35">
      <c r="B8" s="296" t="s">
        <v>274</v>
      </c>
      <c r="C8" s="297">
        <v>38981.480000000003</v>
      </c>
      <c r="D8" s="297">
        <v>48701.842432967926</v>
      </c>
      <c r="E8" s="297">
        <v>44659.703042217472</v>
      </c>
      <c r="F8" s="297">
        <v>52456.929683032329</v>
      </c>
      <c r="G8" s="297">
        <v>44336.699736296599</v>
      </c>
      <c r="H8" s="362">
        <v>-0.19958921361849502</v>
      </c>
      <c r="I8" s="363">
        <v>-0.12078525844611976</v>
      </c>
    </row>
    <row r="9" spans="2:9" x14ac:dyDescent="0.35">
      <c r="B9" s="296" t="s">
        <v>275</v>
      </c>
      <c r="C9" s="297">
        <v>69056.005000000005</v>
      </c>
      <c r="D9" s="297">
        <v>94200.916040785465</v>
      </c>
      <c r="E9" s="297">
        <v>88048.988263419364</v>
      </c>
      <c r="F9" s="297">
        <v>102422.34987333427</v>
      </c>
      <c r="G9" s="297">
        <v>91699.090075168671</v>
      </c>
      <c r="H9" s="362">
        <v>-0.2669285193564217</v>
      </c>
      <c r="I9" s="363">
        <v>-0.24692813261949931</v>
      </c>
    </row>
    <row r="10" spans="2:9" x14ac:dyDescent="0.35">
      <c r="B10" s="282" t="s">
        <v>277</v>
      </c>
      <c r="C10" s="297">
        <v>110152.34600000001</v>
      </c>
      <c r="D10" s="297">
        <v>115308.02699723214</v>
      </c>
      <c r="E10" s="297">
        <v>141605.2689071116</v>
      </c>
      <c r="F10" s="297">
        <v>129776.0731671073</v>
      </c>
      <c r="G10" s="297">
        <v>177953.36030684461</v>
      </c>
      <c r="H10" s="362">
        <v>-4.4712247113168346E-2</v>
      </c>
      <c r="I10" s="363">
        <v>-0.38100440581698181</v>
      </c>
    </row>
    <row r="11" spans="2:9" x14ac:dyDescent="0.35">
      <c r="B11" s="282" t="s">
        <v>539</v>
      </c>
      <c r="C11" s="297">
        <v>186330.927</v>
      </c>
      <c r="D11" s="297">
        <v>230511.56526035079</v>
      </c>
      <c r="E11" s="297">
        <v>191649.7013729738</v>
      </c>
      <c r="F11" s="297">
        <v>175275.23035864899</v>
      </c>
      <c r="G11" s="297">
        <v>165170.03751300217</v>
      </c>
      <c r="H11" s="362">
        <v>-0.19166343437237554</v>
      </c>
      <c r="I11" s="363">
        <v>0.12811578786093114</v>
      </c>
    </row>
    <row r="12" spans="2:9" x14ac:dyDescent="0.35">
      <c r="B12" s="403" t="s">
        <v>263</v>
      </c>
      <c r="C12" s="404">
        <v>24182.608</v>
      </c>
      <c r="D12" s="404">
        <v>58675.127008899319</v>
      </c>
      <c r="E12" s="404">
        <v>48561.22622008394</v>
      </c>
      <c r="F12" s="404">
        <v>17277.480604003551</v>
      </c>
      <c r="G12" s="404">
        <v>21268.636704886765</v>
      </c>
      <c r="H12" s="405">
        <v>-0.58785589000374561</v>
      </c>
      <c r="I12" s="406">
        <v>0.13700790208352709</v>
      </c>
    </row>
    <row r="13" spans="2:9" x14ac:dyDescent="0.35">
      <c r="B13" s="407" t="s">
        <v>276</v>
      </c>
      <c r="C13" s="404">
        <v>162148.31899999999</v>
      </c>
      <c r="D13" s="404">
        <v>171836.43825145147</v>
      </c>
      <c r="E13" s="404">
        <v>143088.47515288985</v>
      </c>
      <c r="F13" s="404">
        <v>157997.74975464543</v>
      </c>
      <c r="G13" s="404">
        <v>143901.4008081154</v>
      </c>
      <c r="H13" s="405">
        <v>-5.6379888631506003E-2</v>
      </c>
      <c r="I13" s="406">
        <v>0.12680153278157347</v>
      </c>
    </row>
    <row r="14" spans="2:9" x14ac:dyDescent="0.35">
      <c r="B14" s="300" t="s">
        <v>278</v>
      </c>
      <c r="C14" s="301">
        <v>428013.97900000005</v>
      </c>
      <c r="D14" s="301">
        <v>518917.06509740371</v>
      </c>
      <c r="E14" s="301">
        <v>488332.57561252592</v>
      </c>
      <c r="F14" s="301">
        <v>479052.47938199301</v>
      </c>
      <c r="G14" s="301">
        <v>512058.01248345495</v>
      </c>
      <c r="H14" s="364">
        <v>-0.17517844798636684</v>
      </c>
      <c r="I14" s="365">
        <v>-0.16412990605467859</v>
      </c>
    </row>
    <row r="15" spans="2:9" s="309" customFormat="1" x14ac:dyDescent="0.35">
      <c r="B15" s="302" t="s">
        <v>280</v>
      </c>
      <c r="C15" s="303"/>
      <c r="D15" s="303"/>
      <c r="E15" s="303"/>
      <c r="F15" s="303"/>
      <c r="G15" s="303"/>
      <c r="H15" s="366"/>
      <c r="I15" s="367"/>
    </row>
    <row r="16" spans="2:9" ht="15" x14ac:dyDescent="0.35">
      <c r="B16" s="282" t="s">
        <v>54</v>
      </c>
      <c r="C16" s="304">
        <v>395.601</v>
      </c>
      <c r="D16" s="304">
        <v>2820.3273483431481</v>
      </c>
      <c r="E16" s="304">
        <v>5726.7584971713895</v>
      </c>
      <c r="F16" s="304">
        <v>3409.8478279386909</v>
      </c>
      <c r="G16" s="304">
        <v>2675.2412649832504</v>
      </c>
      <c r="H16" s="362">
        <v>-0.85973223986485015</v>
      </c>
      <c r="I16" s="363">
        <v>-0.85212511290921755</v>
      </c>
    </row>
    <row r="17" spans="2:9" x14ac:dyDescent="0.35">
      <c r="B17" s="282" t="s">
        <v>55</v>
      </c>
      <c r="C17" s="304">
        <v>18287.030999999999</v>
      </c>
      <c r="D17" s="304">
        <v>24242.598760795019</v>
      </c>
      <c r="E17" s="304">
        <v>21779.616902777663</v>
      </c>
      <c r="F17" s="304">
        <v>39492.681983559662</v>
      </c>
      <c r="G17" s="304">
        <v>22321.015176464265</v>
      </c>
      <c r="H17" s="362">
        <v>-0.24566540161636163</v>
      </c>
      <c r="I17" s="363">
        <v>-0.18072583816518262</v>
      </c>
    </row>
    <row r="18" spans="2:9" ht="15" x14ac:dyDescent="0.35">
      <c r="B18" s="282" t="s">
        <v>56</v>
      </c>
      <c r="C18" s="304">
        <v>4665.683</v>
      </c>
      <c r="D18" s="304">
        <v>3591.5664976718344</v>
      </c>
      <c r="E18" s="304">
        <v>6249.3413084235845</v>
      </c>
      <c r="F18" s="304">
        <v>10383.825772292055</v>
      </c>
      <c r="G18" s="304">
        <v>14314.945141024125</v>
      </c>
      <c r="H18" s="362">
        <v>0.29906629962843279</v>
      </c>
      <c r="I18" s="363">
        <v>-0.67406909673520365</v>
      </c>
    </row>
    <row r="19" spans="2:9" x14ac:dyDescent="0.35">
      <c r="B19" s="282" t="s">
        <v>57</v>
      </c>
      <c r="C19" s="304">
        <v>557.52099999999996</v>
      </c>
      <c r="D19" s="304">
        <v>666.00879806029502</v>
      </c>
      <c r="E19" s="304">
        <v>772.14730956076744</v>
      </c>
      <c r="F19" s="304">
        <v>1759.1170209397253</v>
      </c>
      <c r="G19" s="304">
        <v>2344.7513469712585</v>
      </c>
      <c r="H19" s="362">
        <v>-0.16289243982400581</v>
      </c>
      <c r="I19" s="363">
        <v>-0.76222596024087752</v>
      </c>
    </row>
    <row r="20" spans="2:9" ht="15" x14ac:dyDescent="0.35">
      <c r="B20" s="282" t="s">
        <v>58</v>
      </c>
      <c r="C20" s="304">
        <v>0</v>
      </c>
      <c r="D20" s="304">
        <v>0</v>
      </c>
      <c r="E20" s="304">
        <v>0</v>
      </c>
      <c r="F20" s="304">
        <v>0</v>
      </c>
      <c r="G20" s="304">
        <v>0</v>
      </c>
      <c r="H20" s="362"/>
      <c r="I20" s="363"/>
    </row>
    <row r="21" spans="2:9" ht="15" x14ac:dyDescent="0.35">
      <c r="B21" s="282" t="s">
        <v>59</v>
      </c>
      <c r="C21" s="304">
        <v>0</v>
      </c>
      <c r="D21" s="304">
        <v>0</v>
      </c>
      <c r="E21" s="304">
        <v>0</v>
      </c>
      <c r="F21" s="304">
        <v>0</v>
      </c>
      <c r="G21" s="304">
        <v>2343.9789604455505</v>
      </c>
      <c r="H21" s="362" t="s">
        <v>451</v>
      </c>
      <c r="I21" s="363" t="s">
        <v>451</v>
      </c>
    </row>
    <row r="22" spans="2:9" x14ac:dyDescent="0.35">
      <c r="B22" s="282" t="s">
        <v>60</v>
      </c>
      <c r="C22" s="304">
        <v>1365.828</v>
      </c>
      <c r="D22" s="304">
        <v>1284.4065066344458</v>
      </c>
      <c r="E22" s="304">
        <v>1446.2727832858964</v>
      </c>
      <c r="F22" s="304">
        <v>1517.3654767937574</v>
      </c>
      <c r="G22" s="304">
        <v>1198.5956336136755</v>
      </c>
      <c r="H22" s="362">
        <v>6.3392308389113028E-2</v>
      </c>
      <c r="I22" s="363">
        <v>0.13952359052246122</v>
      </c>
    </row>
    <row r="23" spans="2:9" x14ac:dyDescent="0.35">
      <c r="B23" s="282" t="s">
        <v>61</v>
      </c>
      <c r="C23" s="304">
        <v>77.287999999999997</v>
      </c>
      <c r="D23" s="304">
        <v>39.320346390883145</v>
      </c>
      <c r="E23" s="304">
        <v>175.68755766366306</v>
      </c>
      <c r="F23" s="304">
        <v>102.52714059583747</v>
      </c>
      <c r="G23" s="304">
        <v>40.469759407436335</v>
      </c>
      <c r="H23" s="362">
        <v>0.96559814686475076</v>
      </c>
      <c r="I23" s="363">
        <v>0.90977166980138491</v>
      </c>
    </row>
    <row r="24" spans="2:9" ht="15" x14ac:dyDescent="0.35">
      <c r="B24" s="282" t="s">
        <v>62</v>
      </c>
      <c r="C24" s="304">
        <v>26052.317999999999</v>
      </c>
      <c r="D24" s="304">
        <v>26555.839280643631</v>
      </c>
      <c r="E24" s="304">
        <v>26013.708647681862</v>
      </c>
      <c r="F24" s="304">
        <v>26976.69325261534</v>
      </c>
      <c r="G24" s="304">
        <v>27941.331488276937</v>
      </c>
      <c r="H24" s="362">
        <v>-1.8960849827504567E-2</v>
      </c>
      <c r="I24" s="363">
        <v>-6.7606423447268194E-2</v>
      </c>
    </row>
    <row r="25" spans="2:9" ht="15" x14ac:dyDescent="0.35">
      <c r="B25" s="280" t="s">
        <v>281</v>
      </c>
      <c r="C25" s="305">
        <v>51401.270000000004</v>
      </c>
      <c r="D25" s="305">
        <v>59200.067538539253</v>
      </c>
      <c r="E25" s="305">
        <v>62163.53300656483</v>
      </c>
      <c r="F25" s="305">
        <v>83642.058474735066</v>
      </c>
      <c r="G25" s="305">
        <v>73180.328771186498</v>
      </c>
      <c r="H25" s="360">
        <v>-0.13173629461591796</v>
      </c>
      <c r="I25" s="361">
        <v>-0.29760810229868251</v>
      </c>
    </row>
    <row r="26" spans="2:9" ht="15" x14ac:dyDescent="0.35">
      <c r="B26" s="280" t="s">
        <v>282</v>
      </c>
      <c r="C26" s="305">
        <v>81012.255000000005</v>
      </c>
      <c r="D26" s="305">
        <v>81589.030813590143</v>
      </c>
      <c r="E26" s="305">
        <v>84975.574181229196</v>
      </c>
      <c r="F26" s="305">
        <v>85625.716842237569</v>
      </c>
      <c r="G26" s="305">
        <v>86883.814668223538</v>
      </c>
      <c r="H26" s="360">
        <v>-7.0692813462623905E-3</v>
      </c>
      <c r="I26" s="361">
        <v>-6.7579441471864454E-2</v>
      </c>
    </row>
    <row r="27" spans="2:9" ht="8" thickBot="1" x14ac:dyDescent="0.4">
      <c r="B27" s="300" t="s">
        <v>283</v>
      </c>
      <c r="C27" s="321">
        <v>560427.50400000007</v>
      </c>
      <c r="D27" s="321">
        <v>659706.16344953317</v>
      </c>
      <c r="E27" s="321">
        <v>635471.68280031998</v>
      </c>
      <c r="F27" s="321">
        <v>648320.2546989657</v>
      </c>
      <c r="G27" s="321">
        <v>672122.15592286491</v>
      </c>
      <c r="H27" s="368">
        <v>-0.15048921012108718</v>
      </c>
      <c r="I27" s="369">
        <v>-0.16618207112887273</v>
      </c>
    </row>
    <row r="28" spans="2:9" ht="8" thickTop="1" x14ac:dyDescent="0.35">
      <c r="B28" s="291"/>
      <c r="C28" s="311"/>
      <c r="D28" s="311"/>
      <c r="E28" s="311"/>
      <c r="F28" s="311"/>
      <c r="G28" s="311"/>
      <c r="H28" s="370"/>
      <c r="I28" s="371"/>
    </row>
    <row r="29" spans="2:9" ht="8" thickBot="1" x14ac:dyDescent="0.4">
      <c r="B29" s="919" t="s">
        <v>392</v>
      </c>
      <c r="C29" s="919"/>
      <c r="D29" s="919"/>
      <c r="E29" s="919"/>
      <c r="F29" s="919"/>
      <c r="H29" s="886" t="s">
        <v>19</v>
      </c>
      <c r="I29" s="886"/>
    </row>
    <row r="30" spans="2:9" ht="8.5" thickTop="1" thickBot="1" x14ac:dyDescent="0.4">
      <c r="B30" s="385" t="s">
        <v>523</v>
      </c>
      <c r="C30" s="542" t="s">
        <v>686</v>
      </c>
      <c r="D30" s="543" t="s">
        <v>664</v>
      </c>
      <c r="E30" s="544" t="s">
        <v>635</v>
      </c>
      <c r="F30" s="544" t="s">
        <v>612</v>
      </c>
      <c r="G30" s="544" t="s">
        <v>589</v>
      </c>
      <c r="H30" s="289" t="s">
        <v>20</v>
      </c>
      <c r="I30" s="290" t="s">
        <v>21</v>
      </c>
    </row>
    <row r="31" spans="2:9" ht="15.5" thickTop="1" x14ac:dyDescent="0.35">
      <c r="B31" s="280" t="s">
        <v>271</v>
      </c>
      <c r="C31" s="694">
        <v>21825.578000000001</v>
      </c>
      <c r="D31" s="694">
        <v>28396.62820080305</v>
      </c>
      <c r="E31" s="694">
        <v>20530.691257801194</v>
      </c>
      <c r="F31" s="694">
        <v>17206.836255379319</v>
      </c>
      <c r="G31" s="694">
        <v>30859.784824166956</v>
      </c>
      <c r="H31" s="293">
        <v>-0.23140248040495248</v>
      </c>
      <c r="I31" s="294">
        <v>-0.29275015608961974</v>
      </c>
    </row>
    <row r="32" spans="2:9" x14ac:dyDescent="0.35">
      <c r="B32" s="280" t="s">
        <v>272</v>
      </c>
      <c r="C32" s="695">
        <v>60.941000000000003</v>
      </c>
      <c r="D32" s="695">
        <v>137.98348259014378</v>
      </c>
      <c r="E32" s="695">
        <v>117.1045301857862</v>
      </c>
      <c r="F32" s="695">
        <v>64.566058249400172</v>
      </c>
      <c r="G32" s="695">
        <v>72.963072182083209</v>
      </c>
      <c r="H32" s="293">
        <v>-0.55834568851248112</v>
      </c>
      <c r="I32" s="294">
        <v>-0.16476927057130342</v>
      </c>
    </row>
    <row r="33" spans="2:9" ht="22.5" x14ac:dyDescent="0.35">
      <c r="B33" s="280" t="s">
        <v>273</v>
      </c>
      <c r="C33" s="694">
        <v>368408.1284783748</v>
      </c>
      <c r="D33" s="694">
        <v>446272.89906062669</v>
      </c>
      <c r="E33" s="694">
        <v>423141.14280283183</v>
      </c>
      <c r="F33" s="694">
        <v>414028.18081782025</v>
      </c>
      <c r="G33" s="694">
        <v>423124.55660653627</v>
      </c>
      <c r="H33" s="293">
        <v>-0.17447792762265379</v>
      </c>
      <c r="I33" s="294">
        <v>-0.12931517983023211</v>
      </c>
    </row>
    <row r="34" spans="2:9" x14ac:dyDescent="0.35">
      <c r="B34" s="296" t="s">
        <v>274</v>
      </c>
      <c r="C34" s="696">
        <v>38981.480000000003</v>
      </c>
      <c r="D34" s="696">
        <v>48701.842432967926</v>
      </c>
      <c r="E34" s="696">
        <v>44659.703042217472</v>
      </c>
      <c r="F34" s="696">
        <v>52456.929683032329</v>
      </c>
      <c r="G34" s="696">
        <v>44336.699736296599</v>
      </c>
      <c r="H34" s="298">
        <v>-0.19958921361849502</v>
      </c>
      <c r="I34" s="299">
        <v>-0.12078525844611976</v>
      </c>
    </row>
    <row r="35" spans="2:9" x14ac:dyDescent="0.35">
      <c r="B35" s="296" t="s">
        <v>275</v>
      </c>
      <c r="C35" s="696">
        <v>52271.277999999998</v>
      </c>
      <c r="D35" s="696">
        <v>75369.14384455829</v>
      </c>
      <c r="E35" s="696">
        <v>67834.424150988532</v>
      </c>
      <c r="F35" s="696">
        <v>80082.14164320589</v>
      </c>
      <c r="G35" s="696">
        <v>66927.049022755105</v>
      </c>
      <c r="H35" s="298">
        <v>-0.30646315808224445</v>
      </c>
      <c r="I35" s="299">
        <v>-0.21898128240753845</v>
      </c>
    </row>
    <row r="36" spans="2:9" x14ac:dyDescent="0.35">
      <c r="B36" s="282" t="s">
        <v>277</v>
      </c>
      <c r="C36" s="696">
        <v>105885.414</v>
      </c>
      <c r="D36" s="696">
        <v>110127.16883776434</v>
      </c>
      <c r="E36" s="696">
        <v>136294.93580763505</v>
      </c>
      <c r="F36" s="696">
        <v>123753.05205557212</v>
      </c>
      <c r="G36" s="696">
        <v>170485.37096514946</v>
      </c>
      <c r="H36" s="298">
        <v>-3.8516879009330984E-2</v>
      </c>
      <c r="I36" s="299">
        <v>-0.37891788954933237</v>
      </c>
    </row>
    <row r="37" spans="2:9" x14ac:dyDescent="0.35">
      <c r="B37" s="282" t="s">
        <v>542</v>
      </c>
      <c r="C37" s="696">
        <v>171269.95647837481</v>
      </c>
      <c r="D37" s="696">
        <v>212074.74394533614</v>
      </c>
      <c r="E37" s="696">
        <v>174352.07980199074</v>
      </c>
      <c r="F37" s="696">
        <v>157736.05743600996</v>
      </c>
      <c r="G37" s="696">
        <v>141375.43688233508</v>
      </c>
      <c r="H37" s="298">
        <v>-0.19240757625282845</v>
      </c>
      <c r="I37" s="299">
        <v>0.21145483441314172</v>
      </c>
    </row>
    <row r="38" spans="2:9" ht="15" x14ac:dyDescent="0.35">
      <c r="B38" s="296" t="s">
        <v>540</v>
      </c>
      <c r="C38" s="696">
        <v>147863.4084783748</v>
      </c>
      <c r="D38" s="696">
        <v>154252.45836810669</v>
      </c>
      <c r="E38" s="696">
        <v>126612.63993436251</v>
      </c>
      <c r="F38" s="696">
        <v>141377.06795484162</v>
      </c>
      <c r="G38" s="696">
        <v>122197.59193294655</v>
      </c>
      <c r="H38" s="298">
        <v>-4.1419436405254029E-2</v>
      </c>
      <c r="I38" s="299">
        <v>0.21003537090576896</v>
      </c>
    </row>
    <row r="39" spans="2:9" x14ac:dyDescent="0.35">
      <c r="B39" s="282" t="s">
        <v>541</v>
      </c>
      <c r="C39" s="696">
        <v>23406.547999999999</v>
      </c>
      <c r="D39" s="696">
        <v>57822.285577229457</v>
      </c>
      <c r="E39" s="696">
        <v>47739.439867628236</v>
      </c>
      <c r="F39" s="696">
        <v>16358.989481168326</v>
      </c>
      <c r="G39" s="696">
        <v>19177.844949388531</v>
      </c>
      <c r="H39" s="298">
        <v>-0.59519849887743714</v>
      </c>
      <c r="I39" s="299">
        <v>0.22049938675441716</v>
      </c>
    </row>
    <row r="40" spans="2:9" ht="8" thickBot="1" x14ac:dyDescent="0.4">
      <c r="B40" s="300" t="s">
        <v>284</v>
      </c>
      <c r="C40" s="471">
        <v>390294.64747837477</v>
      </c>
      <c r="D40" s="471">
        <v>474807.51074401988</v>
      </c>
      <c r="E40" s="471">
        <v>443788.93859081878</v>
      </c>
      <c r="F40" s="471">
        <v>431299.58313144895</v>
      </c>
      <c r="G40" s="471">
        <v>454057.30450288532</v>
      </c>
      <c r="H40" s="306">
        <v>-0.17799394776467214</v>
      </c>
      <c r="I40" s="307">
        <v>-0.14042865601362742</v>
      </c>
    </row>
    <row r="41" spans="2:9" ht="8.15" customHeight="1" thickTop="1" x14ac:dyDescent="0.35">
      <c r="B41" s="310"/>
      <c r="C41" s="311"/>
      <c r="D41" s="311"/>
      <c r="E41" s="311"/>
      <c r="F41" s="311"/>
      <c r="G41" s="311"/>
      <c r="H41" s="310"/>
      <c r="I41" s="310"/>
    </row>
    <row r="42" spans="2:9" ht="8" thickBot="1" x14ac:dyDescent="0.4">
      <c r="B42" s="286" t="s">
        <v>279</v>
      </c>
      <c r="C42" s="287"/>
      <c r="D42" s="287"/>
      <c r="E42" s="287"/>
      <c r="F42" s="287"/>
      <c r="G42" s="287"/>
      <c r="H42" s="886" t="s">
        <v>19</v>
      </c>
      <c r="I42" s="886"/>
    </row>
    <row r="43" spans="2:9" ht="8.5" thickTop="1" thickBot="1" x14ac:dyDescent="0.4">
      <c r="B43" s="312" t="s">
        <v>285</v>
      </c>
      <c r="C43" s="542" t="s">
        <v>686</v>
      </c>
      <c r="D43" s="543" t="s">
        <v>664</v>
      </c>
      <c r="E43" s="544" t="s">
        <v>635</v>
      </c>
      <c r="F43" s="544" t="s">
        <v>612</v>
      </c>
      <c r="G43" s="544" t="s">
        <v>589</v>
      </c>
      <c r="H43" s="289" t="s">
        <v>20</v>
      </c>
      <c r="I43" s="290" t="s">
        <v>21</v>
      </c>
    </row>
    <row r="44" spans="2:9" ht="8.5" thickTop="1" thickBot="1" x14ac:dyDescent="0.4">
      <c r="B44" s="280" t="s">
        <v>286</v>
      </c>
      <c r="C44" s="697">
        <v>256.04541643162747</v>
      </c>
      <c r="D44" s="697">
        <v>288.80195196145274</v>
      </c>
      <c r="E44" s="697">
        <v>280.52144266151129</v>
      </c>
      <c r="F44" s="697">
        <v>279.84498489313478</v>
      </c>
      <c r="G44" s="697">
        <v>320.95188176401479</v>
      </c>
      <c r="H44" s="313">
        <v>-0.11342214035380682</v>
      </c>
      <c r="I44" s="314">
        <v>-0.20223114124038966</v>
      </c>
    </row>
    <row r="45" spans="2:9" ht="8" thickTop="1" x14ac:dyDescent="0.35">
      <c r="C45" s="323"/>
      <c r="D45" s="323"/>
      <c r="E45" s="323"/>
      <c r="F45" s="323"/>
    </row>
    <row r="46" spans="2:9" x14ac:dyDescent="0.35">
      <c r="C46" s="323"/>
      <c r="D46" s="323"/>
      <c r="E46" s="323"/>
      <c r="F46" s="323"/>
    </row>
    <row r="47" spans="2:9" x14ac:dyDescent="0.35">
      <c r="B47" s="920" t="s">
        <v>392</v>
      </c>
      <c r="C47" s="920"/>
      <c r="D47" s="920"/>
      <c r="E47" s="920"/>
      <c r="F47" s="920"/>
      <c r="G47" s="920"/>
    </row>
    <row r="48" spans="2:9" ht="18" customHeight="1" thickBot="1" x14ac:dyDescent="0.4">
      <c r="B48" s="881"/>
      <c r="C48" s="920" t="s">
        <v>712</v>
      </c>
      <c r="D48" s="920"/>
      <c r="E48" s="920"/>
      <c r="F48" s="920" t="s">
        <v>714</v>
      </c>
      <c r="G48" s="920"/>
      <c r="H48" s="920" t="s">
        <v>713</v>
      </c>
      <c r="I48" s="920"/>
    </row>
    <row r="49" spans="2:9" ht="16" thickTop="1" thickBot="1" x14ac:dyDescent="0.4">
      <c r="B49" s="385" t="s">
        <v>711</v>
      </c>
      <c r="C49" s="542" t="s">
        <v>686</v>
      </c>
      <c r="D49" s="543" t="s">
        <v>664</v>
      </c>
      <c r="E49" s="544" t="s">
        <v>589</v>
      </c>
      <c r="F49" s="289" t="s">
        <v>20</v>
      </c>
      <c r="G49" s="290" t="s">
        <v>21</v>
      </c>
      <c r="H49" s="289" t="s">
        <v>20</v>
      </c>
      <c r="I49" s="290" t="s">
        <v>21</v>
      </c>
    </row>
    <row r="50" spans="2:9" ht="8" thickTop="1" x14ac:dyDescent="0.35">
      <c r="B50" s="282" t="s">
        <v>715</v>
      </c>
      <c r="C50" s="696">
        <v>144610.29413569</v>
      </c>
      <c r="D50" s="696">
        <v>146571.88508538148</v>
      </c>
      <c r="E50" s="696">
        <v>115414.14231544374</v>
      </c>
      <c r="F50" s="298">
        <v>-1.3383132437362111E-2</v>
      </c>
      <c r="G50" s="299">
        <v>0.25296858109857023</v>
      </c>
      <c r="H50" s="298">
        <v>0.20344078011077693</v>
      </c>
      <c r="I50" s="299">
        <v>1.2933081734040077</v>
      </c>
    </row>
    <row r="51" spans="2:9" x14ac:dyDescent="0.35">
      <c r="B51" s="282" t="s">
        <v>209</v>
      </c>
      <c r="C51" s="696">
        <v>113706.07650493001</v>
      </c>
      <c r="D51" s="696">
        <v>110636.41894155616</v>
      </c>
      <c r="E51" s="696">
        <v>171572.85762665473</v>
      </c>
      <c r="F51" s="298">
        <v>2.7745453013942933E-2</v>
      </c>
      <c r="G51" s="299">
        <v>-0.33727235136249678</v>
      </c>
      <c r="H51" s="298">
        <v>0.25360799150525359</v>
      </c>
      <c r="I51" s="299">
        <v>0.21299029863035401</v>
      </c>
    </row>
    <row r="52" spans="2:9" x14ac:dyDescent="0.35">
      <c r="B52" s="282" t="s">
        <v>716</v>
      </c>
      <c r="C52" s="696">
        <v>578.43400966999991</v>
      </c>
      <c r="D52" s="696">
        <v>4986.9246563432789</v>
      </c>
      <c r="E52" s="696">
        <v>2740.1261011715878</v>
      </c>
      <c r="F52" s="298">
        <v>-0.88400987591937208</v>
      </c>
      <c r="G52" s="299">
        <v>-0.78890241240259695</v>
      </c>
      <c r="H52" s="298">
        <v>-0.85851929964102836</v>
      </c>
      <c r="I52" s="299">
        <v>-0.61362812258345989</v>
      </c>
    </row>
    <row r="53" spans="2:9" x14ac:dyDescent="0.35">
      <c r="B53" s="282" t="s">
        <v>274</v>
      </c>
      <c r="C53" s="696">
        <v>43706.187384560006</v>
      </c>
      <c r="D53" s="696">
        <v>52654.018035409266</v>
      </c>
      <c r="E53" s="696">
        <v>46280.680603850407</v>
      </c>
      <c r="F53" s="298">
        <v>-0.16993633125646634</v>
      </c>
      <c r="G53" s="299">
        <v>-5.5627816741230296E-2</v>
      </c>
      <c r="H53" s="298">
        <v>1.2482658564431981E-2</v>
      </c>
      <c r="I53" s="299">
        <v>0.72848424076512952</v>
      </c>
    </row>
    <row r="54" spans="2:9" x14ac:dyDescent="0.35">
      <c r="B54" s="282" t="s">
        <v>717</v>
      </c>
      <c r="C54" s="696">
        <v>52225.06170156999</v>
      </c>
      <c r="D54" s="696">
        <v>75307.80682254472</v>
      </c>
      <c r="E54" s="696">
        <v>66888.820788310361</v>
      </c>
      <c r="F54" s="298">
        <v>-0.30651198189009676</v>
      </c>
      <c r="G54" s="299">
        <v>-0.21922585738427369</v>
      </c>
      <c r="H54" s="298">
        <v>-0.15410754777241464</v>
      </c>
      <c r="I54" s="299">
        <v>0.42905077577702588</v>
      </c>
    </row>
    <row r="55" spans="2:9" ht="8.5" x14ac:dyDescent="0.35">
      <c r="B55" s="282" t="s">
        <v>718</v>
      </c>
      <c r="C55" s="696">
        <v>32252.02374611003</v>
      </c>
      <c r="D55" s="696">
        <v>75076.837201156784</v>
      </c>
      <c r="E55" s="696">
        <v>41211.05521662801</v>
      </c>
      <c r="F55" s="298">
        <v>-0.57041312675844735</v>
      </c>
      <c r="G55" s="299">
        <v>-0.21739388674772764</v>
      </c>
      <c r="H55" s="298">
        <v>-0.47600494289507811</v>
      </c>
      <c r="I55" s="299">
        <v>0.43240383131058446</v>
      </c>
    </row>
    <row r="56" spans="2:9" ht="8" thickBot="1" x14ac:dyDescent="0.4">
      <c r="B56" s="300" t="s">
        <v>96</v>
      </c>
      <c r="C56" s="471">
        <v>387078.07748253003</v>
      </c>
      <c r="D56" s="471">
        <v>465233.8907423917</v>
      </c>
      <c r="E56" s="471">
        <v>444107.68265205884</v>
      </c>
      <c r="F56" s="306">
        <v>-0.16799251906421819</v>
      </c>
      <c r="G56" s="307">
        <v>-0.12841391265507396</v>
      </c>
      <c r="H56" s="306">
        <v>1.4853652754716729E-2</v>
      </c>
      <c r="I56" s="307">
        <v>0.59526386222775729</v>
      </c>
    </row>
    <row r="57" spans="2:9" ht="8" thickTop="1" x14ac:dyDescent="0.35"/>
  </sheetData>
  <mergeCells count="8">
    <mergeCell ref="H2:I2"/>
    <mergeCell ref="H29:I29"/>
    <mergeCell ref="H42:I42"/>
    <mergeCell ref="B29:F29"/>
    <mergeCell ref="C48:E48"/>
    <mergeCell ref="F48:G48"/>
    <mergeCell ref="H48:I48"/>
    <mergeCell ref="B47:G4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Normal="100" zoomScalePageLayoutView="87" workbookViewId="0">
      <selection activeCell="A2" sqref="A2"/>
    </sheetView>
  </sheetViews>
  <sheetFormatPr baseColWidth="10" defaultColWidth="10.81640625" defaultRowHeight="9" x14ac:dyDescent="0.35"/>
  <cols>
    <col min="1" max="1" width="4.7265625" style="125" customWidth="1"/>
    <col min="2" max="2" width="29.7265625" style="125" bestFit="1" customWidth="1"/>
    <col min="3" max="5" width="8.81640625" style="125" bestFit="1" customWidth="1"/>
    <col min="6" max="7" width="9.7265625" style="125" bestFit="1" customWidth="1"/>
    <col min="8" max="8" width="9.81640625" style="125" bestFit="1" customWidth="1"/>
    <col min="9" max="9" width="10" style="125" bestFit="1" customWidth="1"/>
    <col min="10" max="10" width="11.26953125" style="132" customWidth="1"/>
    <col min="11" max="16384" width="10.81640625" style="125"/>
  </cols>
  <sheetData>
    <row r="1" spans="2:18" x14ac:dyDescent="0.35">
      <c r="B1" s="47"/>
      <c r="C1" s="47"/>
      <c r="D1" s="47"/>
      <c r="E1" s="47"/>
      <c r="F1" s="47"/>
      <c r="G1" s="47"/>
      <c r="H1" s="132"/>
    </row>
    <row r="2" spans="2:18" s="152" customFormat="1" x14ac:dyDescent="0.35">
      <c r="B2" s="231" t="s">
        <v>32</v>
      </c>
      <c r="C2" s="698" t="s">
        <v>686</v>
      </c>
      <c r="D2" s="699" t="s">
        <v>664</v>
      </c>
      <c r="E2" s="699" t="s">
        <v>635</v>
      </c>
      <c r="F2" s="699" t="s">
        <v>612</v>
      </c>
      <c r="G2" s="699" t="s">
        <v>589</v>
      </c>
      <c r="H2" s="153"/>
      <c r="J2" s="168"/>
    </row>
    <row r="3" spans="2:18" s="152" customFormat="1" ht="9.5" thickBot="1" x14ac:dyDescent="0.4">
      <c r="B3" s="551" t="s">
        <v>244</v>
      </c>
      <c r="C3" s="552"/>
      <c r="D3" s="552"/>
      <c r="E3" s="552"/>
      <c r="F3" s="551"/>
      <c r="G3" s="551"/>
      <c r="H3" s="153"/>
      <c r="J3" s="127"/>
    </row>
    <row r="4" spans="2:18" ht="9.5" thickTop="1" x14ac:dyDescent="0.35">
      <c r="B4" s="4" t="s">
        <v>33</v>
      </c>
      <c r="C4" s="98"/>
      <c r="D4" s="98"/>
      <c r="E4" s="98"/>
      <c r="F4" s="98"/>
      <c r="G4" s="373"/>
      <c r="J4" s="4"/>
    </row>
    <row r="5" spans="2:18" x14ac:dyDescent="0.35">
      <c r="B5" s="82" t="s">
        <v>34</v>
      </c>
      <c r="C5" s="98">
        <v>170218.77186001185</v>
      </c>
      <c r="D5" s="98">
        <v>169439.05139726819</v>
      </c>
      <c r="E5" s="98">
        <v>193689.80787066562</v>
      </c>
      <c r="F5" s="98">
        <v>211149.32200177564</v>
      </c>
      <c r="G5" s="98">
        <v>228420.8727715225</v>
      </c>
      <c r="I5" s="380"/>
      <c r="J5" s="380"/>
      <c r="K5" s="380"/>
      <c r="L5" s="380"/>
      <c r="M5" s="380"/>
      <c r="N5" s="380"/>
      <c r="O5" s="380"/>
      <c r="P5" s="380"/>
      <c r="Q5" s="380"/>
      <c r="R5" s="380"/>
    </row>
    <row r="6" spans="2:18" x14ac:dyDescent="0.35">
      <c r="B6" s="82" t="s">
        <v>35</v>
      </c>
      <c r="C6" s="98">
        <v>68226.877717408264</v>
      </c>
      <c r="D6" s="98">
        <v>25870.599283262833</v>
      </c>
      <c r="E6" s="98">
        <v>56456.072137886418</v>
      </c>
      <c r="F6" s="98">
        <v>46567.520011959117</v>
      </c>
      <c r="G6" s="98">
        <v>50736.035535180032</v>
      </c>
      <c r="I6" s="380"/>
      <c r="J6" s="380"/>
      <c r="K6" s="380"/>
      <c r="L6" s="380"/>
      <c r="M6" s="380"/>
      <c r="N6" s="380"/>
      <c r="O6" s="380"/>
      <c r="P6" s="380"/>
      <c r="Q6" s="380"/>
      <c r="R6" s="380"/>
    </row>
    <row r="7" spans="2:18" x14ac:dyDescent="0.35">
      <c r="B7" s="82" t="s">
        <v>80</v>
      </c>
      <c r="C7" s="98">
        <v>98700.748730271836</v>
      </c>
      <c r="D7" s="98">
        <v>119081.57130271936</v>
      </c>
      <c r="E7" s="98">
        <v>123465.68134869605</v>
      </c>
      <c r="F7" s="98">
        <v>129142.29718948905</v>
      </c>
      <c r="G7" s="98">
        <v>152414.31076578726</v>
      </c>
      <c r="I7" s="380"/>
      <c r="J7" s="380"/>
      <c r="K7" s="380"/>
      <c r="L7" s="380"/>
      <c r="M7" s="380"/>
      <c r="N7" s="380"/>
      <c r="O7" s="380"/>
      <c r="P7" s="380"/>
      <c r="Q7" s="380"/>
      <c r="R7" s="380"/>
    </row>
    <row r="8" spans="2:18" ht="18" x14ac:dyDescent="0.35">
      <c r="B8" s="82" t="s">
        <v>245</v>
      </c>
      <c r="C8" s="98">
        <v>4751.1867192071422</v>
      </c>
      <c r="D8" s="98">
        <v>4629.7439895379948</v>
      </c>
      <c r="E8" s="98">
        <v>4675.8230513532826</v>
      </c>
      <c r="F8" s="98">
        <v>4587.0166354257908</v>
      </c>
      <c r="G8" s="98">
        <v>4630.0806422241358</v>
      </c>
      <c r="I8" s="380"/>
      <c r="J8" s="380"/>
      <c r="K8" s="380"/>
      <c r="L8" s="380"/>
      <c r="M8" s="380"/>
      <c r="N8" s="380"/>
      <c r="O8" s="380"/>
      <c r="P8" s="380"/>
      <c r="Q8" s="380"/>
      <c r="R8" s="380"/>
    </row>
    <row r="9" spans="2:18" x14ac:dyDescent="0.35">
      <c r="B9" s="82" t="s">
        <v>246</v>
      </c>
      <c r="C9" s="98">
        <v>6615.8994047449351</v>
      </c>
      <c r="D9" s="98">
        <v>7842.5034662780017</v>
      </c>
      <c r="E9" s="98">
        <v>9171.7485841826729</v>
      </c>
      <c r="F9" s="98">
        <v>11243.656296350366</v>
      </c>
      <c r="G9" s="98">
        <v>15397.453125335494</v>
      </c>
      <c r="I9" s="380"/>
      <c r="J9" s="380"/>
      <c r="K9" s="380"/>
      <c r="L9" s="380"/>
      <c r="M9" s="380"/>
      <c r="N9" s="380"/>
      <c r="O9" s="380"/>
      <c r="P9" s="380"/>
      <c r="Q9" s="380"/>
      <c r="R9" s="380"/>
    </row>
    <row r="10" spans="2:18" x14ac:dyDescent="0.35">
      <c r="B10" s="82" t="s">
        <v>247</v>
      </c>
      <c r="C10" s="98">
        <v>6687.1881134982868</v>
      </c>
      <c r="D10" s="98">
        <v>5094.2618983348657</v>
      </c>
      <c r="E10" s="98">
        <v>9398.133201535793</v>
      </c>
      <c r="F10" s="98">
        <v>13873.710438699762</v>
      </c>
      <c r="G10" s="98">
        <v>10861.730044361169</v>
      </c>
      <c r="I10" s="380"/>
      <c r="J10" s="380"/>
      <c r="K10" s="380"/>
      <c r="L10" s="380"/>
      <c r="M10" s="380"/>
      <c r="N10" s="380"/>
      <c r="O10" s="380"/>
      <c r="P10" s="380"/>
      <c r="Q10" s="380"/>
      <c r="R10" s="380"/>
    </row>
    <row r="11" spans="2:18" x14ac:dyDescent="0.35">
      <c r="B11" s="82" t="s">
        <v>47</v>
      </c>
      <c r="C11" s="98">
        <v>212.12472796389238</v>
      </c>
      <c r="D11" s="98">
        <v>181.61553799463249</v>
      </c>
      <c r="E11" s="98">
        <v>311.72444468874141</v>
      </c>
      <c r="F11" s="98">
        <v>44.542247980532437</v>
      </c>
      <c r="G11" s="98">
        <v>1080.6549037322138</v>
      </c>
      <c r="I11" s="380"/>
      <c r="J11" s="380"/>
      <c r="K11" s="380"/>
      <c r="L11" s="380"/>
      <c r="M11" s="380"/>
      <c r="N11" s="380"/>
      <c r="O11" s="380"/>
      <c r="P11" s="380"/>
      <c r="Q11" s="380"/>
      <c r="R11" s="380"/>
    </row>
    <row r="12" spans="2:18" x14ac:dyDescent="0.35">
      <c r="B12" s="28" t="s">
        <v>48</v>
      </c>
      <c r="C12" s="169">
        <v>355412.79727310617</v>
      </c>
      <c r="D12" s="169">
        <v>332139.34687539586</v>
      </c>
      <c r="E12" s="169">
        <v>397168.99063900864</v>
      </c>
      <c r="F12" s="169">
        <v>416608.06482168025</v>
      </c>
      <c r="G12" s="169">
        <v>463541.13778814278</v>
      </c>
      <c r="I12" s="380"/>
      <c r="J12" s="380"/>
      <c r="K12" s="380"/>
      <c r="L12" s="380"/>
      <c r="M12" s="380"/>
      <c r="N12" s="380"/>
      <c r="O12" s="380"/>
      <c r="P12" s="380"/>
      <c r="Q12" s="380"/>
      <c r="R12" s="380"/>
    </row>
    <row r="13" spans="2:18" x14ac:dyDescent="0.35">
      <c r="B13" s="4" t="s">
        <v>49</v>
      </c>
      <c r="C13" s="814"/>
      <c r="D13" s="585"/>
      <c r="E13" s="724"/>
      <c r="F13" s="724"/>
      <c r="G13" s="724"/>
      <c r="I13" s="380"/>
      <c r="J13" s="380"/>
      <c r="K13" s="380"/>
      <c r="L13" s="380"/>
      <c r="M13" s="380"/>
      <c r="N13" s="380"/>
      <c r="O13" s="380"/>
      <c r="P13" s="380"/>
      <c r="Q13" s="380"/>
      <c r="R13" s="380"/>
    </row>
    <row r="14" spans="2:18" x14ac:dyDescent="0.35">
      <c r="B14" s="82" t="s">
        <v>77</v>
      </c>
      <c r="C14" s="98">
        <v>256289.21879151787</v>
      </c>
      <c r="D14" s="98">
        <v>288774.26156659459</v>
      </c>
      <c r="E14" s="98">
        <v>280012.259135456</v>
      </c>
      <c r="F14" s="98">
        <v>279789.35085413925</v>
      </c>
      <c r="G14" s="98">
        <v>320888.20480209449</v>
      </c>
      <c r="I14" s="380"/>
      <c r="J14" s="380"/>
      <c r="K14" s="380"/>
      <c r="L14" s="380"/>
      <c r="M14" s="380"/>
      <c r="N14" s="380"/>
      <c r="O14" s="380"/>
      <c r="P14" s="380"/>
      <c r="Q14" s="380"/>
      <c r="R14" s="380"/>
    </row>
    <row r="15" spans="2:18" x14ac:dyDescent="0.35">
      <c r="B15" s="95" t="s">
        <v>55</v>
      </c>
      <c r="C15" s="98">
        <v>32170.563792816738</v>
      </c>
      <c r="D15" s="98">
        <v>33717.205267260309</v>
      </c>
      <c r="E15" s="98">
        <v>53217.480441401611</v>
      </c>
      <c r="F15" s="98">
        <v>74868.770877535804</v>
      </c>
      <c r="G15" s="98">
        <v>88947.894246619704</v>
      </c>
      <c r="I15" s="380"/>
      <c r="J15" s="380"/>
      <c r="K15" s="380"/>
      <c r="L15" s="380"/>
      <c r="M15" s="380"/>
      <c r="N15" s="380"/>
      <c r="O15" s="380"/>
      <c r="P15" s="380"/>
      <c r="Q15" s="380"/>
      <c r="R15" s="380"/>
    </row>
    <row r="16" spans="2:18" x14ac:dyDescent="0.35">
      <c r="B16" s="95" t="s">
        <v>248</v>
      </c>
      <c r="C16" s="98">
        <v>5325.7520291511373</v>
      </c>
      <c r="D16" s="98">
        <v>7065.4564142474946</v>
      </c>
      <c r="E16" s="98">
        <v>9494.8727446717076</v>
      </c>
      <c r="F16" s="98">
        <v>10477.519319513383</v>
      </c>
      <c r="G16" s="98">
        <v>11675.870332506205</v>
      </c>
      <c r="I16" s="380"/>
      <c r="J16" s="380"/>
      <c r="K16" s="380"/>
      <c r="L16" s="380"/>
      <c r="M16" s="380"/>
      <c r="N16" s="380"/>
      <c r="O16" s="380"/>
      <c r="P16" s="380"/>
      <c r="Q16" s="380"/>
      <c r="R16" s="380"/>
    </row>
    <row r="17" spans="2:18" x14ac:dyDescent="0.35">
      <c r="B17" s="95" t="s">
        <v>249</v>
      </c>
      <c r="C17" s="98">
        <v>6.0116401588432948</v>
      </c>
      <c r="D17" s="98">
        <v>4.3331150421275395E-2</v>
      </c>
      <c r="E17" s="98">
        <v>0.22836221135122814</v>
      </c>
      <c r="F17" s="98">
        <v>1.2524645255474454</v>
      </c>
      <c r="G17" s="98">
        <v>1104.1510643642068</v>
      </c>
      <c r="I17" s="380"/>
      <c r="J17" s="380"/>
      <c r="K17" s="380"/>
      <c r="L17" s="380"/>
      <c r="M17" s="380"/>
      <c r="N17" s="380"/>
      <c r="O17" s="380"/>
      <c r="P17" s="380"/>
      <c r="Q17" s="380"/>
      <c r="R17" s="380"/>
    </row>
    <row r="18" spans="2:18" x14ac:dyDescent="0.35">
      <c r="B18" s="4" t="s">
        <v>63</v>
      </c>
      <c r="C18" s="170">
        <v>293791.54625364457</v>
      </c>
      <c r="D18" s="170">
        <v>329556.96657925285</v>
      </c>
      <c r="E18" s="170">
        <v>342724.84068374068</v>
      </c>
      <c r="F18" s="170">
        <v>365136.89351571404</v>
      </c>
      <c r="G18" s="170">
        <v>422616.12044558459</v>
      </c>
      <c r="I18" s="380"/>
      <c r="J18" s="380"/>
      <c r="K18" s="380"/>
      <c r="L18" s="380"/>
      <c r="M18" s="380"/>
      <c r="N18" s="380"/>
      <c r="O18" s="380"/>
      <c r="P18" s="380"/>
      <c r="Q18" s="380"/>
      <c r="R18" s="380"/>
    </row>
    <row r="19" spans="2:18" x14ac:dyDescent="0.35">
      <c r="B19" s="4" t="s">
        <v>250</v>
      </c>
      <c r="C19" s="170">
        <v>61621.251019461604</v>
      </c>
      <c r="D19" s="170">
        <v>2582.3802961430047</v>
      </c>
      <c r="E19" s="170">
        <v>54444.14995526796</v>
      </c>
      <c r="F19" s="170">
        <v>51471.171305966214</v>
      </c>
      <c r="G19" s="170">
        <v>27954.402347369061</v>
      </c>
      <c r="I19" s="380"/>
      <c r="J19" s="380"/>
      <c r="K19" s="380"/>
      <c r="L19" s="380"/>
      <c r="M19" s="380"/>
      <c r="N19" s="380"/>
      <c r="O19" s="380"/>
      <c r="P19" s="380"/>
      <c r="Q19" s="380"/>
      <c r="R19" s="380"/>
    </row>
    <row r="20" spans="2:18" x14ac:dyDescent="0.35">
      <c r="B20" s="4" t="s">
        <v>251</v>
      </c>
      <c r="C20" s="170">
        <v>-17711.851999999999</v>
      </c>
      <c r="D20" s="170">
        <v>-1536.0350000000035</v>
      </c>
      <c r="E20" s="170">
        <v>-68245.784</v>
      </c>
      <c r="F20" s="170">
        <v>2149.1149999999998</v>
      </c>
      <c r="G20" s="170">
        <v>-28873.478000000003</v>
      </c>
      <c r="I20" s="380"/>
      <c r="J20" s="380"/>
      <c r="K20" s="380"/>
      <c r="L20" s="380"/>
      <c r="M20" s="380"/>
      <c r="N20" s="380"/>
      <c r="O20" s="380"/>
      <c r="P20" s="380"/>
      <c r="Q20" s="380"/>
      <c r="R20" s="380"/>
    </row>
    <row r="21" spans="2:18" x14ac:dyDescent="0.35">
      <c r="B21" s="28" t="s">
        <v>252</v>
      </c>
      <c r="C21" s="169">
        <v>43909.399019461605</v>
      </c>
      <c r="D21" s="169">
        <v>1046.3452961430012</v>
      </c>
      <c r="E21" s="169">
        <v>-13801.63404473204</v>
      </c>
      <c r="F21" s="169">
        <v>53620.286305966212</v>
      </c>
      <c r="G21" s="169">
        <v>-919.07565263094148</v>
      </c>
      <c r="I21" s="380"/>
      <c r="J21" s="380"/>
      <c r="K21" s="380"/>
      <c r="L21" s="380"/>
      <c r="M21" s="380"/>
      <c r="N21" s="380"/>
      <c r="O21" s="380"/>
      <c r="P21" s="380"/>
      <c r="Q21" s="380"/>
      <c r="R21" s="380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B2:M19"/>
  <sheetViews>
    <sheetView showGridLines="0" zoomScaleNormal="100" zoomScalePageLayoutView="197" workbookViewId="0">
      <selection activeCell="H22" sqref="H22"/>
    </sheetView>
  </sheetViews>
  <sheetFormatPr baseColWidth="10" defaultColWidth="10.81640625" defaultRowHeight="9" x14ac:dyDescent="0.35"/>
  <cols>
    <col min="1" max="1" width="3.08984375" style="125" customWidth="1"/>
    <col min="2" max="2" width="30.1796875" style="125" customWidth="1"/>
    <col min="3" max="3" width="10.81640625" style="125" bestFit="1" customWidth="1"/>
    <col min="4" max="4" width="9.81640625" style="125" bestFit="1" customWidth="1"/>
    <col min="5" max="7" width="9" style="125" bestFit="1" customWidth="1"/>
    <col min="8" max="16384" width="10.81640625" style="125"/>
  </cols>
  <sheetData>
    <row r="2" spans="2:13" x14ac:dyDescent="0.35">
      <c r="B2" s="99" t="s">
        <v>328</v>
      </c>
      <c r="C2" s="925" t="s">
        <v>686</v>
      </c>
      <c r="D2" s="923" t="s">
        <v>664</v>
      </c>
      <c r="E2" s="923" t="s">
        <v>635</v>
      </c>
      <c r="F2" s="923" t="s">
        <v>612</v>
      </c>
      <c r="G2" s="923" t="s">
        <v>589</v>
      </c>
      <c r="H2" s="132"/>
    </row>
    <row r="3" spans="2:13" ht="15" customHeight="1" thickBot="1" x14ac:dyDescent="0.4">
      <c r="B3" s="35" t="s">
        <v>453</v>
      </c>
      <c r="C3" s="926"/>
      <c r="D3" s="924"/>
      <c r="E3" s="924"/>
      <c r="F3" s="924"/>
      <c r="G3" s="924"/>
      <c r="H3" s="132"/>
    </row>
    <row r="4" spans="2:13" ht="9.5" thickTop="1" x14ac:dyDescent="0.35">
      <c r="B4" s="95" t="s">
        <v>329</v>
      </c>
      <c r="C4" s="26">
        <v>169.90768257390951</v>
      </c>
      <c r="D4" s="26">
        <v>140.55893599584357</v>
      </c>
      <c r="E4" s="26">
        <v>192.45666786808434</v>
      </c>
      <c r="F4" s="26">
        <v>209.0116204379562</v>
      </c>
      <c r="G4" s="336">
        <v>226.13897103504152</v>
      </c>
    </row>
    <row r="5" spans="2:13" x14ac:dyDescent="0.35">
      <c r="B5" s="95" t="s">
        <v>512</v>
      </c>
      <c r="C5" s="26">
        <v>0</v>
      </c>
      <c r="D5" s="26">
        <v>0</v>
      </c>
      <c r="E5" s="26">
        <v>0</v>
      </c>
      <c r="F5" s="26">
        <v>0</v>
      </c>
      <c r="G5" s="336">
        <v>0</v>
      </c>
    </row>
    <row r="6" spans="2:13" x14ac:dyDescent="0.35">
      <c r="B6" s="129" t="s">
        <v>330</v>
      </c>
      <c r="C6" s="24">
        <v>169.90768257390951</v>
      </c>
      <c r="D6" s="24">
        <v>192.45666786808434</v>
      </c>
      <c r="E6" s="24">
        <v>209.0116204379562</v>
      </c>
      <c r="F6" s="24">
        <v>226.13897103504152</v>
      </c>
      <c r="G6" s="336">
        <v>171.96204951425884</v>
      </c>
    </row>
    <row r="7" spans="2:13" x14ac:dyDescent="0.35">
      <c r="B7" s="129" t="s">
        <v>286</v>
      </c>
      <c r="C7" s="24">
        <v>256.04541643162747</v>
      </c>
      <c r="D7" s="24">
        <v>288.80195196145274</v>
      </c>
      <c r="E7" s="24">
        <v>280.52144266151129</v>
      </c>
      <c r="F7" s="24">
        <v>279.84498489313478</v>
      </c>
      <c r="G7" s="24">
        <v>320.95188176401479</v>
      </c>
    </row>
    <row r="8" spans="2:13" x14ac:dyDescent="0.35">
      <c r="B8" s="126" t="s">
        <v>331</v>
      </c>
      <c r="C8" s="29">
        <v>0.66358415995812381</v>
      </c>
      <c r="D8" s="29">
        <v>0.68606758200766305</v>
      </c>
      <c r="E8" s="29">
        <v>0.74688356669236744</v>
      </c>
      <c r="F8" s="29">
        <v>0.70458839434789156</v>
      </c>
      <c r="G8" s="29">
        <v>0.54369821669943785</v>
      </c>
    </row>
    <row r="9" spans="2:13" x14ac:dyDescent="0.35">
      <c r="B9" s="95"/>
      <c r="C9" s="94"/>
      <c r="D9" s="94"/>
      <c r="E9" s="94"/>
      <c r="F9" s="94"/>
    </row>
    <row r="10" spans="2:13" x14ac:dyDescent="0.35">
      <c r="B10" s="571" t="s">
        <v>332</v>
      </c>
      <c r="C10" s="925" t="s">
        <v>686</v>
      </c>
      <c r="D10" s="921" t="s">
        <v>664</v>
      </c>
      <c r="E10" s="921" t="s">
        <v>635</v>
      </c>
      <c r="F10" s="921" t="s">
        <v>612</v>
      </c>
      <c r="G10" s="921" t="s">
        <v>589</v>
      </c>
    </row>
    <row r="11" spans="2:13" ht="31" customHeight="1" thickBot="1" x14ac:dyDescent="0.4">
      <c r="B11" s="233" t="s">
        <v>392</v>
      </c>
      <c r="C11" s="926"/>
      <c r="D11" s="922"/>
      <c r="E11" s="922"/>
      <c r="F11" s="922"/>
      <c r="G11" s="922"/>
    </row>
    <row r="12" spans="2:13" ht="9.5" thickTop="1" x14ac:dyDescent="0.35">
      <c r="B12" s="95" t="s">
        <v>329</v>
      </c>
      <c r="C12" s="747">
        <v>9688.5112032116522</v>
      </c>
      <c r="D12" s="747">
        <v>23849.866069892603</v>
      </c>
      <c r="E12" s="747">
        <v>11551.569269219999</v>
      </c>
      <c r="F12" s="747">
        <v>18434.408406023103</v>
      </c>
      <c r="G12" s="747">
        <v>22818.522726080137</v>
      </c>
      <c r="J12" s="714"/>
      <c r="K12" s="714"/>
      <c r="L12" s="714"/>
      <c r="M12" s="714"/>
    </row>
    <row r="13" spans="2:13" x14ac:dyDescent="0.35">
      <c r="B13" s="95" t="s">
        <v>333</v>
      </c>
      <c r="C13" s="747">
        <v>176987.25</v>
      </c>
      <c r="D13" s="747">
        <v>228958.93607688558</v>
      </c>
      <c r="E13" s="747">
        <v>201823.74495864694</v>
      </c>
      <c r="F13" s="747">
        <v>95389.751302300341</v>
      </c>
      <c r="G13" s="747">
        <v>117280.89969689504</v>
      </c>
    </row>
    <row r="14" spans="2:13" x14ac:dyDescent="0.35">
      <c r="B14" s="95" t="s">
        <v>334</v>
      </c>
      <c r="C14" s="747">
        <v>14481.317999999999</v>
      </c>
      <c r="D14" s="747">
        <v>13396.833316004308</v>
      </c>
      <c r="E14" s="747">
        <v>11888.74750951858</v>
      </c>
      <c r="F14" s="747">
        <v>14470.901435032085</v>
      </c>
      <c r="G14" s="747">
        <v>12729.345421734246</v>
      </c>
    </row>
    <row r="15" spans="2:13" x14ac:dyDescent="0.35">
      <c r="B15" s="95" t="s">
        <v>560</v>
      </c>
      <c r="C15" s="747">
        <v>9571.1569999999992</v>
      </c>
      <c r="D15" s="747">
        <v>8681.5094685850872</v>
      </c>
      <c r="E15" s="747">
        <v>9195.1802030646541</v>
      </c>
      <c r="F15" s="747">
        <v>71161.797137461181</v>
      </c>
      <c r="G15" s="747">
        <v>95637.779987427726</v>
      </c>
    </row>
    <row r="16" spans="2:13" x14ac:dyDescent="0.35">
      <c r="B16" s="129" t="s">
        <v>335</v>
      </c>
      <c r="C16" s="748">
        <v>210728.23620321165</v>
      </c>
      <c r="D16" s="748">
        <v>274887.14493136754</v>
      </c>
      <c r="E16" s="748">
        <v>234459.24194045019</v>
      </c>
      <c r="F16" s="748">
        <v>199456.8582808167</v>
      </c>
      <c r="G16" s="748">
        <v>248466.54783213715</v>
      </c>
    </row>
    <row r="17" spans="2:7" x14ac:dyDescent="0.35">
      <c r="B17" s="129" t="s">
        <v>284</v>
      </c>
      <c r="C17" s="748">
        <v>390294.64747837477</v>
      </c>
      <c r="D17" s="748">
        <v>474807.51074401988</v>
      </c>
      <c r="E17" s="748">
        <v>443788.93859081878</v>
      </c>
      <c r="F17" s="748">
        <v>431299.58313144895</v>
      </c>
      <c r="G17" s="748">
        <v>454057.30450288532</v>
      </c>
    </row>
    <row r="18" spans="2:7" x14ac:dyDescent="0.35">
      <c r="B18" s="126" t="s">
        <v>336</v>
      </c>
      <c r="C18" s="29">
        <v>0.53992089710860702</v>
      </c>
      <c r="D18" s="29">
        <v>0.57894439053969771</v>
      </c>
      <c r="E18" s="29">
        <v>0.5283124962170942</v>
      </c>
      <c r="F18" s="29">
        <v>0.46245548588909119</v>
      </c>
      <c r="G18" s="29">
        <v>0.54721407489339979</v>
      </c>
    </row>
    <row r="19" spans="2:7" x14ac:dyDescent="0.35">
      <c r="C19" s="238"/>
      <c r="D19" s="396"/>
      <c r="E19" s="396"/>
      <c r="F19" s="396"/>
      <c r="G19" s="396"/>
    </row>
  </sheetData>
  <mergeCells count="10">
    <mergeCell ref="G10:G11"/>
    <mergeCell ref="G2:G3"/>
    <mergeCell ref="C10:C11"/>
    <mergeCell ref="F2:F3"/>
    <mergeCell ref="F10:F11"/>
    <mergeCell ref="C2:C3"/>
    <mergeCell ref="E2:E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6"/>
  <sheetViews>
    <sheetView showGridLines="0" topLeftCell="A46" zoomScaleNormal="100" zoomScalePageLayoutView="150" workbookViewId="0">
      <selection activeCell="I10" sqref="I10:O46"/>
    </sheetView>
  </sheetViews>
  <sheetFormatPr baseColWidth="10" defaultColWidth="10.81640625" defaultRowHeight="9" x14ac:dyDescent="0.35"/>
  <cols>
    <col min="1" max="1" width="10.81640625" style="132"/>
    <col min="2" max="2" width="40.36328125" style="132" customWidth="1"/>
    <col min="3" max="5" width="8.08984375" style="132" bestFit="1" customWidth="1"/>
    <col min="6" max="7" width="7.54296875" style="132" bestFit="1" customWidth="1"/>
    <col min="8" max="8" width="4.81640625" style="132" bestFit="1" customWidth="1"/>
    <col min="9" max="9" width="5.1796875" style="132" bestFit="1" customWidth="1"/>
    <col min="10" max="16384" width="10.81640625" style="132"/>
  </cols>
  <sheetData>
    <row r="1" spans="2:12" ht="18.649999999999999" customHeight="1" x14ac:dyDescent="0.35">
      <c r="B1" s="928"/>
      <c r="C1" s="928"/>
      <c r="D1" s="928"/>
      <c r="E1" s="928"/>
      <c r="F1" s="928"/>
      <c r="G1" s="928"/>
    </row>
    <row r="2" spans="2:12" ht="9.5" thickBot="1" x14ac:dyDescent="0.4">
      <c r="B2" s="553" t="s">
        <v>289</v>
      </c>
      <c r="C2" s="232"/>
      <c r="D2" s="232"/>
      <c r="E2" s="232"/>
      <c r="F2" s="232"/>
      <c r="G2" s="232"/>
      <c r="H2" s="927" t="s">
        <v>19</v>
      </c>
      <c r="I2" s="927"/>
    </row>
    <row r="3" spans="2:12" ht="10" thickTop="1" thickBot="1" x14ac:dyDescent="0.4">
      <c r="B3" s="233"/>
      <c r="C3" s="587" t="s">
        <v>686</v>
      </c>
      <c r="D3" s="514" t="s">
        <v>664</v>
      </c>
      <c r="E3" s="514" t="s">
        <v>635</v>
      </c>
      <c r="F3" s="546" t="s">
        <v>612</v>
      </c>
      <c r="G3" s="546" t="s">
        <v>589</v>
      </c>
      <c r="H3" s="554" t="s">
        <v>20</v>
      </c>
      <c r="I3" s="555" t="s">
        <v>21</v>
      </c>
    </row>
    <row r="4" spans="2:12" ht="9.5" thickTop="1" x14ac:dyDescent="0.35">
      <c r="B4" s="132" t="s">
        <v>282</v>
      </c>
      <c r="C4" s="187">
        <v>81012.255000000005</v>
      </c>
      <c r="D4" s="187">
        <v>81589.030813590143</v>
      </c>
      <c r="E4" s="187">
        <v>84975.574181229196</v>
      </c>
      <c r="F4" s="187">
        <v>85625.716842237569</v>
      </c>
      <c r="G4" s="187">
        <v>86883.814668223538</v>
      </c>
      <c r="H4" s="103">
        <v>-7.0692813462623905E-3</v>
      </c>
      <c r="I4" s="104">
        <v>-6.7579441471864454E-2</v>
      </c>
    </row>
    <row r="5" spans="2:12" x14ac:dyDescent="0.35">
      <c r="B5" s="132" t="s">
        <v>290</v>
      </c>
      <c r="C5" s="187">
        <v>83546.050996815102</v>
      </c>
      <c r="D5" s="187">
        <v>83448.43289357124</v>
      </c>
      <c r="E5" s="187">
        <v>84586.657717683556</v>
      </c>
      <c r="F5" s="187">
        <v>86377.605671893427</v>
      </c>
      <c r="G5" s="187">
        <v>87049.158291943982</v>
      </c>
      <c r="H5" s="103">
        <v>1.1698015152465935E-3</v>
      </c>
      <c r="I5" s="104">
        <v>-4.0242862353478737E-2</v>
      </c>
    </row>
    <row r="6" spans="2:12" x14ac:dyDescent="0.35">
      <c r="B6" s="128" t="s">
        <v>291</v>
      </c>
      <c r="C6" s="44">
        <v>0.14394182154699517</v>
      </c>
      <c r="D6" s="44">
        <v>0.12366270250699277</v>
      </c>
      <c r="E6" s="44">
        <v>0.13370628604736168</v>
      </c>
      <c r="F6" s="44">
        <v>0.13205932194501152</v>
      </c>
      <c r="G6" s="44">
        <v>0.12925457045265767</v>
      </c>
      <c r="H6" s="121"/>
      <c r="I6" s="104"/>
    </row>
    <row r="7" spans="2:12" x14ac:dyDescent="0.35">
      <c r="B7" s="128" t="s">
        <v>292</v>
      </c>
      <c r="C7" s="44">
        <v>0.14726682253290518</v>
      </c>
      <c r="D7" s="44">
        <v>0.13503510853101641</v>
      </c>
      <c r="E7" s="44">
        <v>0.13555702036038933</v>
      </c>
      <c r="F7" s="44">
        <v>0.13629220569678993</v>
      </c>
      <c r="G7" s="44">
        <v>0.13504970630182997</v>
      </c>
      <c r="H7" s="103"/>
      <c r="I7" s="104"/>
    </row>
    <row r="8" spans="2:12" ht="9.5" thickBot="1" x14ac:dyDescent="0.4">
      <c r="B8" s="126" t="s">
        <v>293</v>
      </c>
      <c r="C8" s="92">
        <v>0.11371673216290076</v>
      </c>
      <c r="D8" s="92">
        <v>9.7946352826833824E-2</v>
      </c>
      <c r="E8" s="92">
        <v>0.10759564743694322</v>
      </c>
      <c r="F8" s="92">
        <v>0.10590180178192969</v>
      </c>
      <c r="G8" s="92">
        <v>0.10616078831545482</v>
      </c>
      <c r="H8" s="159"/>
      <c r="I8" s="160"/>
    </row>
    <row r="9" spans="2:12" ht="9.5" thickTop="1" x14ac:dyDescent="0.35">
      <c r="B9" s="95"/>
      <c r="C9" s="19"/>
      <c r="D9" s="19"/>
      <c r="E9" s="19"/>
      <c r="F9" s="19"/>
      <c r="G9" s="19"/>
      <c r="H9" s="19"/>
      <c r="I9" s="19"/>
    </row>
    <row r="10" spans="2:12" x14ac:dyDescent="0.35">
      <c r="B10" s="99" t="s">
        <v>294</v>
      </c>
    </row>
    <row r="11" spans="2:12" ht="9.5" thickBot="1" x14ac:dyDescent="0.4">
      <c r="B11" s="35"/>
      <c r="C11" s="587" t="s">
        <v>686</v>
      </c>
      <c r="D11" s="586" t="s">
        <v>664</v>
      </c>
      <c r="E11" s="586" t="s">
        <v>635</v>
      </c>
      <c r="F11" s="546" t="s">
        <v>612</v>
      </c>
      <c r="G11" s="546" t="s">
        <v>589</v>
      </c>
    </row>
    <row r="12" spans="2:12" ht="9.5" thickTop="1" x14ac:dyDescent="0.35">
      <c r="B12" s="95" t="s">
        <v>295</v>
      </c>
      <c r="C12" s="473">
        <v>17999.694</v>
      </c>
      <c r="D12" s="473">
        <v>15982.272000000001</v>
      </c>
      <c r="E12" s="473">
        <v>13382.744000000001</v>
      </c>
      <c r="F12" s="473">
        <v>12957.481</v>
      </c>
      <c r="G12" s="473">
        <v>12072.68</v>
      </c>
      <c r="I12" s="318"/>
      <c r="J12" s="394"/>
      <c r="K12" s="43"/>
      <c r="L12" s="43"/>
    </row>
    <row r="13" spans="2:12" ht="18" x14ac:dyDescent="0.35">
      <c r="B13" s="95" t="s">
        <v>296</v>
      </c>
      <c r="C13" s="473">
        <v>3402.9380000000001</v>
      </c>
      <c r="D13" s="473">
        <v>2786.76</v>
      </c>
      <c r="E13" s="473">
        <v>2442.683</v>
      </c>
      <c r="F13" s="473">
        <v>2035.6890000000001</v>
      </c>
      <c r="G13" s="473">
        <v>1809.3050000000001</v>
      </c>
      <c r="I13" s="318"/>
      <c r="J13" s="394"/>
      <c r="K13" s="43"/>
      <c r="L13" s="43"/>
    </row>
    <row r="14" spans="2:12" x14ac:dyDescent="0.35">
      <c r="B14" s="95" t="s">
        <v>297</v>
      </c>
      <c r="C14" s="473">
        <v>1137.2660000000001</v>
      </c>
      <c r="D14" s="473">
        <v>1303.644</v>
      </c>
      <c r="E14" s="473">
        <v>864.37199999999996</v>
      </c>
      <c r="F14" s="473">
        <v>965.15899999999999</v>
      </c>
      <c r="G14" s="473">
        <v>596.63499999999999</v>
      </c>
      <c r="I14" s="318"/>
      <c r="J14" s="394"/>
      <c r="K14" s="43"/>
      <c r="L14" s="43"/>
    </row>
    <row r="15" spans="2:12" x14ac:dyDescent="0.35">
      <c r="B15" s="95" t="s">
        <v>298</v>
      </c>
      <c r="C15" s="473">
        <v>214.55199999999999</v>
      </c>
      <c r="D15" s="473">
        <v>40.526000000000003</v>
      </c>
      <c r="E15" s="473">
        <v>82.11</v>
      </c>
      <c r="F15" s="473">
        <v>34.488999999999997</v>
      </c>
      <c r="G15" s="473">
        <v>38.963999999999999</v>
      </c>
      <c r="H15" s="84"/>
      <c r="I15" s="318"/>
      <c r="J15" s="394"/>
      <c r="K15" s="43"/>
      <c r="L15" s="43"/>
    </row>
    <row r="16" spans="2:12" x14ac:dyDescent="0.35">
      <c r="B16" s="95" t="s">
        <v>299</v>
      </c>
      <c r="C16" s="473">
        <v>6913.6679999999997</v>
      </c>
      <c r="D16" s="473">
        <v>5904.0619999999999</v>
      </c>
      <c r="E16" s="473">
        <v>5270.3680000000004</v>
      </c>
      <c r="F16" s="473">
        <v>4805.9570000000003</v>
      </c>
      <c r="G16" s="473">
        <v>4324.6090000000004</v>
      </c>
      <c r="H16" s="19"/>
      <c r="I16" s="318"/>
      <c r="J16" s="394"/>
      <c r="K16" s="43"/>
      <c r="L16" s="43"/>
    </row>
    <row r="17" spans="2:12" ht="18" x14ac:dyDescent="0.35">
      <c r="B17" s="133" t="s">
        <v>300</v>
      </c>
      <c r="C17" s="474">
        <v>29668.117999999995</v>
      </c>
      <c r="D17" s="474">
        <v>26017.264000000003</v>
      </c>
      <c r="E17" s="474">
        <v>22042.277000000002</v>
      </c>
      <c r="F17" s="474">
        <v>20798.775000000001</v>
      </c>
      <c r="G17" s="474">
        <v>18842.192999999999</v>
      </c>
      <c r="H17" s="19"/>
      <c r="I17" s="318"/>
      <c r="J17" s="394"/>
      <c r="K17" s="43"/>
      <c r="L17" s="43"/>
    </row>
    <row r="18" spans="2:12" x14ac:dyDescent="0.35">
      <c r="B18" s="95" t="s">
        <v>301</v>
      </c>
      <c r="C18" s="473">
        <v>68392.051000000007</v>
      </c>
      <c r="D18" s="473">
        <v>56140.321000000004</v>
      </c>
      <c r="E18" s="473">
        <v>49211.667000000001</v>
      </c>
      <c r="F18" s="473">
        <v>42938.44</v>
      </c>
      <c r="G18" s="473">
        <v>41465.288</v>
      </c>
      <c r="H18" s="19"/>
      <c r="I18" s="318"/>
      <c r="J18" s="394"/>
      <c r="K18" s="43"/>
      <c r="L18" s="43"/>
    </row>
    <row r="19" spans="2:12" x14ac:dyDescent="0.35">
      <c r="B19" s="95" t="s">
        <v>302</v>
      </c>
      <c r="C19" s="473">
        <v>2067.0450000000001</v>
      </c>
      <c r="D19" s="473">
        <v>1907.4829999999999</v>
      </c>
      <c r="E19" s="473">
        <v>1604.4280000000001</v>
      </c>
      <c r="F19" s="473">
        <v>1564.2719999999999</v>
      </c>
      <c r="G19" s="473">
        <v>1396.972</v>
      </c>
      <c r="H19" s="19"/>
      <c r="I19" s="318"/>
      <c r="J19" s="394"/>
      <c r="K19" s="43"/>
      <c r="L19" s="43"/>
    </row>
    <row r="20" spans="2:12" x14ac:dyDescent="0.35">
      <c r="B20" s="95" t="s">
        <v>303</v>
      </c>
      <c r="C20" s="473">
        <v>-19513.611000000001</v>
      </c>
      <c r="D20" s="473">
        <v>-15352.645</v>
      </c>
      <c r="E20" s="473">
        <v>-13247.682000000001</v>
      </c>
      <c r="F20" s="473">
        <v>-11770.286</v>
      </c>
      <c r="G20" s="473">
        <v>-9988.1049999999996</v>
      </c>
      <c r="H20" s="19"/>
      <c r="I20" s="318"/>
      <c r="J20" s="394"/>
      <c r="K20" s="43"/>
      <c r="L20" s="43"/>
    </row>
    <row r="21" spans="2:12" x14ac:dyDescent="0.35">
      <c r="B21" s="133" t="s">
        <v>304</v>
      </c>
      <c r="C21" s="474">
        <v>50945.485000000001</v>
      </c>
      <c r="D21" s="474">
        <v>42695.159</v>
      </c>
      <c r="E21" s="474">
        <v>37568.413</v>
      </c>
      <c r="F21" s="474">
        <v>32732.425999999999</v>
      </c>
      <c r="G21" s="474">
        <v>32874.154999999999</v>
      </c>
      <c r="H21" s="134"/>
      <c r="I21" s="318"/>
      <c r="J21" s="394"/>
      <c r="K21" s="43"/>
      <c r="L21" s="43"/>
    </row>
    <row r="22" spans="2:12" x14ac:dyDescent="0.35">
      <c r="B22" s="133" t="s">
        <v>305</v>
      </c>
      <c r="C22" s="474">
        <v>21277.367000000006</v>
      </c>
      <c r="D22" s="474">
        <v>16677.894999999997</v>
      </c>
      <c r="E22" s="474">
        <v>15526.135999999999</v>
      </c>
      <c r="F22" s="474">
        <v>11933.650999999998</v>
      </c>
      <c r="G22" s="474">
        <v>14031.962</v>
      </c>
      <c r="H22" s="19"/>
      <c r="I22" s="318"/>
      <c r="J22" s="394"/>
      <c r="K22" s="43"/>
      <c r="L22" s="43"/>
    </row>
    <row r="23" spans="2:12" x14ac:dyDescent="0.35">
      <c r="B23" s="95"/>
      <c r="C23" s="466"/>
      <c r="D23" s="466"/>
      <c r="E23" s="466"/>
      <c r="F23" s="466"/>
      <c r="G23" s="466"/>
      <c r="H23" s="19"/>
      <c r="I23" s="19"/>
      <c r="J23" s="394"/>
    </row>
    <row r="24" spans="2:12" x14ac:dyDescent="0.35">
      <c r="B24" s="99" t="s">
        <v>306</v>
      </c>
      <c r="H24" s="19"/>
      <c r="I24" s="19"/>
    </row>
    <row r="25" spans="2:12" ht="9.5" thickBot="1" x14ac:dyDescent="0.4">
      <c r="B25" s="35"/>
      <c r="C25" s="587" t="s">
        <v>686</v>
      </c>
      <c r="D25" s="586" t="s">
        <v>664</v>
      </c>
      <c r="E25" s="586" t="s">
        <v>635</v>
      </c>
      <c r="F25" s="546" t="s">
        <v>612</v>
      </c>
      <c r="G25" s="546" t="s">
        <v>589</v>
      </c>
    </row>
    <row r="26" spans="2:12" ht="9.5" thickTop="1" x14ac:dyDescent="0.35">
      <c r="B26" s="129" t="s">
        <v>307</v>
      </c>
      <c r="C26" s="98"/>
      <c r="D26" s="98"/>
      <c r="E26" s="98"/>
      <c r="F26" s="98"/>
      <c r="G26" s="98"/>
      <c r="H26" s="19"/>
      <c r="I26" s="19"/>
    </row>
    <row r="27" spans="2:12" x14ac:dyDescent="0.35">
      <c r="B27" s="95" t="s">
        <v>308</v>
      </c>
      <c r="C27" s="475">
        <v>829.56399999999996</v>
      </c>
      <c r="D27" s="475">
        <v>829.56399999999996</v>
      </c>
      <c r="E27" s="475">
        <v>829.56399999999996</v>
      </c>
      <c r="F27" s="475">
        <v>829.56399999999996</v>
      </c>
      <c r="G27" s="475">
        <v>829.56399999999996</v>
      </c>
      <c r="H27" s="19"/>
      <c r="I27" s="19"/>
    </row>
    <row r="28" spans="2:12" x14ac:dyDescent="0.35">
      <c r="B28" s="95" t="s">
        <v>309</v>
      </c>
      <c r="C28" s="475">
        <v>0</v>
      </c>
      <c r="D28" s="475">
        <v>0</v>
      </c>
      <c r="E28" s="475">
        <v>0</v>
      </c>
      <c r="F28" s="475">
        <v>0</v>
      </c>
      <c r="G28" s="475">
        <v>0</v>
      </c>
      <c r="H28" s="19"/>
      <c r="I28" s="19"/>
    </row>
    <row r="29" spans="2:12" x14ac:dyDescent="0.35">
      <c r="B29" s="95" t="s">
        <v>310</v>
      </c>
      <c r="C29" s="475">
        <v>6898.6350000000002</v>
      </c>
      <c r="D29" s="475">
        <v>6898.6350000000002</v>
      </c>
      <c r="E29" s="475">
        <v>6898.6350000000002</v>
      </c>
      <c r="F29" s="475">
        <v>6898.6350000000002</v>
      </c>
      <c r="G29" s="475">
        <v>6898.6350000000002</v>
      </c>
      <c r="H29" s="19"/>
      <c r="I29" s="19"/>
    </row>
    <row r="30" spans="2:12" x14ac:dyDescent="0.35">
      <c r="B30" s="95" t="s">
        <v>311</v>
      </c>
      <c r="C30" s="475">
        <v>-5039.866</v>
      </c>
      <c r="D30" s="475">
        <v>-1710.36</v>
      </c>
      <c r="E30" s="475">
        <v>-1458.0830000000001</v>
      </c>
      <c r="F30" s="475">
        <v>-311.31400000000002</v>
      </c>
      <c r="G30" s="475">
        <v>-282.47300000000001</v>
      </c>
      <c r="H30" s="19"/>
      <c r="I30" s="19"/>
    </row>
    <row r="31" spans="2:12" x14ac:dyDescent="0.35">
      <c r="B31" s="95" t="s">
        <v>312</v>
      </c>
      <c r="C31" s="475">
        <v>79.424999999999997</v>
      </c>
      <c r="D31" s="475">
        <v>82.635999999999996</v>
      </c>
      <c r="E31" s="475">
        <v>154.87100000000001</v>
      </c>
      <c r="F31" s="475">
        <v>76.34</v>
      </c>
      <c r="G31" s="475">
        <v>195.661</v>
      </c>
      <c r="H31" s="19"/>
      <c r="I31" s="19"/>
    </row>
    <row r="32" spans="2:12" x14ac:dyDescent="0.35">
      <c r="B32" s="179" t="s">
        <v>433</v>
      </c>
      <c r="C32" s="475">
        <v>62022.445</v>
      </c>
      <c r="D32" s="475">
        <v>49455.472999999998</v>
      </c>
      <c r="E32" s="475">
        <v>41020.909</v>
      </c>
      <c r="F32" s="475">
        <v>34271.663</v>
      </c>
      <c r="G32" s="475">
        <v>30380.663</v>
      </c>
      <c r="H32" s="19"/>
      <c r="I32" s="19"/>
    </row>
    <row r="33" spans="2:9" x14ac:dyDescent="0.35">
      <c r="B33" s="95" t="s">
        <v>313</v>
      </c>
      <c r="C33" s="475">
        <v>993.59699999999998</v>
      </c>
      <c r="D33" s="475">
        <v>669.51400000000001</v>
      </c>
      <c r="E33" s="475">
        <v>1072.136</v>
      </c>
      <c r="F33" s="475">
        <v>967.87900000000002</v>
      </c>
      <c r="G33" s="475">
        <v>764.44600000000003</v>
      </c>
      <c r="H33" s="19"/>
      <c r="I33" s="19"/>
    </row>
    <row r="34" spans="2:9" x14ac:dyDescent="0.35">
      <c r="B34" s="179" t="s">
        <v>434</v>
      </c>
      <c r="C34" s="475">
        <v>5683.2669999999998</v>
      </c>
      <c r="D34" s="475">
        <v>2030.9949999999999</v>
      </c>
      <c r="E34" s="475">
        <v>1114.06</v>
      </c>
      <c r="F34" s="475">
        <v>1362.5840000000001</v>
      </c>
      <c r="G34" s="475">
        <v>2990.3760000000002</v>
      </c>
      <c r="H34" s="19"/>
      <c r="I34" s="19"/>
    </row>
    <row r="35" spans="2:9" x14ac:dyDescent="0.35">
      <c r="B35" s="95" t="s">
        <v>314</v>
      </c>
      <c r="C35" s="475">
        <v>-3075.0160000000001</v>
      </c>
      <c r="D35" s="475">
        <v>-2106.7730000000001</v>
      </c>
      <c r="E35" s="475">
        <v>-86.168999999999997</v>
      </c>
      <c r="F35" s="475">
        <v>-267.66199999999998</v>
      </c>
      <c r="G35" s="475">
        <v>-146.29499999999999</v>
      </c>
      <c r="H35" s="19"/>
      <c r="I35" s="19"/>
    </row>
    <row r="36" spans="2:9" x14ac:dyDescent="0.35">
      <c r="B36" s="95" t="s">
        <v>628</v>
      </c>
      <c r="C36" s="475">
        <v>0</v>
      </c>
      <c r="D36" s="475">
        <v>0</v>
      </c>
      <c r="E36" s="475">
        <v>0</v>
      </c>
      <c r="F36" s="475">
        <v>-809.04100000000005</v>
      </c>
      <c r="G36" s="475">
        <v>-121.367</v>
      </c>
      <c r="H36" s="19"/>
      <c r="I36" s="19"/>
    </row>
    <row r="37" spans="2:9" x14ac:dyDescent="0.35">
      <c r="B37" s="129" t="s">
        <v>315</v>
      </c>
      <c r="C37" s="476">
        <v>68392.051000000007</v>
      </c>
      <c r="D37" s="476">
        <v>56149.684000000001</v>
      </c>
      <c r="E37" s="476">
        <v>49545.922999999995</v>
      </c>
      <c r="F37" s="476">
        <v>43018.648000000008</v>
      </c>
      <c r="G37" s="476">
        <v>41509.210000000006</v>
      </c>
      <c r="H37" s="19"/>
      <c r="I37" s="19"/>
    </row>
    <row r="38" spans="2:9" x14ac:dyDescent="0.35">
      <c r="B38" s="95" t="s">
        <v>316</v>
      </c>
      <c r="C38" s="475"/>
      <c r="D38" s="475"/>
      <c r="E38" s="475"/>
      <c r="F38" s="475"/>
      <c r="G38" s="475"/>
      <c r="H38" s="19"/>
      <c r="I38" s="19"/>
    </row>
    <row r="39" spans="2:9" x14ac:dyDescent="0.35">
      <c r="B39" s="95" t="s">
        <v>317</v>
      </c>
      <c r="C39" s="475">
        <v>8802.4459999999999</v>
      </c>
      <c r="D39" s="475">
        <v>6888.81</v>
      </c>
      <c r="E39" s="475">
        <v>6016.5950000000003</v>
      </c>
      <c r="F39" s="475">
        <v>5156.1210000000001</v>
      </c>
      <c r="G39" s="475">
        <v>3772.4349999999999</v>
      </c>
      <c r="H39" s="19"/>
      <c r="I39" s="19"/>
    </row>
    <row r="40" spans="2:9" x14ac:dyDescent="0.35">
      <c r="B40" s="95" t="s">
        <v>318</v>
      </c>
      <c r="C40" s="475">
        <v>101.491</v>
      </c>
      <c r="D40" s="475">
        <v>78.962999999999994</v>
      </c>
      <c r="E40" s="475">
        <v>59.406999999999996</v>
      </c>
      <c r="F40" s="475">
        <v>38.451999999999998</v>
      </c>
      <c r="G40" s="475">
        <v>126.999</v>
      </c>
      <c r="H40" s="19"/>
      <c r="I40" s="19"/>
    </row>
    <row r="41" spans="2:9" x14ac:dyDescent="0.35">
      <c r="B41" s="95" t="s">
        <v>319</v>
      </c>
      <c r="C41" s="475">
        <v>10609.674000000001</v>
      </c>
      <c r="D41" s="475">
        <v>8516</v>
      </c>
      <c r="E41" s="475">
        <v>7761.7860000000001</v>
      </c>
      <c r="F41" s="475">
        <v>6963.8090000000002</v>
      </c>
      <c r="G41" s="475">
        <v>6363.1710000000003</v>
      </c>
      <c r="H41" s="19"/>
      <c r="I41" s="19"/>
    </row>
    <row r="42" spans="2:9" x14ac:dyDescent="0.35">
      <c r="B42" s="129" t="s">
        <v>320</v>
      </c>
      <c r="C42" s="476">
        <v>19513.611000000001</v>
      </c>
      <c r="D42" s="476">
        <v>15483.773000000001</v>
      </c>
      <c r="E42" s="476">
        <v>13837.788</v>
      </c>
      <c r="F42" s="476">
        <v>12158.382000000001</v>
      </c>
      <c r="G42" s="476">
        <v>10262.605</v>
      </c>
      <c r="H42" s="19"/>
      <c r="I42" s="19"/>
    </row>
    <row r="43" spans="2:9" x14ac:dyDescent="0.35">
      <c r="B43" s="129" t="s">
        <v>321</v>
      </c>
      <c r="C43" s="476">
        <v>48878.44</v>
      </c>
      <c r="D43" s="476">
        <v>40665.911</v>
      </c>
      <c r="E43" s="476">
        <v>35708.134999999995</v>
      </c>
      <c r="F43" s="476">
        <v>30860.266000000007</v>
      </c>
      <c r="G43" s="476">
        <v>31246.605000000007</v>
      </c>
      <c r="H43" s="19"/>
      <c r="I43" s="19"/>
    </row>
    <row r="44" spans="2:9" x14ac:dyDescent="0.35">
      <c r="B44" s="95" t="s">
        <v>322</v>
      </c>
      <c r="C44" s="475"/>
      <c r="D44" s="475"/>
      <c r="E44" s="475"/>
      <c r="F44" s="475"/>
      <c r="G44" s="475"/>
      <c r="H44" s="19"/>
      <c r="I44" s="19"/>
    </row>
    <row r="45" spans="2:9" x14ac:dyDescent="0.35">
      <c r="B45" s="95" t="s">
        <v>323</v>
      </c>
      <c r="C45" s="475">
        <v>2049.6559999999999</v>
      </c>
      <c r="D45" s="475">
        <v>1890.242</v>
      </c>
      <c r="E45" s="475">
        <v>1588.163</v>
      </c>
      <c r="F45" s="475">
        <v>1552.9190000000001</v>
      </c>
      <c r="G45" s="475">
        <v>1396.972</v>
      </c>
      <c r="H45" s="19"/>
      <c r="I45" s="19"/>
    </row>
    <row r="46" spans="2:9" x14ac:dyDescent="0.35">
      <c r="B46" s="95" t="s">
        <v>324</v>
      </c>
      <c r="C46" s="475">
        <v>0</v>
      </c>
      <c r="D46" s="475">
        <v>0</v>
      </c>
      <c r="E46" s="475">
        <v>0</v>
      </c>
      <c r="F46" s="475">
        <v>0</v>
      </c>
      <c r="G46" s="475">
        <v>0</v>
      </c>
      <c r="H46" s="135"/>
      <c r="I46" s="19"/>
    </row>
    <row r="47" spans="2:9" x14ac:dyDescent="0.35">
      <c r="B47" s="95" t="s">
        <v>636</v>
      </c>
      <c r="C47" s="475">
        <v>17.388999999999999</v>
      </c>
      <c r="D47" s="475">
        <v>17.241</v>
      </c>
      <c r="E47" s="475">
        <v>16.265000000000001</v>
      </c>
      <c r="F47" s="475">
        <v>0</v>
      </c>
      <c r="G47" s="475">
        <v>0</v>
      </c>
      <c r="H47" s="135"/>
      <c r="I47" s="19"/>
    </row>
    <row r="48" spans="2:9" x14ac:dyDescent="0.35">
      <c r="B48" s="129" t="s">
        <v>325</v>
      </c>
      <c r="C48" s="476">
        <v>2067.0450000000001</v>
      </c>
      <c r="D48" s="476">
        <v>1907.4829999999999</v>
      </c>
      <c r="E48" s="476">
        <v>1604.4280000000001</v>
      </c>
      <c r="F48" s="476">
        <v>1552.9190000000001</v>
      </c>
      <c r="G48" s="476">
        <v>1396.972</v>
      </c>
      <c r="H48" s="135"/>
      <c r="I48" s="19"/>
    </row>
    <row r="49" spans="2:9" x14ac:dyDescent="0.35">
      <c r="B49" s="95" t="s">
        <v>306</v>
      </c>
      <c r="C49" s="475">
        <v>50945.485000000001</v>
      </c>
      <c r="D49" s="475">
        <v>42573.394</v>
      </c>
      <c r="E49" s="475">
        <v>37312.562999999995</v>
      </c>
      <c r="F49" s="475">
        <v>32413.185000000009</v>
      </c>
      <c r="G49" s="475">
        <v>32643.577000000008</v>
      </c>
      <c r="H49" s="19"/>
      <c r="I49" s="19"/>
    </row>
    <row r="50" spans="2:9" x14ac:dyDescent="0.35">
      <c r="B50" s="95" t="s">
        <v>326</v>
      </c>
      <c r="C50" s="475">
        <v>260759.15055000002</v>
      </c>
      <c r="D50" s="475">
        <v>230413.23405</v>
      </c>
      <c r="E50" s="475">
        <v>192537.8824</v>
      </c>
      <c r="F50" s="475">
        <v>181817.88210000002</v>
      </c>
      <c r="G50" s="475">
        <v>168517.62349999999</v>
      </c>
      <c r="H50" s="19"/>
      <c r="I50" s="19"/>
    </row>
    <row r="51" spans="2:9" x14ac:dyDescent="0.35">
      <c r="B51" s="95" t="s">
        <v>327</v>
      </c>
      <c r="C51" s="475">
        <v>363716.35303398059</v>
      </c>
      <c r="D51" s="475">
        <v>319242.29572330095</v>
      </c>
      <c r="E51" s="475">
        <v>270676.6143203883</v>
      </c>
      <c r="F51" s="475">
        <v>255610.31856796116</v>
      </c>
      <c r="G51" s="475">
        <v>231501.82342233008</v>
      </c>
      <c r="H51" s="19"/>
      <c r="I51" s="19"/>
    </row>
    <row r="52" spans="2:9" x14ac:dyDescent="0.35">
      <c r="B52" s="133" t="s">
        <v>462</v>
      </c>
      <c r="C52" s="477">
        <v>0.13438614896546452</v>
      </c>
      <c r="D52" s="477">
        <v>0.12738259167026741</v>
      </c>
      <c r="E52" s="477">
        <v>0.13192175869960385</v>
      </c>
      <c r="F52" s="477">
        <v>0.12073169100876863</v>
      </c>
      <c r="G52" s="477">
        <v>0.13497347251125813</v>
      </c>
      <c r="H52" s="19"/>
      <c r="I52" s="19"/>
    </row>
    <row r="53" spans="2:9" x14ac:dyDescent="0.35">
      <c r="B53" s="133" t="s">
        <v>461</v>
      </c>
      <c r="C53" s="477">
        <v>0.14006927259396654</v>
      </c>
      <c r="D53" s="477">
        <v>0.1333576238810785</v>
      </c>
      <c r="E53" s="477">
        <v>0.13784923050587117</v>
      </c>
      <c r="F53" s="477">
        <v>0.12680702868957947</v>
      </c>
      <c r="G53" s="477">
        <v>0.14100786126616435</v>
      </c>
      <c r="H53" s="19"/>
      <c r="I53" s="19"/>
    </row>
    <row r="54" spans="2:9" s="47" customFormat="1" x14ac:dyDescent="0.35">
      <c r="B54" s="522"/>
      <c r="C54" s="523"/>
      <c r="D54" s="523"/>
      <c r="E54" s="523"/>
      <c r="F54" s="523"/>
      <c r="G54" s="523"/>
      <c r="H54" s="524"/>
      <c r="I54" s="524"/>
    </row>
    <row r="55" spans="2:9" x14ac:dyDescent="0.35">
      <c r="B55" s="133" t="s">
        <v>561</v>
      </c>
      <c r="C55" s="625">
        <v>2761.4050000000002</v>
      </c>
      <c r="D55" s="625">
        <v>2606</v>
      </c>
      <c r="E55" s="625">
        <v>1590.7</v>
      </c>
      <c r="F55" s="625">
        <v>1603.2170000000001</v>
      </c>
      <c r="G55" s="625">
        <v>1311</v>
      </c>
      <c r="H55" s="19"/>
      <c r="I55" s="19"/>
    </row>
    <row r="56" spans="2:9" x14ac:dyDescent="0.35">
      <c r="B56" s="133" t="s">
        <v>573</v>
      </c>
      <c r="C56" s="477">
        <v>0.14197834265421519</v>
      </c>
      <c r="D56" s="477">
        <v>0.13554488731501024</v>
      </c>
      <c r="E56" s="477">
        <v>0.13779851315803354</v>
      </c>
      <c r="F56" s="477">
        <v>0.12700380478329037</v>
      </c>
      <c r="G56" s="477">
        <v>0.14063649486079846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H17"/>
  <sheetViews>
    <sheetView showGridLines="0" zoomScaleNormal="100" zoomScalePageLayoutView="168" workbookViewId="0">
      <selection activeCell="N10" sqref="A10:N15"/>
    </sheetView>
  </sheetViews>
  <sheetFormatPr baseColWidth="10" defaultColWidth="10.81640625" defaultRowHeight="9" x14ac:dyDescent="0.35"/>
  <cols>
    <col min="1" max="1" width="10.81640625" style="125"/>
    <col min="2" max="2" width="35.453125" style="125" bestFit="1" customWidth="1"/>
    <col min="3" max="3" width="9.54296875" style="125" bestFit="1" customWidth="1"/>
    <col min="4" max="4" width="7" style="125" bestFit="1" customWidth="1"/>
    <col min="5" max="7" width="7.26953125" style="125" bestFit="1" customWidth="1"/>
    <col min="8" max="16384" width="10.81640625" style="125"/>
  </cols>
  <sheetData>
    <row r="2" spans="2:8" ht="18.5" thickBot="1" x14ac:dyDescent="0.4">
      <c r="B2" s="631" t="s">
        <v>678</v>
      </c>
      <c r="C2" s="815" t="s">
        <v>686</v>
      </c>
      <c r="D2" s="632" t="s">
        <v>664</v>
      </c>
      <c r="E2" s="632" t="s">
        <v>635</v>
      </c>
      <c r="F2" s="633" t="s">
        <v>612</v>
      </c>
      <c r="G2" s="633" t="s">
        <v>589</v>
      </c>
    </row>
    <row r="3" spans="2:8" ht="9.5" thickTop="1" x14ac:dyDescent="0.35">
      <c r="B3" s="235" t="s">
        <v>192</v>
      </c>
      <c r="C3" s="545">
        <v>18635.749</v>
      </c>
      <c r="D3" s="545">
        <v>15760.535</v>
      </c>
      <c r="E3" s="545">
        <v>13630.489</v>
      </c>
      <c r="F3" s="545">
        <v>12065.550999999999</v>
      </c>
      <c r="G3" s="545">
        <v>9375.8629999999994</v>
      </c>
    </row>
    <row r="4" spans="2:8" x14ac:dyDescent="0.35">
      <c r="B4" s="235" t="s">
        <v>474</v>
      </c>
      <c r="C4" s="545">
        <v>12141.132</v>
      </c>
      <c r="D4" s="545">
        <v>10504.277</v>
      </c>
      <c r="E4" s="545">
        <v>9825.1939999999995</v>
      </c>
      <c r="F4" s="545">
        <v>7993.1750000000002</v>
      </c>
      <c r="G4" s="545">
        <v>8148.3490000000002</v>
      </c>
    </row>
    <row r="5" spans="2:8" x14ac:dyDescent="0.35">
      <c r="B5" s="235" t="s">
        <v>253</v>
      </c>
      <c r="C5" s="545">
        <v>25993.469000000001</v>
      </c>
      <c r="D5" s="545">
        <v>22276.568135459998</v>
      </c>
      <c r="E5" s="545">
        <v>19241.37</v>
      </c>
      <c r="F5" s="545">
        <v>20455.820161290325</v>
      </c>
      <c r="G5" s="545">
        <v>22239.652999999998</v>
      </c>
    </row>
    <row r="6" spans="2:8" x14ac:dyDescent="0.35">
      <c r="B6" s="235" t="s">
        <v>150</v>
      </c>
      <c r="C6" s="545">
        <v>3025.16</v>
      </c>
      <c r="D6" s="545">
        <v>6779.8282666666664</v>
      </c>
      <c r="E6" s="545">
        <v>7297.7878170967733</v>
      </c>
      <c r="F6" s="545">
        <v>1338.7548387096776</v>
      </c>
      <c r="G6" s="545">
        <v>405.33800000000002</v>
      </c>
    </row>
    <row r="7" spans="2:8" ht="10.5" x14ac:dyDescent="0.35">
      <c r="B7" s="235" t="s">
        <v>404</v>
      </c>
      <c r="C7" s="545">
        <v>29551.691999999999</v>
      </c>
      <c r="D7" s="545">
        <v>25291.345000000001</v>
      </c>
      <c r="E7" s="545">
        <v>20841.399000000001</v>
      </c>
      <c r="F7" s="545">
        <v>19323.512999999999</v>
      </c>
      <c r="G7" s="545">
        <v>17138.875</v>
      </c>
      <c r="H7" s="202"/>
    </row>
    <row r="8" spans="2:8" x14ac:dyDescent="0.35">
      <c r="B8" s="38" t="s">
        <v>254</v>
      </c>
      <c r="C8" s="198">
        <v>89347.202000000005</v>
      </c>
      <c r="D8" s="198">
        <v>80612.553402126665</v>
      </c>
      <c r="E8" s="198">
        <v>70836.239817096779</v>
      </c>
      <c r="F8" s="198">
        <v>61176.813999999998</v>
      </c>
      <c r="G8" s="198">
        <v>57308.078000000001</v>
      </c>
      <c r="H8" s="202"/>
    </row>
    <row r="9" spans="2:8" x14ac:dyDescent="0.35">
      <c r="B9" s="47"/>
      <c r="C9" s="132"/>
      <c r="D9" s="132"/>
      <c r="E9" s="132"/>
      <c r="F9" s="132"/>
      <c r="G9" s="132"/>
      <c r="H9" s="202"/>
    </row>
    <row r="10" spans="2:8" ht="18.5" thickBot="1" x14ac:dyDescent="0.4">
      <c r="B10" s="172" t="s">
        <v>638</v>
      </c>
      <c r="C10" s="333" t="s">
        <v>686</v>
      </c>
      <c r="D10" s="116" t="s">
        <v>664</v>
      </c>
      <c r="E10" s="116" t="s">
        <v>635</v>
      </c>
      <c r="F10" s="610" t="s">
        <v>612</v>
      </c>
      <c r="G10" s="610" t="s">
        <v>589</v>
      </c>
      <c r="H10" s="202"/>
    </row>
    <row r="11" spans="2:8" ht="9.5" thickTop="1" x14ac:dyDescent="0.35">
      <c r="B11" s="82" t="s">
        <v>192</v>
      </c>
      <c r="C11" s="545">
        <v>116.426</v>
      </c>
      <c r="D11" s="545">
        <v>125.30500000000001</v>
      </c>
      <c r="E11" s="545">
        <v>121.089</v>
      </c>
      <c r="F11" s="545">
        <v>148.90700000000001</v>
      </c>
      <c r="G11" s="545">
        <v>154.36699999999999</v>
      </c>
      <c r="H11" s="132"/>
    </row>
    <row r="12" spans="2:8" x14ac:dyDescent="0.35">
      <c r="B12" s="38" t="s">
        <v>254</v>
      </c>
      <c r="C12" s="198">
        <v>116.426</v>
      </c>
      <c r="D12" s="198">
        <v>121.089</v>
      </c>
      <c r="E12" s="198">
        <v>148.90700000000001</v>
      </c>
      <c r="F12" s="198">
        <v>154.36699999999999</v>
      </c>
      <c r="G12" s="198">
        <v>145.32300000000001</v>
      </c>
      <c r="H12" s="132"/>
    </row>
    <row r="17" spans="7:7" x14ac:dyDescent="0.35">
      <c r="G17" s="132"/>
    </row>
  </sheetData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54"/>
  <sheetViews>
    <sheetView showGridLines="0" zoomScaleNormal="100" zoomScalePageLayoutView="168" workbookViewId="0"/>
  </sheetViews>
  <sheetFormatPr baseColWidth="10" defaultColWidth="10.81640625" defaultRowHeight="9" x14ac:dyDescent="0.35"/>
  <cols>
    <col min="1" max="1" width="3.90625" style="125" customWidth="1"/>
    <col min="2" max="2" width="33.1796875" style="125" bestFit="1" customWidth="1"/>
    <col min="3" max="3" width="9.81640625" style="125" bestFit="1" customWidth="1"/>
    <col min="4" max="4" width="12.7265625" style="125" bestFit="1" customWidth="1"/>
    <col min="5" max="5" width="7.54296875" style="125" bestFit="1" customWidth="1"/>
    <col min="6" max="6" width="9.54296875" style="125" bestFit="1" customWidth="1"/>
    <col min="7" max="7" width="7.26953125" style="125" bestFit="1" customWidth="1"/>
    <col min="8" max="16384" width="10.81640625" style="125"/>
  </cols>
  <sheetData>
    <row r="2" spans="1:13" ht="18.5" thickBot="1" x14ac:dyDescent="0.4">
      <c r="B2" s="602" t="s">
        <v>666</v>
      </c>
      <c r="C2" s="375" t="s">
        <v>527</v>
      </c>
      <c r="D2" s="375" t="s">
        <v>525</v>
      </c>
      <c r="E2" s="375" t="s">
        <v>524</v>
      </c>
      <c r="F2" s="375" t="s">
        <v>526</v>
      </c>
      <c r="G2" s="132"/>
    </row>
    <row r="3" spans="1:13" ht="9.5" thickTop="1" x14ac:dyDescent="0.35">
      <c r="A3" s="432"/>
      <c r="B3" s="929" t="s">
        <v>533</v>
      </c>
      <c r="C3" s="387" t="s">
        <v>548</v>
      </c>
      <c r="D3" s="732"/>
      <c r="E3" s="732">
        <v>385</v>
      </c>
      <c r="F3" s="733"/>
    </row>
    <row r="4" spans="1:13" x14ac:dyDescent="0.35">
      <c r="A4" s="387"/>
      <c r="B4" s="930"/>
      <c r="C4" s="390" t="s">
        <v>642</v>
      </c>
      <c r="D4" s="397"/>
      <c r="E4" s="397">
        <v>293.10000000000002</v>
      </c>
      <c r="F4" s="731"/>
    </row>
    <row r="5" spans="1:13" x14ac:dyDescent="0.35">
      <c r="A5" s="389"/>
      <c r="B5" s="931" t="s">
        <v>616</v>
      </c>
      <c r="C5" s="432" t="s">
        <v>602</v>
      </c>
      <c r="D5" s="433"/>
      <c r="E5" s="433"/>
      <c r="F5" s="435">
        <v>25</v>
      </c>
    </row>
    <row r="6" spans="1:13" x14ac:dyDescent="0.35">
      <c r="A6" s="389"/>
      <c r="B6" s="932"/>
      <c r="C6" s="387" t="s">
        <v>614</v>
      </c>
      <c r="D6" s="397"/>
      <c r="E6" s="397"/>
      <c r="F6" s="13">
        <v>25</v>
      </c>
    </row>
    <row r="7" spans="1:13" x14ac:dyDescent="0.35">
      <c r="A7" s="389"/>
      <c r="B7" s="932"/>
      <c r="C7" s="387" t="s">
        <v>621</v>
      </c>
      <c r="D7" s="397"/>
      <c r="E7" s="397"/>
      <c r="F7" s="13">
        <v>12.5</v>
      </c>
    </row>
    <row r="8" spans="1:13" x14ac:dyDescent="0.35">
      <c r="A8" s="389"/>
      <c r="B8" s="932"/>
      <c r="C8" s="387" t="s">
        <v>644</v>
      </c>
      <c r="D8" s="397"/>
      <c r="E8" s="397"/>
      <c r="F8" s="13">
        <v>62.5</v>
      </c>
    </row>
    <row r="9" spans="1:13" x14ac:dyDescent="0.35">
      <c r="A9" s="389"/>
      <c r="B9" s="932"/>
      <c r="C9" s="387" t="s">
        <v>665</v>
      </c>
      <c r="D9" s="397"/>
      <c r="E9" s="397"/>
      <c r="F9" s="13">
        <v>50</v>
      </c>
    </row>
    <row r="10" spans="1:13" x14ac:dyDescent="0.35">
      <c r="A10" s="389"/>
      <c r="B10" s="932"/>
      <c r="C10" s="387" t="s">
        <v>674</v>
      </c>
      <c r="D10" s="397"/>
      <c r="E10" s="397"/>
      <c r="F10" s="13">
        <v>37.5</v>
      </c>
    </row>
    <row r="11" spans="1:13" x14ac:dyDescent="0.35">
      <c r="A11" s="389"/>
      <c r="B11" s="930"/>
      <c r="C11" s="390" t="s">
        <v>696</v>
      </c>
      <c r="D11" s="583"/>
      <c r="E11" s="431"/>
      <c r="F11" s="434">
        <v>12.5</v>
      </c>
    </row>
    <row r="12" spans="1:13" x14ac:dyDescent="0.35">
      <c r="B12" s="936" t="s">
        <v>531</v>
      </c>
      <c r="C12" s="388" t="s">
        <v>547</v>
      </c>
      <c r="D12" s="397">
        <v>190</v>
      </c>
      <c r="E12" s="397"/>
      <c r="F12" s="397"/>
      <c r="I12" s="197"/>
      <c r="J12" s="197"/>
      <c r="K12" s="197"/>
      <c r="L12" s="197"/>
      <c r="M12" s="197"/>
    </row>
    <row r="13" spans="1:13" x14ac:dyDescent="0.35">
      <c r="B13" s="937"/>
      <c r="C13" s="388" t="s">
        <v>602</v>
      </c>
      <c r="D13" s="397">
        <v>190</v>
      </c>
      <c r="E13" s="397"/>
      <c r="F13" s="397"/>
      <c r="G13" s="388"/>
      <c r="I13" s="197"/>
      <c r="J13" s="197"/>
      <c r="K13" s="197"/>
      <c r="L13" s="197"/>
      <c r="M13" s="197"/>
    </row>
    <row r="14" spans="1:13" s="47" customFormat="1" x14ac:dyDescent="0.35">
      <c r="B14" s="937"/>
      <c r="C14" s="387" t="s">
        <v>643</v>
      </c>
      <c r="D14" s="397">
        <v>475</v>
      </c>
      <c r="E14" s="397"/>
      <c r="F14" s="13"/>
      <c r="I14" s="545"/>
      <c r="J14" s="545"/>
      <c r="K14" s="545"/>
      <c r="L14" s="545"/>
      <c r="M14" s="545"/>
    </row>
    <row r="15" spans="1:13" s="47" customFormat="1" x14ac:dyDescent="0.35">
      <c r="B15" s="878"/>
      <c r="C15" s="390" t="s">
        <v>705</v>
      </c>
      <c r="D15" s="431">
        <v>190</v>
      </c>
      <c r="E15" s="431"/>
      <c r="F15" s="434"/>
      <c r="I15" s="545"/>
      <c r="J15" s="545"/>
      <c r="K15" s="545"/>
      <c r="L15" s="545"/>
      <c r="M15" s="545"/>
    </row>
    <row r="16" spans="1:13" x14ac:dyDescent="0.35">
      <c r="B16" s="931" t="s">
        <v>532</v>
      </c>
      <c r="C16" s="387" t="s">
        <v>547</v>
      </c>
      <c r="D16" s="397">
        <v>296</v>
      </c>
      <c r="E16" s="397"/>
      <c r="F16" s="13"/>
      <c r="I16" s="197"/>
      <c r="J16" s="197"/>
      <c r="K16" s="197"/>
      <c r="L16" s="197"/>
      <c r="M16" s="197"/>
    </row>
    <row r="17" spans="2:14" x14ac:dyDescent="0.35">
      <c r="B17" s="930"/>
      <c r="C17" s="390" t="s">
        <v>643</v>
      </c>
      <c r="D17" s="431">
        <v>602.95100000000002</v>
      </c>
      <c r="E17" s="431"/>
      <c r="F17" s="434"/>
      <c r="I17" s="197"/>
      <c r="J17" s="197"/>
      <c r="K17" s="197"/>
      <c r="L17" s="197"/>
      <c r="M17" s="197"/>
    </row>
    <row r="18" spans="2:14" x14ac:dyDescent="0.35">
      <c r="B18" s="931" t="s">
        <v>580</v>
      </c>
      <c r="C18" s="432" t="s">
        <v>590</v>
      </c>
      <c r="D18" s="796" t="s">
        <v>615</v>
      </c>
      <c r="E18" s="397"/>
      <c r="F18" s="13"/>
      <c r="I18" s="197"/>
      <c r="J18" s="197"/>
      <c r="K18" s="197"/>
      <c r="L18" s="197"/>
      <c r="M18" s="197"/>
    </row>
    <row r="19" spans="2:14" x14ac:dyDescent="0.35">
      <c r="B19" s="930"/>
      <c r="C19" s="390" t="s">
        <v>674</v>
      </c>
      <c r="D19" s="434"/>
      <c r="E19" s="434"/>
      <c r="F19" s="434" t="s">
        <v>668</v>
      </c>
      <c r="I19" s="197"/>
      <c r="J19" s="197"/>
      <c r="K19" s="197"/>
      <c r="L19" s="197"/>
      <c r="M19" s="197"/>
    </row>
    <row r="20" spans="2:14" x14ac:dyDescent="0.35">
      <c r="B20" s="931" t="s">
        <v>613</v>
      </c>
      <c r="C20" s="432" t="s">
        <v>602</v>
      </c>
      <c r="D20" s="796"/>
      <c r="E20" s="397"/>
      <c r="F20" s="13" t="s">
        <v>668</v>
      </c>
      <c r="I20" s="197"/>
      <c r="J20" s="197"/>
      <c r="K20" s="197"/>
      <c r="L20" s="197"/>
      <c r="M20" s="197"/>
    </row>
    <row r="21" spans="2:14" x14ac:dyDescent="0.35">
      <c r="B21" s="930"/>
      <c r="C21" s="390" t="s">
        <v>667</v>
      </c>
      <c r="D21" s="434"/>
      <c r="E21" s="434"/>
      <c r="F21" s="434" t="s">
        <v>669</v>
      </c>
      <c r="I21" s="197"/>
      <c r="J21" s="197"/>
      <c r="K21" s="197"/>
      <c r="L21" s="197"/>
      <c r="M21" s="197"/>
    </row>
    <row r="22" spans="2:14" s="47" customFormat="1" x14ac:dyDescent="0.35">
      <c r="B22" s="709" t="s">
        <v>528</v>
      </c>
      <c r="C22" s="710" t="s">
        <v>570</v>
      </c>
      <c r="D22" s="708"/>
      <c r="E22" s="708"/>
      <c r="F22" s="708">
        <v>29</v>
      </c>
      <c r="I22" s="545"/>
      <c r="J22" s="545"/>
      <c r="K22" s="545"/>
      <c r="L22" s="545"/>
      <c r="M22" s="545"/>
    </row>
    <row r="23" spans="2:14" x14ac:dyDescent="0.35">
      <c r="B23" s="611" t="s">
        <v>529</v>
      </c>
      <c r="C23" s="392" t="s">
        <v>643</v>
      </c>
      <c r="D23" s="436">
        <v>75</v>
      </c>
      <c r="E23" s="436"/>
      <c r="F23" s="436"/>
      <c r="I23" s="197"/>
      <c r="J23" s="197"/>
      <c r="K23" s="197"/>
      <c r="L23" s="197"/>
      <c r="M23" s="197"/>
    </row>
    <row r="24" spans="2:14" x14ac:dyDescent="0.35">
      <c r="B24" s="611" t="s">
        <v>530</v>
      </c>
      <c r="C24" s="392" t="s">
        <v>547</v>
      </c>
      <c r="D24" s="436"/>
      <c r="E24" s="436"/>
      <c r="F24" s="436">
        <v>30</v>
      </c>
      <c r="I24" s="197"/>
      <c r="J24" s="197"/>
      <c r="K24" s="197"/>
      <c r="L24" s="197"/>
      <c r="M24" s="197"/>
    </row>
    <row r="25" spans="2:14" x14ac:dyDescent="0.35">
      <c r="B25" s="931" t="s">
        <v>546</v>
      </c>
      <c r="C25" s="387" t="s">
        <v>547</v>
      </c>
      <c r="D25" s="13">
        <v>33</v>
      </c>
      <c r="E25" s="13"/>
      <c r="F25" s="13"/>
      <c r="I25" s="197"/>
      <c r="J25" s="197"/>
      <c r="K25" s="197"/>
      <c r="L25" s="197"/>
      <c r="M25" s="197"/>
    </row>
    <row r="26" spans="2:14" x14ac:dyDescent="0.35">
      <c r="B26" s="932"/>
      <c r="C26" s="387" t="s">
        <v>548</v>
      </c>
      <c r="D26" s="13">
        <v>14.5</v>
      </c>
      <c r="E26" s="13"/>
      <c r="F26" s="13"/>
      <c r="I26" s="197"/>
      <c r="J26" s="197"/>
      <c r="K26" s="197"/>
      <c r="L26" s="197"/>
      <c r="M26" s="197"/>
    </row>
    <row r="27" spans="2:14" x14ac:dyDescent="0.35">
      <c r="B27" s="707"/>
      <c r="C27" s="390" t="s">
        <v>642</v>
      </c>
      <c r="D27" s="434">
        <v>60.015999999999998</v>
      </c>
      <c r="E27" s="434"/>
      <c r="F27" s="434"/>
      <c r="I27" s="197"/>
      <c r="J27" s="197"/>
      <c r="K27" s="197"/>
      <c r="L27" s="197"/>
      <c r="M27" s="197"/>
    </row>
    <row r="28" spans="2:14" x14ac:dyDescent="0.35">
      <c r="B28" s="126"/>
      <c r="C28" s="386"/>
      <c r="D28" s="357"/>
      <c r="E28" s="357"/>
      <c r="F28" s="357"/>
      <c r="H28" s="202"/>
      <c r="I28" s="202"/>
      <c r="J28" s="202"/>
      <c r="K28" s="202"/>
      <c r="L28" s="202"/>
      <c r="M28" s="202"/>
      <c r="N28" s="202"/>
    </row>
    <row r="29" spans="2:14" x14ac:dyDescent="0.35">
      <c r="B29" s="47"/>
      <c r="C29" s="47"/>
      <c r="D29" s="47"/>
      <c r="E29" s="47"/>
      <c r="F29" s="47"/>
      <c r="G29" s="47"/>
      <c r="H29" s="202"/>
      <c r="I29" s="202"/>
      <c r="J29" s="202"/>
      <c r="K29" s="202"/>
      <c r="L29" s="202"/>
      <c r="M29" s="202"/>
      <c r="N29" s="202"/>
    </row>
    <row r="31" spans="2:14" ht="16" thickBot="1" x14ac:dyDescent="0.4">
      <c r="B31" s="515" t="s">
        <v>571</v>
      </c>
      <c r="C31" s="375" t="s">
        <v>527</v>
      </c>
      <c r="D31" s="375" t="s">
        <v>526</v>
      </c>
      <c r="K31" s="537"/>
    </row>
    <row r="32" spans="2:14" ht="9.5" thickTop="1" x14ac:dyDescent="0.35">
      <c r="B32" s="935" t="s">
        <v>534</v>
      </c>
      <c r="C32" s="387" t="s">
        <v>570</v>
      </c>
      <c r="D32" s="13">
        <v>6.8</v>
      </c>
    </row>
    <row r="33" spans="2:5" x14ac:dyDescent="0.35">
      <c r="B33" s="935"/>
      <c r="C33" s="387" t="s">
        <v>647</v>
      </c>
      <c r="D33" s="13">
        <v>40.6</v>
      </c>
    </row>
    <row r="34" spans="2:5" x14ac:dyDescent="0.35">
      <c r="B34" s="391" t="s">
        <v>572</v>
      </c>
      <c r="C34" s="392" t="s">
        <v>570</v>
      </c>
      <c r="D34" s="436">
        <v>34.700000000000003</v>
      </c>
    </row>
    <row r="35" spans="2:5" x14ac:dyDescent="0.35">
      <c r="B35" s="126" t="s">
        <v>96</v>
      </c>
      <c r="C35" s="386"/>
      <c r="D35" s="357">
        <v>82.1</v>
      </c>
    </row>
    <row r="38" spans="2:5" ht="18.5" thickBot="1" x14ac:dyDescent="0.4">
      <c r="B38" s="646" t="s">
        <v>625</v>
      </c>
      <c r="C38" s="375" t="s">
        <v>527</v>
      </c>
      <c r="D38" s="375" t="s">
        <v>526</v>
      </c>
      <c r="E38" s="375"/>
    </row>
    <row r="39" spans="2:5" ht="9.5" thickTop="1" x14ac:dyDescent="0.35">
      <c r="B39" s="929" t="s">
        <v>616</v>
      </c>
      <c r="C39" s="432" t="s">
        <v>602</v>
      </c>
      <c r="D39" s="435">
        <v>475</v>
      </c>
      <c r="E39" s="433"/>
    </row>
    <row r="40" spans="2:5" x14ac:dyDescent="0.35">
      <c r="B40" s="932"/>
      <c r="C40" s="387" t="s">
        <v>614</v>
      </c>
      <c r="D40" s="13">
        <v>475</v>
      </c>
      <c r="E40" s="397"/>
    </row>
    <row r="41" spans="2:5" x14ac:dyDescent="0.35">
      <c r="B41" s="932"/>
      <c r="C41" s="387" t="s">
        <v>621</v>
      </c>
      <c r="D41" s="13">
        <v>237.5</v>
      </c>
      <c r="E41" s="397"/>
    </row>
    <row r="42" spans="2:5" x14ac:dyDescent="0.35">
      <c r="B42" s="932"/>
      <c r="C42" s="387" t="s">
        <v>644</v>
      </c>
      <c r="D42" s="13">
        <v>1187.5</v>
      </c>
      <c r="E42" s="397"/>
    </row>
    <row r="43" spans="2:5" x14ac:dyDescent="0.35">
      <c r="B43" s="932"/>
      <c r="C43" s="387" t="s">
        <v>665</v>
      </c>
      <c r="D43" s="13">
        <v>950</v>
      </c>
      <c r="E43" s="397"/>
    </row>
    <row r="44" spans="2:5" x14ac:dyDescent="0.35">
      <c r="B44" s="932"/>
      <c r="C44" s="387" t="s">
        <v>674</v>
      </c>
      <c r="D44" s="13">
        <v>712.5</v>
      </c>
      <c r="E44" s="397"/>
    </row>
    <row r="45" spans="2:5" x14ac:dyDescent="0.35">
      <c r="B45" s="930"/>
      <c r="C45" s="390" t="s">
        <v>696</v>
      </c>
      <c r="D45" s="434">
        <v>237.5</v>
      </c>
      <c r="E45" s="397"/>
    </row>
    <row r="46" spans="2:5" x14ac:dyDescent="0.35">
      <c r="B46" s="791" t="s">
        <v>627</v>
      </c>
      <c r="C46" s="432" t="s">
        <v>626</v>
      </c>
      <c r="D46" s="435">
        <v>25</v>
      </c>
      <c r="E46" s="397"/>
    </row>
    <row r="47" spans="2:5" x14ac:dyDescent="0.35">
      <c r="B47" s="797"/>
      <c r="C47" s="387" t="s">
        <v>614</v>
      </c>
      <c r="D47" s="13">
        <v>27</v>
      </c>
      <c r="E47" s="397"/>
    </row>
    <row r="48" spans="2:5" x14ac:dyDescent="0.35">
      <c r="B48" s="126"/>
      <c r="C48" s="386"/>
      <c r="D48" s="357"/>
      <c r="E48" s="357"/>
    </row>
    <row r="50" spans="2:4" ht="18.5" thickBot="1" x14ac:dyDescent="0.4">
      <c r="B50" s="706" t="s">
        <v>645</v>
      </c>
      <c r="C50" s="375" t="s">
        <v>527</v>
      </c>
      <c r="D50" s="375" t="s">
        <v>526</v>
      </c>
    </row>
    <row r="51" spans="2:4" ht="9.5" thickTop="1" x14ac:dyDescent="0.35">
      <c r="B51" s="933" t="s">
        <v>646</v>
      </c>
      <c r="C51" s="432" t="s">
        <v>621</v>
      </c>
      <c r="D51" s="435">
        <v>150</v>
      </c>
    </row>
    <row r="52" spans="2:4" x14ac:dyDescent="0.35">
      <c r="B52" s="934"/>
      <c r="C52" s="387" t="s">
        <v>644</v>
      </c>
      <c r="D52" s="13">
        <v>150</v>
      </c>
    </row>
    <row r="53" spans="2:4" x14ac:dyDescent="0.35">
      <c r="B53" s="934"/>
      <c r="C53" s="387" t="s">
        <v>665</v>
      </c>
      <c r="D53" s="13">
        <v>250</v>
      </c>
    </row>
    <row r="54" spans="2:4" x14ac:dyDescent="0.35">
      <c r="B54" s="126"/>
      <c r="C54" s="386"/>
      <c r="D54" s="357"/>
    </row>
  </sheetData>
  <mergeCells count="10">
    <mergeCell ref="B3:B4"/>
    <mergeCell ref="B20:B21"/>
    <mergeCell ref="B39:B45"/>
    <mergeCell ref="B51:B53"/>
    <mergeCell ref="B25:B26"/>
    <mergeCell ref="B32:B33"/>
    <mergeCell ref="B16:B17"/>
    <mergeCell ref="B5:B11"/>
    <mergeCell ref="B12:B14"/>
    <mergeCell ref="B18:B19"/>
  </mergeCells>
  <pageMargins left="0.7" right="0.7" top="0.75" bottom="0.75" header="0.3" footer="0.3"/>
  <pageSetup paperSize="9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10"/>
  <sheetViews>
    <sheetView showGridLines="0" zoomScale="110" zoomScaleNormal="110" zoomScalePageLayoutView="125" workbookViewId="0">
      <selection activeCell="A2" sqref="A2"/>
    </sheetView>
  </sheetViews>
  <sheetFormatPr baseColWidth="10" defaultColWidth="10.81640625" defaultRowHeight="9" x14ac:dyDescent="0.35"/>
  <cols>
    <col min="1" max="1" width="10.81640625" style="125"/>
    <col min="2" max="2" width="35.26953125" style="132" bestFit="1" customWidth="1"/>
    <col min="3" max="3" width="8.54296875" style="153" customWidth="1"/>
    <col min="4" max="4" width="11.453125" style="153" bestFit="1" customWidth="1"/>
    <col min="5" max="7" width="8.54296875" style="132" customWidth="1"/>
    <col min="8" max="16384" width="10.81640625" style="125"/>
  </cols>
  <sheetData>
    <row r="2" spans="2:7" ht="15.75" customHeight="1" thickBot="1" x14ac:dyDescent="0.4">
      <c r="B2" s="33" t="s">
        <v>550</v>
      </c>
      <c r="C2" s="18"/>
      <c r="D2" s="18"/>
      <c r="E2" s="18"/>
      <c r="F2" s="904" t="s">
        <v>19</v>
      </c>
      <c r="G2" s="904"/>
    </row>
    <row r="3" spans="2:7" ht="24.75" customHeight="1" thickTop="1" thickBot="1" x14ac:dyDescent="0.4">
      <c r="B3" s="167" t="s">
        <v>392</v>
      </c>
      <c r="C3" s="3" t="s">
        <v>684</v>
      </c>
      <c r="D3" s="634" t="s">
        <v>663</v>
      </c>
      <c r="E3" s="634" t="s">
        <v>587</v>
      </c>
      <c r="F3" s="634" t="s">
        <v>20</v>
      </c>
      <c r="G3" s="634" t="s">
        <v>21</v>
      </c>
    </row>
    <row r="4" spans="2:7" ht="9.5" thickTop="1" x14ac:dyDescent="0.35">
      <c r="B4" s="4" t="s">
        <v>22</v>
      </c>
      <c r="C4" s="229"/>
      <c r="D4" s="18"/>
      <c r="E4" s="19"/>
      <c r="F4" s="19"/>
      <c r="G4" s="19"/>
    </row>
    <row r="5" spans="2:7" x14ac:dyDescent="0.35">
      <c r="B5" s="161" t="s">
        <v>81</v>
      </c>
      <c r="C5" s="229">
        <v>6264.9139999999998</v>
      </c>
      <c r="D5" s="461">
        <v>7503.6859999999997</v>
      </c>
      <c r="E5" s="461">
        <v>7907.0020000000004</v>
      </c>
      <c r="F5" s="489">
        <v>-0.16508846452263592</v>
      </c>
      <c r="G5" s="490">
        <v>-0.20767517195518614</v>
      </c>
    </row>
    <row r="6" spans="2:7" x14ac:dyDescent="0.35">
      <c r="B6" s="82" t="s">
        <v>373</v>
      </c>
      <c r="C6" s="229">
        <v>157.38</v>
      </c>
      <c r="D6" s="461">
        <v>133.899</v>
      </c>
      <c r="E6" s="461">
        <v>137.245</v>
      </c>
      <c r="F6" s="489">
        <v>0.17536352026527458</v>
      </c>
      <c r="G6" s="490">
        <v>0.14670844110896564</v>
      </c>
    </row>
    <row r="7" spans="2:7" x14ac:dyDescent="0.35">
      <c r="B7" s="161" t="s">
        <v>6</v>
      </c>
      <c r="C7" s="518">
        <v>6422.2939999999999</v>
      </c>
      <c r="D7" s="461">
        <v>7637.585</v>
      </c>
      <c r="E7" s="461">
        <v>8044.2470000000003</v>
      </c>
      <c r="F7" s="489">
        <v>-0.15911980030336814</v>
      </c>
      <c r="G7" s="490">
        <v>-0.20162894053352665</v>
      </c>
    </row>
    <row r="8" spans="2:7" x14ac:dyDescent="0.35">
      <c r="B8" s="161" t="s">
        <v>374</v>
      </c>
      <c r="C8" s="518">
        <v>2452.2719999999999</v>
      </c>
      <c r="D8" s="461">
        <v>2719.0349999999999</v>
      </c>
      <c r="E8" s="461">
        <v>3098.451</v>
      </c>
      <c r="F8" s="489">
        <v>-9.8109439562197642E-2</v>
      </c>
      <c r="G8" s="490">
        <v>-0.208549045958771</v>
      </c>
    </row>
    <row r="9" spans="2:7" x14ac:dyDescent="0.35">
      <c r="B9" s="161" t="s">
        <v>375</v>
      </c>
      <c r="C9" s="518">
        <v>7179.6819999999998</v>
      </c>
      <c r="D9" s="461">
        <v>8912.9380000000001</v>
      </c>
      <c r="E9" s="461">
        <v>9868.7900000000009</v>
      </c>
      <c r="F9" s="489">
        <v>-0.19446516962195859</v>
      </c>
      <c r="G9" s="490">
        <v>-0.27248608998671575</v>
      </c>
    </row>
    <row r="10" spans="2:7" x14ac:dyDescent="0.35">
      <c r="B10" s="161" t="s">
        <v>390</v>
      </c>
      <c r="C10" s="518">
        <v>3666.2939999999999</v>
      </c>
      <c r="D10" s="461">
        <v>1940.749</v>
      </c>
      <c r="E10" s="461">
        <v>1664.643</v>
      </c>
      <c r="F10" s="489">
        <v>0.88911291465305387</v>
      </c>
      <c r="G10" s="490"/>
    </row>
    <row r="11" spans="2:7" x14ac:dyDescent="0.35">
      <c r="B11" s="161" t="s">
        <v>376</v>
      </c>
      <c r="C11" s="518">
        <v>-1696.0219999999999</v>
      </c>
      <c r="D11" s="461">
        <v>-1785.6030000000001</v>
      </c>
      <c r="E11" s="461">
        <v>-802.54499999999996</v>
      </c>
      <c r="F11" s="489">
        <v>-5.0168486500078768E-2</v>
      </c>
      <c r="G11" s="490">
        <v>1.1133045499006284</v>
      </c>
    </row>
    <row r="12" spans="2:7" x14ac:dyDescent="0.35">
      <c r="B12" s="161" t="s">
        <v>562</v>
      </c>
      <c r="C12" s="518">
        <v>-4592.3950000000004</v>
      </c>
      <c r="D12" s="461">
        <v>-5498.9520000000002</v>
      </c>
      <c r="E12" s="461">
        <v>-2543.0749999999998</v>
      </c>
      <c r="F12" s="489">
        <v>-0.16485995877032567</v>
      </c>
      <c r="G12" s="490">
        <v>0.80584331960323663</v>
      </c>
    </row>
    <row r="13" spans="2:7" x14ac:dyDescent="0.35">
      <c r="B13" s="161" t="s">
        <v>563</v>
      </c>
      <c r="C13" s="518">
        <v>-3109.1260000000002</v>
      </c>
      <c r="D13" s="461">
        <v>-3490.5239999999999</v>
      </c>
      <c r="E13" s="461">
        <v>-1674.94</v>
      </c>
      <c r="F13" s="489">
        <v>-0.10926668889828572</v>
      </c>
      <c r="G13" s="490">
        <v>0.85626111980130637</v>
      </c>
    </row>
    <row r="14" spans="2:7" x14ac:dyDescent="0.35">
      <c r="B14" s="4" t="s">
        <v>379</v>
      </c>
      <c r="C14" s="518"/>
      <c r="E14" s="461"/>
      <c r="F14" s="462"/>
      <c r="G14" s="490"/>
    </row>
    <row r="15" spans="2:7" x14ac:dyDescent="0.35">
      <c r="B15" s="161" t="s">
        <v>380</v>
      </c>
      <c r="C15" s="518">
        <v>113189.094</v>
      </c>
      <c r="D15" s="461">
        <v>122577.511</v>
      </c>
      <c r="E15" s="461">
        <v>116888.577</v>
      </c>
      <c r="F15" s="489">
        <v>-7.6591675939642778E-2</v>
      </c>
      <c r="G15" s="490">
        <v>-3.1649653840853942E-2</v>
      </c>
    </row>
    <row r="16" spans="2:7" x14ac:dyDescent="0.35">
      <c r="B16" s="161" t="s">
        <v>381</v>
      </c>
      <c r="C16" s="518">
        <v>3469.4279999999999</v>
      </c>
      <c r="D16" s="461">
        <v>3343.4250000000002</v>
      </c>
      <c r="E16" s="461">
        <v>2929.53</v>
      </c>
      <c r="F16" s="489">
        <v>3.7686803203301977E-2</v>
      </c>
      <c r="G16" s="490">
        <v>0.18429509170412994</v>
      </c>
    </row>
    <row r="17" spans="2:7" x14ac:dyDescent="0.35">
      <c r="B17" s="82" t="s">
        <v>382</v>
      </c>
      <c r="C17" s="518">
        <v>116658.522</v>
      </c>
      <c r="D17" s="461">
        <v>125920.936</v>
      </c>
      <c r="E17" s="461">
        <v>119818.107</v>
      </c>
      <c r="F17" s="489">
        <v>-7.3557378893689296E-2</v>
      </c>
      <c r="G17" s="490">
        <v>-2.6369845752946208E-2</v>
      </c>
    </row>
    <row r="18" spans="2:7" ht="9.5" thickBot="1" x14ac:dyDescent="0.4">
      <c r="B18" s="14" t="s">
        <v>77</v>
      </c>
      <c r="C18" s="519">
        <v>194921.51800000001</v>
      </c>
      <c r="D18" s="461">
        <v>229598.67199999999</v>
      </c>
      <c r="E18" s="461">
        <v>227660.46</v>
      </c>
      <c r="F18" s="489">
        <v>-0.15103377427200437</v>
      </c>
      <c r="G18" s="490">
        <v>-0.14380600829849843</v>
      </c>
    </row>
    <row r="19" spans="2:7" ht="9.5" thickTop="1" x14ac:dyDescent="0.35"/>
    <row r="20" spans="2:7" ht="9.5" thickBot="1" x14ac:dyDescent="0.4">
      <c r="B20" s="162" t="s">
        <v>551</v>
      </c>
      <c r="C20" s="18"/>
      <c r="D20" s="18"/>
      <c r="E20" s="18"/>
      <c r="F20" s="904" t="s">
        <v>19</v>
      </c>
      <c r="G20" s="904"/>
    </row>
    <row r="21" spans="2:7" ht="25.5" customHeight="1" thickTop="1" thickBot="1" x14ac:dyDescent="0.4">
      <c r="B21" s="167" t="s">
        <v>392</v>
      </c>
      <c r="C21" s="3" t="s">
        <v>684</v>
      </c>
      <c r="D21" s="723" t="s">
        <v>663</v>
      </c>
      <c r="E21" s="656" t="s">
        <v>587</v>
      </c>
      <c r="F21" s="247" t="s">
        <v>20</v>
      </c>
      <c r="G21" s="247" t="s">
        <v>21</v>
      </c>
    </row>
    <row r="22" spans="2:7" ht="9.5" thickTop="1" x14ac:dyDescent="0.35">
      <c r="B22" s="163" t="s">
        <v>22</v>
      </c>
      <c r="C22" s="229"/>
      <c r="D22" s="18"/>
      <c r="E22" s="19"/>
      <c r="F22" s="19"/>
      <c r="G22" s="19"/>
    </row>
    <row r="23" spans="2:7" x14ac:dyDescent="0.35">
      <c r="B23" s="161" t="s">
        <v>81</v>
      </c>
      <c r="C23" s="229">
        <v>3108.0120000000002</v>
      </c>
      <c r="D23" s="461">
        <v>2974.1129999999998</v>
      </c>
      <c r="E23" s="461">
        <v>2825.4769999999999</v>
      </c>
      <c r="F23" s="489">
        <v>4.5021490441015555E-2</v>
      </c>
      <c r="G23" s="490">
        <v>9.9995505183726685E-2</v>
      </c>
    </row>
    <row r="24" spans="2:7" x14ac:dyDescent="0.35">
      <c r="B24" s="82" t="s">
        <v>373</v>
      </c>
      <c r="C24" s="229">
        <v>31.501000000000001</v>
      </c>
      <c r="D24" s="461">
        <v>-431.85</v>
      </c>
      <c r="E24" s="461">
        <v>36.158999999999999</v>
      </c>
      <c r="F24" s="489" t="s">
        <v>463</v>
      </c>
      <c r="G24" s="490" t="s">
        <v>463</v>
      </c>
    </row>
    <row r="25" spans="2:7" x14ac:dyDescent="0.35">
      <c r="B25" s="161" t="s">
        <v>6</v>
      </c>
      <c r="C25" s="518">
        <v>3139.5130000000004</v>
      </c>
      <c r="D25" s="461">
        <v>2542.2629999999999</v>
      </c>
      <c r="E25" s="461">
        <v>2861.636</v>
      </c>
      <c r="F25" s="489">
        <v>0.23492848694253921</v>
      </c>
      <c r="G25" s="490">
        <v>9.7104243866096285E-2</v>
      </c>
    </row>
    <row r="26" spans="2:7" x14ac:dyDescent="0.35">
      <c r="B26" s="161" t="s">
        <v>374</v>
      </c>
      <c r="C26" s="518">
        <v>315.18900000000002</v>
      </c>
      <c r="D26" s="461">
        <v>385.36099999999999</v>
      </c>
      <c r="E26" s="461">
        <v>324.45400000000001</v>
      </c>
      <c r="F26" s="489">
        <v>-0.18209419219900291</v>
      </c>
      <c r="G26" s="490">
        <v>-2.8555665826280441E-2</v>
      </c>
    </row>
    <row r="27" spans="2:7" x14ac:dyDescent="0.35">
      <c r="B27" s="161" t="s">
        <v>375</v>
      </c>
      <c r="C27" s="518">
        <v>3808.9070000000002</v>
      </c>
      <c r="D27" s="461">
        <v>3133.3</v>
      </c>
      <c r="E27" s="461">
        <v>3209.89</v>
      </c>
      <c r="F27" s="489">
        <v>0.21562154916541654</v>
      </c>
      <c r="G27" s="490">
        <v>0.18661605226347322</v>
      </c>
    </row>
    <row r="28" spans="2:7" x14ac:dyDescent="0.35">
      <c r="B28" s="161" t="s">
        <v>390</v>
      </c>
      <c r="C28" s="518">
        <v>-1376.3520000000001</v>
      </c>
      <c r="D28" s="461">
        <v>-1312.943</v>
      </c>
      <c r="E28" s="461">
        <v>-1381.24</v>
      </c>
      <c r="F28" s="489" t="s">
        <v>463</v>
      </c>
      <c r="G28" s="490"/>
    </row>
    <row r="29" spans="2:7" x14ac:dyDescent="0.35">
      <c r="B29" s="161" t="s">
        <v>376</v>
      </c>
      <c r="C29" s="518">
        <v>113.53100000000001</v>
      </c>
      <c r="D29" s="461">
        <v>-645.66700000000003</v>
      </c>
      <c r="E29" s="461">
        <v>-468.30500000000001</v>
      </c>
      <c r="F29" s="489" t="s">
        <v>463</v>
      </c>
      <c r="G29" s="490"/>
    </row>
    <row r="30" spans="2:7" x14ac:dyDescent="0.35">
      <c r="B30" s="161" t="s">
        <v>562</v>
      </c>
      <c r="C30" s="518">
        <v>749.48900000000003</v>
      </c>
      <c r="D30" s="461">
        <v>-286.61399999999998</v>
      </c>
      <c r="E30" s="461">
        <v>94.102000000000004</v>
      </c>
      <c r="F30" s="489" t="s">
        <v>463</v>
      </c>
      <c r="G30" s="490"/>
    </row>
    <row r="31" spans="2:7" x14ac:dyDescent="0.35">
      <c r="B31" s="161" t="s">
        <v>563</v>
      </c>
      <c r="C31" s="518">
        <v>554.42399999999998</v>
      </c>
      <c r="D31" s="461">
        <v>-159.19</v>
      </c>
      <c r="E31" s="461">
        <v>62.098999999999997</v>
      </c>
      <c r="F31" s="489" t="s">
        <v>463</v>
      </c>
      <c r="G31" s="490"/>
    </row>
    <row r="32" spans="2:7" x14ac:dyDescent="0.35">
      <c r="B32" s="163" t="s">
        <v>379</v>
      </c>
      <c r="C32" s="518"/>
      <c r="D32" s="460"/>
      <c r="F32" s="489"/>
      <c r="G32" s="490"/>
    </row>
    <row r="33" spans="2:7" x14ac:dyDescent="0.35">
      <c r="B33" s="161" t="s">
        <v>380</v>
      </c>
      <c r="C33" s="518">
        <v>62683.293999999994</v>
      </c>
      <c r="D33" s="461">
        <v>76483.841</v>
      </c>
      <c r="E33" s="461">
        <v>105442.295</v>
      </c>
      <c r="F33" s="489">
        <v>-0.18043742076185743</v>
      </c>
      <c r="G33" s="490">
        <v>-0.40552039387989425</v>
      </c>
    </row>
    <row r="34" spans="2:7" x14ac:dyDescent="0.35">
      <c r="B34" s="161" t="s">
        <v>381</v>
      </c>
      <c r="C34" s="518">
        <v>5493.5620000000008</v>
      </c>
      <c r="D34" s="461">
        <v>5731.47</v>
      </c>
      <c r="E34" s="461">
        <v>5815.9740000000002</v>
      </c>
      <c r="F34" s="489">
        <v>-4.1509071843697898E-2</v>
      </c>
      <c r="G34" s="490">
        <v>-5.5435598577297518E-2</v>
      </c>
    </row>
    <row r="35" spans="2:7" x14ac:dyDescent="0.35">
      <c r="B35" s="82" t="s">
        <v>382</v>
      </c>
      <c r="C35" s="518">
        <v>68176.856</v>
      </c>
      <c r="D35" s="461">
        <v>82215.311000000002</v>
      </c>
      <c r="E35" s="461">
        <v>111258.269</v>
      </c>
      <c r="F35" s="489">
        <v>-0.17075231887160291</v>
      </c>
      <c r="G35" s="490">
        <v>-0.38721987486610998</v>
      </c>
    </row>
    <row r="36" spans="2:7" ht="9.5" thickBot="1" x14ac:dyDescent="0.4">
      <c r="B36" s="132" t="s">
        <v>77</v>
      </c>
      <c r="C36" s="519">
        <v>45119.813000000002</v>
      </c>
      <c r="D36" s="461">
        <v>56461.466</v>
      </c>
      <c r="E36" s="461">
        <v>51829.506000000001</v>
      </c>
      <c r="F36" s="489">
        <v>-0.20087422101296482</v>
      </c>
      <c r="G36" s="490">
        <v>-0.1294570123820975</v>
      </c>
    </row>
    <row r="37" spans="2:7" ht="9.5" thickTop="1" x14ac:dyDescent="0.35">
      <c r="E37" s="461"/>
    </row>
    <row r="38" spans="2:7" ht="9.5" thickBot="1" x14ac:dyDescent="0.4">
      <c r="B38" s="162" t="s">
        <v>383</v>
      </c>
      <c r="C38" s="18"/>
      <c r="D38" s="18"/>
      <c r="E38" s="18"/>
      <c r="F38" s="904" t="s">
        <v>19</v>
      </c>
      <c r="G38" s="904"/>
    </row>
    <row r="39" spans="2:7" ht="19" thickTop="1" thickBot="1" x14ac:dyDescent="0.4">
      <c r="B39" s="167" t="s">
        <v>392</v>
      </c>
      <c r="C39" s="3" t="s">
        <v>684</v>
      </c>
      <c r="D39" s="712" t="s">
        <v>663</v>
      </c>
      <c r="E39" s="656" t="s">
        <v>587</v>
      </c>
      <c r="F39" s="247" t="s">
        <v>20</v>
      </c>
      <c r="G39" s="247" t="s">
        <v>21</v>
      </c>
    </row>
    <row r="40" spans="2:7" ht="9.5" thickTop="1" x14ac:dyDescent="0.35">
      <c r="B40" s="163" t="s">
        <v>22</v>
      </c>
      <c r="C40" s="228"/>
      <c r="D40" s="18"/>
      <c r="E40" s="19"/>
      <c r="F40" s="19"/>
      <c r="G40" s="19"/>
    </row>
    <row r="41" spans="2:7" x14ac:dyDescent="0.35">
      <c r="B41" s="161" t="s">
        <v>81</v>
      </c>
      <c r="C41" s="229">
        <v>9936.0110000000004</v>
      </c>
      <c r="D41" s="461">
        <v>7048.4859999999999</v>
      </c>
      <c r="E41" s="461">
        <v>5309.067</v>
      </c>
      <c r="F41" s="489">
        <v>0.4096659906822544</v>
      </c>
      <c r="G41" s="490">
        <v>0.8715173494702555</v>
      </c>
    </row>
    <row r="42" spans="2:7" x14ac:dyDescent="0.35">
      <c r="B42" s="82" t="s">
        <v>373</v>
      </c>
      <c r="C42" s="229">
        <v>3282.2419999999997</v>
      </c>
      <c r="D42" s="461">
        <v>3260.92</v>
      </c>
      <c r="E42" s="461">
        <v>3308.2330000000002</v>
      </c>
      <c r="F42" s="489">
        <v>6.5386455356155615E-3</v>
      </c>
      <c r="G42" s="490">
        <v>-7.8564599289108195E-3</v>
      </c>
    </row>
    <row r="43" spans="2:7" ht="18" x14ac:dyDescent="0.35">
      <c r="B43" s="161" t="s">
        <v>475</v>
      </c>
      <c r="C43" s="518">
        <v>-23.61</v>
      </c>
      <c r="D43" s="463">
        <v>296.387</v>
      </c>
      <c r="E43" s="462">
        <v>-19.62</v>
      </c>
      <c r="F43" s="489">
        <v>-1.0796593642771106</v>
      </c>
      <c r="G43" s="490" t="s">
        <v>463</v>
      </c>
    </row>
    <row r="44" spans="2:7" x14ac:dyDescent="0.35">
      <c r="B44" s="161" t="s">
        <v>6</v>
      </c>
      <c r="C44" s="518">
        <v>13194.643</v>
      </c>
      <c r="D44" s="462">
        <v>10605.793</v>
      </c>
      <c r="E44" s="462">
        <v>8597.6799999999985</v>
      </c>
      <c r="F44" s="489">
        <v>0.24409773036301963</v>
      </c>
      <c r="G44" s="490">
        <v>0.53467481925356641</v>
      </c>
    </row>
    <row r="45" spans="2:7" x14ac:dyDescent="0.35">
      <c r="B45" s="161" t="s">
        <v>375</v>
      </c>
      <c r="C45" s="518"/>
      <c r="D45" s="462">
        <v>8624.5370000000003</v>
      </c>
      <c r="E45" s="462">
        <v>6944.02</v>
      </c>
      <c r="F45" s="489">
        <v>-1</v>
      </c>
      <c r="G45" s="490">
        <v>-1</v>
      </c>
    </row>
    <row r="46" spans="2:7" x14ac:dyDescent="0.35">
      <c r="B46" s="161" t="s">
        <v>390</v>
      </c>
      <c r="C46" s="518">
        <v>-5272.3879999999999</v>
      </c>
      <c r="D46" s="461">
        <v>-3552.578</v>
      </c>
      <c r="E46" s="461">
        <v>-2311.9119999999998</v>
      </c>
      <c r="F46" s="489">
        <v>0.4841019676415268</v>
      </c>
      <c r="G46" s="490">
        <v>1.2805314389129001</v>
      </c>
    </row>
    <row r="47" spans="2:7" x14ac:dyDescent="0.35">
      <c r="B47" s="161" t="s">
        <v>562</v>
      </c>
      <c r="C47" s="518">
        <v>5018.9859999999999</v>
      </c>
      <c r="D47" s="461">
        <v>4399.2510000000002</v>
      </c>
      <c r="E47" s="461">
        <v>3484.83</v>
      </c>
      <c r="F47" s="489">
        <v>0.1408728440364051</v>
      </c>
      <c r="G47" s="490">
        <v>0.44023840474284248</v>
      </c>
    </row>
    <row r="48" spans="2:7" ht="9.5" thickBot="1" x14ac:dyDescent="0.4">
      <c r="B48" s="161" t="s">
        <v>563</v>
      </c>
      <c r="C48" s="519">
        <v>3026.2350000000001</v>
      </c>
      <c r="D48" s="461">
        <v>3074.8820000000001</v>
      </c>
      <c r="E48" s="461">
        <v>2233.89</v>
      </c>
      <c r="F48" s="489">
        <v>-1.5820769707585502E-2</v>
      </c>
      <c r="G48" s="490">
        <v>0.35469293474611563</v>
      </c>
    </row>
    <row r="49" spans="2:7" ht="9.5" thickTop="1" x14ac:dyDescent="0.35">
      <c r="E49" s="153"/>
    </row>
    <row r="50" spans="2:7" ht="18.5" thickBot="1" x14ac:dyDescent="0.4">
      <c r="B50" s="162" t="s">
        <v>639</v>
      </c>
      <c r="C50" s="18"/>
      <c r="D50" s="18"/>
      <c r="E50" s="18"/>
      <c r="F50" s="904"/>
      <c r="G50" s="904"/>
    </row>
    <row r="51" spans="2:7" ht="19" thickTop="1" thickBot="1" x14ac:dyDescent="0.4">
      <c r="B51" s="167" t="s">
        <v>392</v>
      </c>
      <c r="C51" s="3" t="s">
        <v>684</v>
      </c>
      <c r="D51" s="712" t="s">
        <v>663</v>
      </c>
      <c r="E51" s="656" t="s">
        <v>587</v>
      </c>
      <c r="F51" s="565" t="s">
        <v>20</v>
      </c>
      <c r="G51" s="565" t="s">
        <v>21</v>
      </c>
    </row>
    <row r="52" spans="2:7" ht="9.5" thickTop="1" x14ac:dyDescent="0.35">
      <c r="B52" s="163" t="s">
        <v>22</v>
      </c>
      <c r="C52" s="228"/>
      <c r="D52" s="18"/>
      <c r="E52" s="19"/>
      <c r="F52" s="19"/>
      <c r="G52" s="19"/>
    </row>
    <row r="53" spans="2:7" x14ac:dyDescent="0.35">
      <c r="B53" s="161" t="s">
        <v>81</v>
      </c>
      <c r="C53" s="229">
        <v>372.06900000000002</v>
      </c>
      <c r="D53" s="461">
        <v>849.33500000000004</v>
      </c>
      <c r="E53" s="461">
        <v>1569.4359999999999</v>
      </c>
      <c r="F53" s="489">
        <v>-0.56192903860078769</v>
      </c>
      <c r="G53" s="490">
        <v>-0.76292821115356091</v>
      </c>
    </row>
    <row r="54" spans="2:7" x14ac:dyDescent="0.35">
      <c r="B54" s="82" t="s">
        <v>373</v>
      </c>
      <c r="C54" s="229">
        <v>130.89500000000001</v>
      </c>
      <c r="D54" s="461">
        <v>391.387</v>
      </c>
      <c r="E54" s="461">
        <v>148.41300000000001</v>
      </c>
      <c r="F54" s="489" t="s">
        <v>451</v>
      </c>
      <c r="G54" s="490" t="s">
        <v>451</v>
      </c>
    </row>
    <row r="55" spans="2:7" x14ac:dyDescent="0.35">
      <c r="B55" s="161" t="s">
        <v>6</v>
      </c>
      <c r="C55" s="518">
        <v>502.96400000000006</v>
      </c>
      <c r="D55" s="461">
        <v>1240.722</v>
      </c>
      <c r="E55" s="461">
        <v>1717.8489999999999</v>
      </c>
      <c r="F55" s="489">
        <v>-0.59461990679620413</v>
      </c>
      <c r="G55" s="490">
        <v>-0.70721291568700151</v>
      </c>
    </row>
    <row r="56" spans="2:7" x14ac:dyDescent="0.35">
      <c r="B56" s="161" t="s">
        <v>374</v>
      </c>
      <c r="C56" s="518">
        <v>334.06700000000001</v>
      </c>
      <c r="D56" s="461">
        <v>312.74099999999999</v>
      </c>
      <c r="E56" s="461">
        <v>516.26400000000001</v>
      </c>
      <c r="F56" s="489">
        <v>6.8190611400487988E-2</v>
      </c>
      <c r="G56" s="490">
        <v>-0.35291440038429955</v>
      </c>
    </row>
    <row r="57" spans="2:7" x14ac:dyDescent="0.35">
      <c r="B57" s="161" t="s">
        <v>375</v>
      </c>
      <c r="C57" s="518">
        <v>988.37400000000002</v>
      </c>
      <c r="D57" s="461">
        <v>1546.537</v>
      </c>
      <c r="E57" s="461">
        <v>2139.36</v>
      </c>
      <c r="F57" s="489">
        <v>-0.36091150745181011</v>
      </c>
      <c r="G57" s="490">
        <v>-0.5380048238725601</v>
      </c>
    </row>
    <row r="58" spans="2:7" x14ac:dyDescent="0.35">
      <c r="B58" s="161" t="s">
        <v>390</v>
      </c>
      <c r="C58" s="518">
        <v>172.84800000000001</v>
      </c>
      <c r="D58" s="461">
        <v>202.05500000000001</v>
      </c>
      <c r="E58" s="461">
        <v>-51.817999999999998</v>
      </c>
      <c r="F58" s="489">
        <v>-0.14454975130533765</v>
      </c>
      <c r="G58" s="490">
        <v>-4.3356748620170595</v>
      </c>
    </row>
    <row r="59" spans="2:7" x14ac:dyDescent="0.35">
      <c r="B59" s="161" t="s">
        <v>376</v>
      </c>
      <c r="C59" s="518">
        <v>-585.94299999999998</v>
      </c>
      <c r="D59" s="461">
        <v>-876.05</v>
      </c>
      <c r="E59" s="461">
        <v>-1532.9870000000001</v>
      </c>
      <c r="F59" s="489">
        <v>-0.33115347297528674</v>
      </c>
      <c r="G59" s="490">
        <v>-0.61777692831054676</v>
      </c>
    </row>
    <row r="60" spans="2:7" x14ac:dyDescent="0.35">
      <c r="B60" s="161" t="s">
        <v>562</v>
      </c>
      <c r="C60" s="518">
        <v>-1087.0160000000001</v>
      </c>
      <c r="D60" s="461">
        <v>-1629.99</v>
      </c>
      <c r="E60" s="461">
        <v>-1219.4290000000001</v>
      </c>
      <c r="F60" s="489">
        <v>-0.33311492708544221</v>
      </c>
      <c r="G60" s="490">
        <v>-0.10858606774154134</v>
      </c>
    </row>
    <row r="61" spans="2:7" x14ac:dyDescent="0.35">
      <c r="B61" s="161" t="s">
        <v>563</v>
      </c>
      <c r="C61" s="518">
        <v>-1276.797</v>
      </c>
      <c r="D61" s="461">
        <v>-1798.085</v>
      </c>
      <c r="E61" s="461">
        <v>-1127.6969999999999</v>
      </c>
      <c r="F61" s="489">
        <v>-0.28991287953572831</v>
      </c>
      <c r="G61" s="490">
        <v>0.13221636663039815</v>
      </c>
    </row>
    <row r="62" spans="2:7" x14ac:dyDescent="0.35">
      <c r="B62" s="163" t="s">
        <v>379</v>
      </c>
      <c r="C62" s="229"/>
      <c r="D62" s="460"/>
      <c r="E62" s="462"/>
      <c r="F62" s="489"/>
      <c r="G62" s="490"/>
    </row>
    <row r="63" spans="2:7" x14ac:dyDescent="0.35">
      <c r="B63" s="161" t="s">
        <v>384</v>
      </c>
      <c r="C63" s="229">
        <v>12244.09</v>
      </c>
      <c r="D63" s="461">
        <v>14561.092000000001</v>
      </c>
      <c r="E63" s="461">
        <v>21632.846000000001</v>
      </c>
      <c r="F63" s="489">
        <v>-0.15912281853586263</v>
      </c>
      <c r="G63" s="490">
        <v>-0.43400466124521941</v>
      </c>
    </row>
    <row r="64" spans="2:7" ht="13" customHeight="1" thickBot="1" x14ac:dyDescent="0.4">
      <c r="B64" s="128" t="s">
        <v>620</v>
      </c>
      <c r="C64" s="734">
        <v>249</v>
      </c>
      <c r="D64" s="715">
        <v>409</v>
      </c>
      <c r="E64" s="408">
        <v>946</v>
      </c>
      <c r="F64" s="489">
        <v>-0.39119804400977998</v>
      </c>
      <c r="G64" s="490">
        <v>-0.7367864693446089</v>
      </c>
    </row>
    <row r="65" spans="2:7" ht="10" hidden="1" thickTop="1" thickBot="1" x14ac:dyDescent="0.4">
      <c r="B65" s="6" t="s">
        <v>455</v>
      </c>
      <c r="C65" s="3" t="s">
        <v>549</v>
      </c>
      <c r="D65" s="458" t="s">
        <v>518</v>
      </c>
      <c r="E65" s="458" t="s">
        <v>31</v>
      </c>
      <c r="F65" s="246"/>
    </row>
    <row r="66" spans="2:7" ht="9.5" hidden="1" thickTop="1" x14ac:dyDescent="0.35">
      <c r="B66" s="95" t="s">
        <v>456</v>
      </c>
      <c r="C66" s="480">
        <v>10488.217000000001</v>
      </c>
      <c r="D66" s="481">
        <v>9732.1472545978922</v>
      </c>
      <c r="E66" s="482">
        <v>12239.28</v>
      </c>
      <c r="F66" s="240"/>
    </row>
    <row r="67" spans="2:7" ht="9.5" hidden="1" thickTop="1" x14ac:dyDescent="0.35">
      <c r="B67" s="95" t="s">
        <v>6</v>
      </c>
      <c r="C67" s="480">
        <v>795.4229159622821</v>
      </c>
      <c r="D67" s="481">
        <v>850.04215210014763</v>
      </c>
      <c r="E67" s="482">
        <v>673.79959204332852</v>
      </c>
      <c r="F67" s="240"/>
    </row>
    <row r="68" spans="2:7" ht="9.5" hidden="1" thickTop="1" x14ac:dyDescent="0.35">
      <c r="B68" s="95" t="s">
        <v>348</v>
      </c>
      <c r="C68" s="480">
        <v>208.64024043898718</v>
      </c>
      <c r="D68" s="481">
        <v>307.26555117550572</v>
      </c>
      <c r="E68" s="482">
        <v>234.46300097894843</v>
      </c>
      <c r="F68" s="240"/>
    </row>
    <row r="69" spans="2:7" ht="9.5" hidden="1" thickTop="1" x14ac:dyDescent="0.35">
      <c r="B69" s="95" t="s">
        <v>349</v>
      </c>
      <c r="C69" s="480">
        <v>641.77059563180524</v>
      </c>
      <c r="D69" s="481">
        <v>601.56428201616325</v>
      </c>
      <c r="E69" s="482">
        <v>748.13268624549221</v>
      </c>
      <c r="F69" s="240"/>
    </row>
    <row r="70" spans="2:7" ht="9.5" hidden="1" thickTop="1" x14ac:dyDescent="0.35">
      <c r="B70" s="95" t="s">
        <v>378</v>
      </c>
      <c r="C70" s="483">
        <v>-235.96118405835173</v>
      </c>
      <c r="D70" s="479">
        <v>-203.02018515551703</v>
      </c>
      <c r="E70" s="482">
        <v>-313.0026461485154</v>
      </c>
      <c r="F70" s="26"/>
    </row>
    <row r="71" spans="2:7" ht="9.5" hidden="1" thickTop="1" x14ac:dyDescent="0.35">
      <c r="B71" s="95" t="s">
        <v>457</v>
      </c>
      <c r="C71" s="484">
        <v>0.30335867992139448</v>
      </c>
      <c r="D71" s="485">
        <v>0.34937496520042916</v>
      </c>
      <c r="E71" s="485">
        <v>0.22020889857682102</v>
      </c>
      <c r="F71" s="165"/>
    </row>
    <row r="72" spans="2:7" ht="9.5" hidden="1" thickTop="1" x14ac:dyDescent="0.35">
      <c r="B72" s="95" t="s">
        <v>458</v>
      </c>
      <c r="C72" s="484">
        <v>7.9571290502089026E-2</v>
      </c>
      <c r="D72" s="485">
        <v>0.1262889034196806</v>
      </c>
      <c r="E72" s="485">
        <v>7.6626403180235586E-2</v>
      </c>
      <c r="F72" s="165"/>
    </row>
    <row r="73" spans="2:7" ht="9.5" hidden="1" thickTop="1" x14ac:dyDescent="0.35">
      <c r="B73" s="132" t="s">
        <v>459</v>
      </c>
      <c r="C73" s="484">
        <v>0.24475870231586749</v>
      </c>
      <c r="D73" s="485">
        <v>0.24724832712820202</v>
      </c>
      <c r="E73" s="485">
        <v>0.24450218844425234</v>
      </c>
      <c r="F73" s="165"/>
    </row>
    <row r="74" spans="2:7" ht="9.5" hidden="1" thickTop="1" x14ac:dyDescent="0.35">
      <c r="B74" s="95" t="s">
        <v>427</v>
      </c>
      <c r="C74" s="484">
        <v>-8.999096187973675E-2</v>
      </c>
      <c r="D74" s="485">
        <v>-8.3443120965766893E-2</v>
      </c>
      <c r="E74" s="485">
        <v>-0.10229446377516173</v>
      </c>
      <c r="F74" s="165"/>
    </row>
    <row r="75" spans="2:7" ht="9.5" hidden="1" thickTop="1" x14ac:dyDescent="0.35">
      <c r="B75" s="95" t="s">
        <v>398</v>
      </c>
      <c r="C75" s="484">
        <v>-0.30160999190996451</v>
      </c>
      <c r="D75" s="485">
        <v>-0.2416355669825091</v>
      </c>
      <c r="E75" s="485">
        <v>-0.31888390166795288</v>
      </c>
      <c r="F75" s="165"/>
    </row>
    <row r="76" spans="2:7" ht="10" hidden="1" thickTop="1" thickBot="1" x14ac:dyDescent="0.4">
      <c r="B76" s="95" t="s">
        <v>460</v>
      </c>
      <c r="C76" s="486">
        <v>3.351558707784831</v>
      </c>
      <c r="D76" s="487">
        <v>2.8958117120480398</v>
      </c>
      <c r="E76" s="488">
        <v>3.1173133901835022</v>
      </c>
      <c r="F76" s="239"/>
    </row>
    <row r="77" spans="2:7" ht="9.5" hidden="1" thickTop="1" x14ac:dyDescent="0.35">
      <c r="D77" s="132"/>
    </row>
    <row r="78" spans="2:7" ht="9.5" thickTop="1" x14ac:dyDescent="0.35">
      <c r="D78" s="132"/>
    </row>
    <row r="79" spans="2:7" ht="9.5" thickBot="1" x14ac:dyDescent="0.4">
      <c r="B79" s="99" t="s">
        <v>385</v>
      </c>
      <c r="C79" s="18"/>
      <c r="D79" s="18"/>
      <c r="E79" s="18"/>
      <c r="F79" s="904" t="s">
        <v>19</v>
      </c>
      <c r="G79" s="904"/>
    </row>
    <row r="80" spans="2:7" ht="19" thickTop="1" thickBot="1" x14ac:dyDescent="0.4">
      <c r="B80" s="167" t="s">
        <v>392</v>
      </c>
      <c r="C80" s="3" t="s">
        <v>684</v>
      </c>
      <c r="D80" s="712" t="s">
        <v>663</v>
      </c>
      <c r="E80" s="656" t="s">
        <v>587</v>
      </c>
      <c r="F80" s="247" t="s">
        <v>20</v>
      </c>
      <c r="G80" s="247" t="s">
        <v>21</v>
      </c>
    </row>
    <row r="81" spans="2:7" ht="9.5" thickTop="1" x14ac:dyDescent="0.35">
      <c r="B81" s="161" t="s">
        <v>6</v>
      </c>
      <c r="C81" s="229">
        <v>376.19099999999997</v>
      </c>
      <c r="D81" s="462">
        <v>193.328</v>
      </c>
      <c r="E81" s="462">
        <v>311.63599999999997</v>
      </c>
      <c r="F81" s="489">
        <v>0.94586919639162437</v>
      </c>
      <c r="G81" s="490">
        <v>0.20714872479431135</v>
      </c>
    </row>
    <row r="82" spans="2:7" x14ac:dyDescent="0.35">
      <c r="B82" s="161" t="s">
        <v>374</v>
      </c>
      <c r="C82" s="229">
        <v>837.56500000000005</v>
      </c>
      <c r="D82" s="461">
        <v>897.05700000000002</v>
      </c>
      <c r="E82" s="461">
        <v>753.7</v>
      </c>
      <c r="F82" s="489">
        <v>-6.6319085632239649E-2</v>
      </c>
      <c r="G82" s="490">
        <v>0.11127106275706522</v>
      </c>
    </row>
    <row r="83" spans="2:7" x14ac:dyDescent="0.35">
      <c r="B83" s="161" t="s">
        <v>375</v>
      </c>
      <c r="C83" s="229">
        <v>1218.3150000000001</v>
      </c>
      <c r="D83" s="461">
        <v>1103.1379999999999</v>
      </c>
      <c r="E83" s="461">
        <v>1065.546</v>
      </c>
      <c r="F83" s="489" t="s">
        <v>463</v>
      </c>
      <c r="G83" s="490">
        <v>0.14337156725284506</v>
      </c>
    </row>
    <row r="84" spans="2:7" x14ac:dyDescent="0.35">
      <c r="B84" s="161" t="s">
        <v>390</v>
      </c>
      <c r="C84" s="518">
        <v>-490.47</v>
      </c>
      <c r="D84" s="461">
        <v>-337.94299999999998</v>
      </c>
      <c r="E84" s="461">
        <v>-244.102</v>
      </c>
      <c r="F84" s="489">
        <v>0.45133942706314389</v>
      </c>
      <c r="G84" s="490">
        <v>1.0092830046455989</v>
      </c>
    </row>
    <row r="85" spans="2:7" x14ac:dyDescent="0.35">
      <c r="B85" s="161" t="s">
        <v>377</v>
      </c>
      <c r="C85" s="229">
        <v>320.52999999999997</v>
      </c>
      <c r="D85" s="461">
        <v>254.292</v>
      </c>
      <c r="E85" s="461">
        <v>306.786</v>
      </c>
      <c r="F85" s="489">
        <v>0.26048007802054318</v>
      </c>
      <c r="G85" s="490">
        <v>4.4799958277105034E-2</v>
      </c>
    </row>
    <row r="86" spans="2:7" x14ac:dyDescent="0.35">
      <c r="B86" s="161" t="s">
        <v>378</v>
      </c>
      <c r="C86" s="229">
        <v>276.89800000000002</v>
      </c>
      <c r="D86" s="461">
        <v>88.293000000000006</v>
      </c>
      <c r="E86" s="461">
        <v>176.62700000000001</v>
      </c>
      <c r="F86" s="489">
        <v>2.1361263067287326</v>
      </c>
      <c r="G86" s="490">
        <v>0.56769916264217812</v>
      </c>
    </row>
    <row r="87" spans="2:7" x14ac:dyDescent="0.35">
      <c r="B87" s="161" t="s">
        <v>386</v>
      </c>
      <c r="C87" s="873">
        <v>1249.6641676158438</v>
      </c>
      <c r="D87" s="874">
        <v>1347.9817984568244</v>
      </c>
      <c r="E87" s="874">
        <v>1462.9033577353168</v>
      </c>
      <c r="F87" s="489">
        <v>-7.2936912763610806E-2</v>
      </c>
      <c r="G87" s="490">
        <v>-0.14576437260324782</v>
      </c>
    </row>
    <row r="88" spans="2:7" x14ac:dyDescent="0.35">
      <c r="B88" s="161" t="s">
        <v>387</v>
      </c>
      <c r="C88" s="873">
        <v>208.5021421022372</v>
      </c>
      <c r="D88" s="874">
        <v>187.51399999999998</v>
      </c>
      <c r="E88" s="874">
        <v>372.7854359957766</v>
      </c>
      <c r="F88" s="489">
        <v>0.11192840055802344</v>
      </c>
      <c r="G88" s="490">
        <v>-0.44069128788443501</v>
      </c>
    </row>
    <row r="89" spans="2:7" ht="9.5" thickBot="1" x14ac:dyDescent="0.4">
      <c r="B89" s="161" t="s">
        <v>388</v>
      </c>
      <c r="C89" s="875">
        <v>0.64742580691857299</v>
      </c>
      <c r="D89" s="876">
        <v>0.63038720641857859</v>
      </c>
      <c r="E89" s="877">
        <v>0.76625498590150443</v>
      </c>
      <c r="F89" s="9"/>
      <c r="G89" s="9"/>
    </row>
    <row r="90" spans="2:7" ht="9.5" thickTop="1" x14ac:dyDescent="0.35">
      <c r="C90" s="640"/>
    </row>
    <row r="91" spans="2:7" ht="18.649999999999999" customHeight="1" thickBot="1" x14ac:dyDescent="0.4">
      <c r="B91" s="21" t="s">
        <v>389</v>
      </c>
      <c r="C91" s="18"/>
      <c r="D91" s="18"/>
      <c r="E91" s="18"/>
      <c r="F91" s="904" t="s">
        <v>19</v>
      </c>
      <c r="G91" s="904"/>
    </row>
    <row r="92" spans="2:7" ht="19" thickTop="1" thickBot="1" x14ac:dyDescent="0.4">
      <c r="B92" s="167" t="s">
        <v>392</v>
      </c>
      <c r="C92" s="3" t="s">
        <v>684</v>
      </c>
      <c r="D92" s="712" t="s">
        <v>663</v>
      </c>
      <c r="E92" s="634" t="s">
        <v>587</v>
      </c>
      <c r="F92" s="247" t="s">
        <v>20</v>
      </c>
      <c r="G92" s="247" t="s">
        <v>21</v>
      </c>
    </row>
    <row r="93" spans="2:7" ht="9.5" thickTop="1" x14ac:dyDescent="0.35">
      <c r="B93" s="161" t="s">
        <v>81</v>
      </c>
      <c r="C93" s="229">
        <v>2.044</v>
      </c>
      <c r="D93" s="111">
        <v>1.2490000000000001</v>
      </c>
      <c r="E93" s="462">
        <v>2.9420000000000002</v>
      </c>
      <c r="F93" s="489">
        <v>0.63650920736589267</v>
      </c>
      <c r="G93" s="490">
        <v>-0.3052345343303875</v>
      </c>
    </row>
    <row r="94" spans="2:7" x14ac:dyDescent="0.35">
      <c r="B94" s="82" t="s">
        <v>373</v>
      </c>
      <c r="C94" s="229">
        <v>308.25</v>
      </c>
      <c r="D94" s="111">
        <v>272.02300000000002</v>
      </c>
      <c r="E94" s="462">
        <v>224.876</v>
      </c>
      <c r="F94" s="489">
        <v>0.13317623877392704</v>
      </c>
      <c r="G94" s="490">
        <v>0.37075543855280246</v>
      </c>
    </row>
    <row r="95" spans="2:7" x14ac:dyDescent="0.35">
      <c r="B95" s="161" t="s">
        <v>6</v>
      </c>
      <c r="C95" s="518">
        <v>310.29399999999998</v>
      </c>
      <c r="D95" s="461">
        <v>273.27200000000005</v>
      </c>
      <c r="E95" s="461">
        <v>227.81800000000001</v>
      </c>
      <c r="F95" s="489">
        <v>0.13547674112239783</v>
      </c>
      <c r="G95" s="490">
        <v>0.36202582763433955</v>
      </c>
    </row>
    <row r="96" spans="2:7" x14ac:dyDescent="0.35">
      <c r="B96" s="161" t="s">
        <v>374</v>
      </c>
      <c r="C96" s="518">
        <v>840.00099999999998</v>
      </c>
      <c r="D96" s="461">
        <v>816.82600000000002</v>
      </c>
      <c r="E96" s="461">
        <v>1095.6610000000001</v>
      </c>
      <c r="F96" s="489">
        <v>2.8372015582265986E-2</v>
      </c>
      <c r="G96" s="490">
        <v>-0.23333859651844879</v>
      </c>
    </row>
    <row r="97" spans="2:7" x14ac:dyDescent="0.35">
      <c r="B97" s="161" t="s">
        <v>375</v>
      </c>
      <c r="C97" s="518">
        <v>1121.164</v>
      </c>
      <c r="D97" s="461">
        <v>1040.992</v>
      </c>
      <c r="E97" s="461">
        <v>1275.0360000000001</v>
      </c>
      <c r="F97" s="489">
        <v>7.7015001075896761E-2</v>
      </c>
      <c r="G97" s="490">
        <v>-0.12068051411881708</v>
      </c>
    </row>
    <row r="98" spans="2:7" x14ac:dyDescent="0.35">
      <c r="B98" s="161" t="s">
        <v>390</v>
      </c>
      <c r="C98" s="518">
        <v>-240.32499999999999</v>
      </c>
      <c r="D98" s="461">
        <v>-164.566</v>
      </c>
      <c r="E98" s="461">
        <v>-144.66800000000001</v>
      </c>
      <c r="F98" s="489">
        <v>0.4603563311984249</v>
      </c>
      <c r="G98" s="490">
        <v>0.66121740813448704</v>
      </c>
    </row>
    <row r="99" spans="2:7" x14ac:dyDescent="0.35">
      <c r="B99" s="161" t="s">
        <v>377</v>
      </c>
      <c r="C99" s="229">
        <v>117.60599999999999</v>
      </c>
      <c r="D99" s="461">
        <v>137.661</v>
      </c>
      <c r="E99" s="461">
        <v>374.71800000000002</v>
      </c>
      <c r="F99" s="489">
        <v>-0.14568396277812889</v>
      </c>
      <c r="G99" s="490">
        <v>-0.68614798328342919</v>
      </c>
    </row>
    <row r="100" spans="2:7" x14ac:dyDescent="0.35">
      <c r="B100" s="161" t="s">
        <v>378</v>
      </c>
      <c r="C100" s="643">
        <v>65.441999999999993</v>
      </c>
      <c r="D100" s="461">
        <v>142.417</v>
      </c>
      <c r="E100" s="461">
        <v>221.77699999999999</v>
      </c>
      <c r="F100" s="489">
        <v>-0.54049025046167243</v>
      </c>
      <c r="G100" s="490">
        <v>-0.70491980683298983</v>
      </c>
    </row>
    <row r="101" spans="2:7" x14ac:dyDescent="0.35">
      <c r="B101" s="161" t="s">
        <v>564</v>
      </c>
      <c r="C101" s="854">
        <v>88666</v>
      </c>
      <c r="D101" s="855">
        <v>102605.66</v>
      </c>
      <c r="E101" s="855">
        <v>111232.89</v>
      </c>
      <c r="F101" s="489">
        <v>-0.13585663792816116</v>
      </c>
      <c r="G101" s="490">
        <v>-0.20287965187275092</v>
      </c>
    </row>
    <row r="102" spans="2:7" x14ac:dyDescent="0.35">
      <c r="B102" s="132" t="s">
        <v>565</v>
      </c>
      <c r="C102" s="492">
        <v>1.6E-2</v>
      </c>
      <c r="D102" s="490">
        <v>1.8499999999999999E-2</v>
      </c>
      <c r="E102" s="490">
        <v>2.07E-2</v>
      </c>
      <c r="F102" s="9"/>
      <c r="G102" s="44"/>
    </row>
    <row r="103" spans="2:7" x14ac:dyDescent="0.35">
      <c r="B103" s="161" t="s">
        <v>566</v>
      </c>
      <c r="C103" s="854">
        <v>115730</v>
      </c>
      <c r="D103" s="855">
        <v>102511</v>
      </c>
      <c r="E103" s="855">
        <v>90573</v>
      </c>
      <c r="F103" s="520">
        <v>0.1289520149057175</v>
      </c>
      <c r="G103" s="244">
        <v>0.27775385600565294</v>
      </c>
    </row>
    <row r="104" spans="2:7" ht="9.5" thickBot="1" x14ac:dyDescent="0.4">
      <c r="B104" s="132" t="s">
        <v>567</v>
      </c>
      <c r="C104" s="854">
        <v>19962</v>
      </c>
      <c r="D104" s="855">
        <v>13263</v>
      </c>
      <c r="E104" s="855">
        <v>20419</v>
      </c>
      <c r="F104" s="520">
        <v>0.50508934630174163</v>
      </c>
      <c r="G104" s="244">
        <v>-2.23811156276017E-2</v>
      </c>
    </row>
    <row r="105" spans="2:7" ht="9.5" thickTop="1" x14ac:dyDescent="0.35">
      <c r="C105" s="521"/>
      <c r="D105" s="47"/>
      <c r="E105" s="47"/>
      <c r="F105" s="520"/>
      <c r="G105" s="244"/>
    </row>
    <row r="106" spans="2:7" x14ac:dyDescent="0.35">
      <c r="C106" s="125"/>
      <c r="D106" s="125"/>
      <c r="F106" s="462"/>
    </row>
    <row r="107" spans="2:7" x14ac:dyDescent="0.35">
      <c r="C107" s="125"/>
      <c r="D107" s="125"/>
      <c r="F107" s="462"/>
    </row>
    <row r="108" spans="2:7" x14ac:dyDescent="0.35">
      <c r="C108" s="125"/>
      <c r="D108" s="125"/>
      <c r="F108" s="125"/>
    </row>
    <row r="109" spans="2:7" x14ac:dyDescent="0.35">
      <c r="C109" s="125"/>
      <c r="D109" s="125"/>
      <c r="F109" s="125"/>
    </row>
    <row r="110" spans="2:7" x14ac:dyDescent="0.35">
      <c r="C110" s="125"/>
      <c r="D110" s="125"/>
      <c r="E110" s="125"/>
      <c r="F110" s="125"/>
    </row>
  </sheetData>
  <mergeCells count="6">
    <mergeCell ref="F79:G79"/>
    <mergeCell ref="F91:G91"/>
    <mergeCell ref="F2:G2"/>
    <mergeCell ref="F20:G20"/>
    <mergeCell ref="F38:G38"/>
    <mergeCell ref="F50:G5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sheetPr codeName="Hoja28"/>
  <dimension ref="B1:I14"/>
  <sheetViews>
    <sheetView showGridLines="0" workbookViewId="0">
      <selection activeCell="I14" sqref="I14"/>
    </sheetView>
  </sheetViews>
  <sheetFormatPr baseColWidth="10" defaultColWidth="10.81640625" defaultRowHeight="14.5" x14ac:dyDescent="0.35"/>
  <cols>
    <col min="1" max="1" width="1.36328125" style="230" customWidth="1"/>
    <col min="2" max="2" width="26.1796875" style="230" bestFit="1" customWidth="1"/>
    <col min="3" max="3" width="8" style="230" bestFit="1" customWidth="1"/>
    <col min="4" max="4" width="8.08984375" style="230" bestFit="1" customWidth="1"/>
    <col min="5" max="7" width="8" style="230" bestFit="1" customWidth="1"/>
    <col min="8" max="8" width="7.54296875" style="230" bestFit="1" customWidth="1"/>
    <col min="9" max="9" width="7.08984375" style="230" bestFit="1" customWidth="1"/>
    <col min="10" max="16384" width="10.81640625" style="230"/>
  </cols>
  <sheetData>
    <row r="1" spans="2:9" ht="6" customHeight="1" x14ac:dyDescent="0.35"/>
    <row r="2" spans="2:9" ht="15" thickBot="1" x14ac:dyDescent="0.4">
      <c r="B2" s="151" t="s">
        <v>417</v>
      </c>
      <c r="C2" s="612"/>
      <c r="D2" s="612"/>
      <c r="E2" s="612"/>
      <c r="F2" s="612"/>
      <c r="G2" s="612"/>
      <c r="H2" s="938" t="s">
        <v>19</v>
      </c>
      <c r="I2" s="938"/>
    </row>
    <row r="3" spans="2:9" ht="15" thickBot="1" x14ac:dyDescent="0.4">
      <c r="B3" s="613" t="s">
        <v>416</v>
      </c>
      <c r="C3" s="858" t="s">
        <v>684</v>
      </c>
      <c r="D3" s="614" t="s">
        <v>663</v>
      </c>
      <c r="E3" s="614" t="s">
        <v>634</v>
      </c>
      <c r="F3" s="614" t="s">
        <v>611</v>
      </c>
      <c r="G3" s="614" t="s">
        <v>587</v>
      </c>
      <c r="H3" s="614" t="s">
        <v>20</v>
      </c>
      <c r="I3" s="614" t="s">
        <v>21</v>
      </c>
    </row>
    <row r="4" spans="2:9" ht="18.5" thickTop="1" x14ac:dyDescent="0.35">
      <c r="B4" s="242" t="s">
        <v>418</v>
      </c>
      <c r="C4" s="857">
        <v>1.1133149619088361E-2</v>
      </c>
      <c r="D4" s="399">
        <v>0.28042501279660131</v>
      </c>
      <c r="E4" s="399">
        <v>1.0679632920119075</v>
      </c>
      <c r="F4" s="399">
        <v>0.53557229305358145</v>
      </c>
      <c r="G4" s="399">
        <v>1.7253644521675204</v>
      </c>
      <c r="H4" s="400">
        <v>-0.96029901360060388</v>
      </c>
      <c r="I4" s="400">
        <v>-0.99354736351203821</v>
      </c>
    </row>
    <row r="5" spans="2:9" x14ac:dyDescent="0.35">
      <c r="B5" s="242" t="s">
        <v>424</v>
      </c>
      <c r="C5" s="857">
        <v>74.749326269777313</v>
      </c>
      <c r="D5" s="399">
        <v>77.45239505149118</v>
      </c>
      <c r="E5" s="399">
        <v>82.568155548403368</v>
      </c>
      <c r="F5" s="399">
        <v>84.626247522644832</v>
      </c>
      <c r="G5" s="399">
        <v>94.223324370373433</v>
      </c>
      <c r="H5" s="400">
        <v>-3.4899744287014478E-2</v>
      </c>
      <c r="I5" s="400">
        <v>-0.20667916602101244</v>
      </c>
    </row>
    <row r="6" spans="2:9" x14ac:dyDescent="0.35">
      <c r="B6" s="242" t="s">
        <v>537</v>
      </c>
      <c r="C6" s="857">
        <v>47.531993650183452</v>
      </c>
      <c r="D6" s="399">
        <v>49.993980351519767</v>
      </c>
      <c r="E6" s="399">
        <v>55.254100457266738</v>
      </c>
      <c r="F6" s="399">
        <v>57.307608564173826</v>
      </c>
      <c r="G6" s="399">
        <v>60.558902793777783</v>
      </c>
      <c r="H6" s="400">
        <v>-4.9245662858317996E-2</v>
      </c>
      <c r="I6" s="400">
        <v>-0.21511137987349405</v>
      </c>
    </row>
    <row r="7" spans="2:9" ht="18" customHeight="1" x14ac:dyDescent="0.35">
      <c r="B7" s="242" t="s">
        <v>538</v>
      </c>
      <c r="C7" s="857">
        <v>137.4139397533593</v>
      </c>
      <c r="D7" s="399">
        <v>160.33346878695582</v>
      </c>
      <c r="E7" s="399">
        <v>156.12709229258357</v>
      </c>
      <c r="F7" s="399">
        <v>131.41530862602733</v>
      </c>
      <c r="G7" s="399">
        <v>169.95406662599689</v>
      </c>
      <c r="H7" s="400">
        <v>-0.14294912476478006</v>
      </c>
      <c r="I7" s="400">
        <v>-0.19146424394919492</v>
      </c>
    </row>
    <row r="8" spans="2:9" x14ac:dyDescent="0.35">
      <c r="B8" s="242" t="s">
        <v>419</v>
      </c>
      <c r="C8" s="857">
        <v>30.004032724630633</v>
      </c>
      <c r="D8" s="399">
        <v>29.914901237832332</v>
      </c>
      <c r="E8" s="399">
        <v>34.304144469244889</v>
      </c>
      <c r="F8" s="399">
        <v>34.530340079816654</v>
      </c>
      <c r="G8" s="399">
        <v>37.134308268314712</v>
      </c>
      <c r="H8" s="400">
        <v>2.9795012889957118E-3</v>
      </c>
      <c r="I8" s="400">
        <v>-0.19201315107754602</v>
      </c>
    </row>
    <row r="9" spans="2:9" x14ac:dyDescent="0.35">
      <c r="B9" s="242" t="s">
        <v>420</v>
      </c>
      <c r="C9" s="857">
        <v>39.64659026325527</v>
      </c>
      <c r="D9" s="399">
        <v>36.218463448365107</v>
      </c>
      <c r="E9" s="399">
        <v>39.523161932683706</v>
      </c>
      <c r="F9" s="399">
        <v>14.409746662427271</v>
      </c>
      <c r="G9" s="399">
        <v>33.947014771080951</v>
      </c>
      <c r="H9" s="400">
        <v>9.4651359789944545E-2</v>
      </c>
      <c r="I9" s="400">
        <v>0.16789622093750989</v>
      </c>
    </row>
    <row r="10" spans="2:9" ht="18" customHeight="1" x14ac:dyDescent="0.35">
      <c r="B10" s="242" t="s">
        <v>421</v>
      </c>
      <c r="C10" s="857">
        <v>180.26792643574669</v>
      </c>
      <c r="D10" s="399">
        <v>164.02975886166845</v>
      </c>
      <c r="E10" s="399">
        <v>193.32517598303394</v>
      </c>
      <c r="F10" s="399">
        <v>175.24672116297685</v>
      </c>
      <c r="G10" s="399">
        <v>208.06532958416383</v>
      </c>
      <c r="H10" s="400">
        <v>9.8995253585493659E-2</v>
      </c>
      <c r="I10" s="400">
        <v>-0.13359939978454172</v>
      </c>
    </row>
    <row r="11" spans="2:9" ht="18" customHeight="1" x14ac:dyDescent="0.35">
      <c r="B11" s="242" t="s">
        <v>422</v>
      </c>
      <c r="C11" s="857">
        <v>103.77731811325683</v>
      </c>
      <c r="D11" s="399">
        <v>97.575041722271635</v>
      </c>
      <c r="E11" s="399">
        <v>89.495823145966085</v>
      </c>
      <c r="F11" s="399">
        <v>76.942432389138119</v>
      </c>
      <c r="G11" s="399">
        <v>104.24757862846312</v>
      </c>
      <c r="H11" s="400">
        <v>6.3564168474954608E-2</v>
      </c>
      <c r="I11" s="400">
        <v>-4.5109970072522154E-3</v>
      </c>
    </row>
    <row r="12" spans="2:9" x14ac:dyDescent="0.35">
      <c r="B12" s="242" t="s">
        <v>423</v>
      </c>
      <c r="C12" s="857">
        <v>53.470881342194559</v>
      </c>
      <c r="D12" s="399">
        <v>46.253042645107911</v>
      </c>
      <c r="E12" s="399">
        <v>46.487061501053148</v>
      </c>
      <c r="F12" s="399">
        <v>45.117799642773392</v>
      </c>
      <c r="G12" s="399">
        <v>53.341883464536458</v>
      </c>
      <c r="H12" s="400">
        <v>0.15605111111214787</v>
      </c>
      <c r="I12" s="400">
        <v>2.4183225128122654E-3</v>
      </c>
    </row>
    <row r="13" spans="2:9" x14ac:dyDescent="0.35">
      <c r="B13" s="242" t="s">
        <v>425</v>
      </c>
      <c r="C13" s="857">
        <v>582.7910259138207</v>
      </c>
      <c r="D13" s="399">
        <v>685.93032133881547</v>
      </c>
      <c r="E13" s="399">
        <v>709.96799689013255</v>
      </c>
      <c r="F13" s="399">
        <v>686.90590602502823</v>
      </c>
      <c r="G13" s="399">
        <v>699.70558477644227</v>
      </c>
      <c r="H13" s="400">
        <v>-0.15036409999150491</v>
      </c>
      <c r="I13" s="400">
        <v>-0.16709107574148641</v>
      </c>
    </row>
    <row r="14" spans="2:9" ht="15" thickBot="1" x14ac:dyDescent="0.4">
      <c r="B14" s="241" t="s">
        <v>96</v>
      </c>
      <c r="C14" s="856">
        <v>1249.6641676158438</v>
      </c>
      <c r="D14" s="401">
        <v>1347.9817984568244</v>
      </c>
      <c r="E14" s="401">
        <v>1408.1206755123799</v>
      </c>
      <c r="F14" s="401">
        <v>1307.0376829680602</v>
      </c>
      <c r="G14" s="401">
        <v>1462.9033577353168</v>
      </c>
      <c r="H14" s="402">
        <v>-7.2936912763610806E-2</v>
      </c>
      <c r="I14" s="402">
        <v>-0.14576437260324782</v>
      </c>
    </row>
  </sheetData>
  <mergeCells count="1"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SUPV Contact+</vt:lpstr>
      <vt:lpstr>Highlights</vt:lpstr>
      <vt:lpstr>Net Income</vt:lpstr>
      <vt:lpstr>Restated Figures</vt:lpstr>
      <vt:lpstr>Net Income BS &amp; IUDÚ</vt:lpstr>
      <vt:lpstr>NIM</vt:lpstr>
      <vt:lpstr>Balance Sheet</vt:lpstr>
      <vt:lpstr>Result from exposure to Infl</vt:lpstr>
      <vt:lpstr>CF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Income Tax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Dividends &amp; Capital Injections</vt:lpstr>
      <vt:lpstr>Segments</vt:lpstr>
      <vt:lpstr>GWP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2022-11-09T20:11:50Z</dcterms:modified>
</cp:coreProperties>
</file>