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VK63626\Desktop\3Q20\FINAL\"/>
    </mc:Choice>
  </mc:AlternateContent>
  <xr:revisionPtr revIDLastSave="0" documentId="8_{AC3F235E-03C9-428B-A70C-325CDB6C03C0}" xr6:coauthVersionLast="41" xr6:coauthVersionMax="41" xr10:uidLastSave="{00000000-0000-0000-0000-000000000000}"/>
  <bookViews>
    <workbookView xWindow="-120" yWindow="-120" windowWidth="19440" windowHeight="10440" tabRatio="822" xr2:uid="{00000000-000D-0000-FFFF-FFFF00000000}"/>
  </bookViews>
  <sheets>
    <sheet name="SUPV Contact+" sheetId="3" r:id="rId1"/>
    <sheet name="Highlights" sheetId="25" r:id="rId2"/>
    <sheet name="Net Income" sheetId="1" r:id="rId3"/>
    <sheet name="Balance Sheet" sheetId="2" r:id="rId4"/>
    <sheet name="Key Drivers Balance Sheet" sheetId="4" r:id="rId5"/>
    <sheet name="IAS 29" sheetId="38" r:id="rId6"/>
    <sheet name="Net Financial Income" sheetId="5" r:id="rId7"/>
    <sheet name="NIM" sheetId="6" r:id="rId8"/>
    <sheet name="Investment Portfolio" sheetId="7" r:id="rId9"/>
    <sheet name="Earning assets" sheetId="8" r:id="rId10"/>
    <sheet name="IEA Drivers" sheetId="9" r:id="rId11"/>
    <sheet name="Bearing Liabilities" sheetId="10" r:id="rId12"/>
    <sheet name="IBL Drivers" sheetId="11" r:id="rId13"/>
    <sheet name="Result from Exp to Inflation" sheetId="47" r:id="rId14"/>
    <sheet name="Assets &amp; Liabilities avg life" sheetId="12" r:id="rId15"/>
    <sheet name="Net Fee Income" sheetId="13" r:id="rId16"/>
    <sheet name="Expenses" sheetId="14" r:id="rId17"/>
    <sheet name="Results excl CFL" sheetId="30" r:id="rId18"/>
    <sheet name="Assets" sheetId="15" r:id="rId19"/>
    <sheet name="Loans" sheetId="18" r:id="rId20"/>
    <sheet name="Risk Mg" sheetId="33" r:id="rId21"/>
    <sheet name="Asset quality" sheetId="24" r:id="rId22"/>
    <sheet name="Allowances for Loan Losses" sheetId="20" r:id="rId23"/>
    <sheet name="Exposure to UVA CER" sheetId="56" r:id="rId24"/>
    <sheet name="Funding" sheetId="19" r:id="rId25"/>
    <sheet name="Liquidity" sheetId="22" r:id="rId26"/>
    <sheet name="Capital" sheetId="21" r:id="rId27"/>
    <sheet name="Fx Position" sheetId="16" r:id="rId28"/>
    <sheet name="Reserve Requirements" sheetId="17" r:id="rId29"/>
    <sheet name="Segments" sheetId="26" r:id="rId30"/>
    <sheet name="Avg. Consumer" sheetId="45" r:id="rId31"/>
  </sheets>
  <externalReferences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</externalReferences>
  <definedNames>
    <definedName name="__xlnm._FilterDatabase">#N/A</definedName>
    <definedName name="__xlnm.Print_Area">#REF!</definedName>
    <definedName name="__xlnm.Print_Area_4">#N/A</definedName>
    <definedName name="__xlnm.Print_Area_5">#REF!</definedName>
    <definedName name="__xlnm.Print_Area_6">#REF!</definedName>
    <definedName name="_fir1">[1]Encabezamiento!$C$39</definedName>
    <definedName name="_fir2">[1]Encabezamiento!$C$40</definedName>
    <definedName name="_fir3">[1]Encabezamiento!$C$41</definedName>
    <definedName name="_pte1">[1]Encabezamiento!$F$45</definedName>
    <definedName name="_pte2">[1]Encabezamiento!$F$46</definedName>
    <definedName name="_sin1">[2]Encabezamiento!$B$45</definedName>
    <definedName name="_sin2">[2]Encabezamiento!$B$46</definedName>
    <definedName name="_sin3">[2]Encabezamiento!$B$47</definedName>
    <definedName name="_sin4">[2]Encabezamiento!$B$48</definedName>
    <definedName name="_soc1">[1]Encabezamiento!$C$45</definedName>
    <definedName name="_soc2">[1]Encabezamiento!$C$46</definedName>
    <definedName name="_soc3">[1]Encabezamiento!$C$47</definedName>
    <definedName name="_soc4">[1]Encabezamiento!$C$48</definedName>
    <definedName name="_soc5">[1]Encabezamiento!$C$49</definedName>
    <definedName name="Bce_saldos">'[3]Bce Saldos'!$A$7:$F$4006</definedName>
    <definedName name="BceSofi">#REF!</definedName>
    <definedName name="Clave1">'[4]Base Resultados'!$C$2:$C$1184</definedName>
    <definedName name="Clave2">[5]BALANCE!$F$3:$F$604</definedName>
    <definedName name="Clave3">[5]BALANCE!$H$3:$H$604</definedName>
    <definedName name="Conver_Sofi">#REF!</definedName>
    <definedName name="cuenta">[6]BALANCE!$A$1:$A$305</definedName>
    <definedName name="dfg">#REF!</definedName>
    <definedName name="dsf">'[4]Base Resultados'!$C$2:$C$1184</definedName>
    <definedName name="DTMV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TMV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Excel_BuiltIn_Print_Area_1_1">#REF!</definedName>
    <definedName name="grd">#REF!</definedName>
    <definedName name="Importe">'[4]Base Resultados'!$B$2:$B$1184</definedName>
    <definedName name="ImporteCM">#REF!</definedName>
    <definedName name="nose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se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Partida">#REF!</definedName>
    <definedName name="PartidaCM">#REF!</definedName>
    <definedName name="Período_2">#REF!</definedName>
    <definedName name="PonderadCM">#REF!</definedName>
    <definedName name="PROMEDIOBT">[5]BALANCE!$C$3:$C$604</definedName>
    <definedName name="RiesgoCM">#REF!</definedName>
    <definedName name="RUBROBT">[7]BALANCE!$A$3:$A$603</definedName>
    <definedName name="Saldo_1">#REF!</definedName>
    <definedName name="Saldo_2">#REF!</definedName>
    <definedName name="SALDOBT">[7]BALANCE!$B$3:$B$603</definedName>
    <definedName name="Tabla_Adval">#REF!</definedName>
    <definedName name="TablaSofi">#REF!</definedName>
    <definedName name="TICAT">#REF!</definedName>
    <definedName name="TICCBS">#REF!</definedName>
    <definedName name="TICENT">#REF!</definedName>
    <definedName name="TICOCV">#REF!</definedName>
    <definedName name="TIESSC">#REF!</definedName>
    <definedName name="TIFDIA">#REF!</definedName>
    <definedName name="TIFINC">#REF!</definedName>
    <definedName name="TIFINF">#REF!</definedName>
    <definedName name="TIIMTI">#REF!</definedName>
    <definedName name="TIIREG">#REF!</definedName>
    <definedName name="TIIRSL">#REF!</definedName>
    <definedName name="TINCON">#REF!</definedName>
    <definedName name="TIORCO">#REF!</definedName>
    <definedName name="TIPCOM">#REF!</definedName>
    <definedName name="TIRES">#REF!</definedName>
    <definedName name="TITCUP">#REF!</definedName>
    <definedName name="TITRA">#REF!</definedName>
    <definedName name="TIVC31">#REF!</definedName>
    <definedName name="TIVCON">#REF!</definedName>
    <definedName name="TIVRES">#REF!</definedName>
    <definedName name="TIVTEO">#REF!</definedName>
    <definedName name="transf">#REF!</definedName>
    <definedName name="wrn.COMA2813.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0" i="45" l="1"/>
  <c r="C20" i="45"/>
  <c r="D19" i="45"/>
  <c r="C19" i="45"/>
  <c r="D18" i="45"/>
  <c r="C18" i="45"/>
  <c r="D17" i="45"/>
  <c r="C17" i="45"/>
  <c r="D14" i="45"/>
  <c r="D13" i="45"/>
  <c r="D12" i="45"/>
  <c r="D11" i="45"/>
  <c r="D10" i="45"/>
  <c r="D9" i="45"/>
  <c r="D8" i="45"/>
  <c r="D6" i="45"/>
  <c r="D5" i="45"/>
  <c r="C14" i="45"/>
  <c r="C13" i="45"/>
  <c r="C12" i="45"/>
  <c r="C11" i="45"/>
  <c r="C10" i="45"/>
  <c r="C9" i="45"/>
  <c r="C8" i="45"/>
  <c r="C7" i="45"/>
  <c r="C6" i="45"/>
  <c r="C5" i="45"/>
  <c r="E17" i="45" l="1"/>
  <c r="E5" i="45" l="1"/>
  <c r="E18" i="45"/>
  <c r="F18" i="45"/>
  <c r="F17" i="45"/>
  <c r="F5" i="45" l="1"/>
  <c r="E10" i="45"/>
  <c r="E9" i="45"/>
  <c r="E11" i="45" l="1"/>
  <c r="F13" i="45" l="1"/>
  <c r="E13" i="45"/>
  <c r="E6" i="45"/>
  <c r="F11" i="45"/>
  <c r="F10" i="45"/>
  <c r="F8" i="45"/>
  <c r="F9" i="45"/>
  <c r="E19" i="45"/>
  <c r="E12" i="45" l="1"/>
  <c r="E8" i="45"/>
  <c r="E7" i="45"/>
  <c r="E20" i="45"/>
  <c r="F20" i="45"/>
  <c r="F19" i="45"/>
  <c r="F6" i="45" l="1"/>
  <c r="F7" i="45"/>
  <c r="E14" i="45"/>
  <c r="F12" i="45" l="1"/>
  <c r="F14" i="45" l="1"/>
  <c r="G13" i="45" l="1"/>
  <c r="H13" i="45" l="1"/>
  <c r="G6" i="45" l="1"/>
  <c r="G19" i="45" l="1"/>
  <c r="G17" i="45"/>
  <c r="G8" i="45"/>
  <c r="G11" i="45"/>
  <c r="G18" i="45"/>
  <c r="G9" i="45"/>
  <c r="G5" i="45"/>
  <c r="H19" i="45" l="1"/>
  <c r="H8" i="45"/>
  <c r="H11" i="45"/>
  <c r="H9" i="45"/>
  <c r="G20" i="45"/>
  <c r="G7" i="45"/>
  <c r="H17" i="45"/>
  <c r="H5" i="45" l="1"/>
  <c r="H6" i="45"/>
  <c r="H18" i="45"/>
  <c r="H20" i="45"/>
  <c r="H7" i="45" l="1"/>
  <c r="G10" i="45" l="1"/>
  <c r="H10" i="45" l="1"/>
  <c r="G14" i="45" l="1"/>
  <c r="G12" i="45"/>
  <c r="H12" i="45" l="1"/>
  <c r="H14" i="45" l="1"/>
  <c r="D7" i="45" l="1"/>
</calcChain>
</file>

<file path=xl/sharedStrings.xml><?xml version="1.0" encoding="utf-8"?>
<sst xmlns="http://schemas.openxmlformats.org/spreadsheetml/2006/main" count="1777" uniqueCount="695">
  <si>
    <t>Consolidated Income Statement Data NIIF:</t>
  </si>
  <si>
    <t>Interest income</t>
  </si>
  <si>
    <t>Interest expenses</t>
  </si>
  <si>
    <t xml:space="preserve">Net interest income </t>
  </si>
  <si>
    <t>Net income from financial instruments at fair value through profit or loss</t>
  </si>
  <si>
    <t>Exchange rate difference on gold and foreign currency</t>
  </si>
  <si>
    <t>NIFFI &amp; Exchange Rate Differences</t>
  </si>
  <si>
    <t>Net Financial Income</t>
  </si>
  <si>
    <t>Income from insurance activities</t>
  </si>
  <si>
    <t>Net Service Fee Income</t>
  </si>
  <si>
    <t>Subtotal</t>
  </si>
  <si>
    <t>Result from exposure to changes in the purchasing power of the currency</t>
  </si>
  <si>
    <t>Other operating income</t>
  </si>
  <si>
    <t>Loan loss provisions</t>
  </si>
  <si>
    <t>Net Operating Income</t>
  </si>
  <si>
    <t xml:space="preserve">Personnel expenses </t>
  </si>
  <si>
    <t>Administration expenses</t>
  </si>
  <si>
    <t>Other operating expenses</t>
  </si>
  <si>
    <t xml:space="preserve">Operating income  </t>
  </si>
  <si>
    <t>Income tax</t>
  </si>
  <si>
    <t xml:space="preserve">Net income for the year </t>
  </si>
  <si>
    <t>Net income for the year attributable to parent company</t>
  </si>
  <si>
    <t xml:space="preserve">Net income for the year attributable to non-controlling interest  </t>
  </si>
  <si>
    <t>% Change</t>
  </si>
  <si>
    <t>4Q19</t>
  </si>
  <si>
    <t>3Q19</t>
  </si>
  <si>
    <t>QoQ</t>
  </si>
  <si>
    <t>YoY</t>
  </si>
  <si>
    <t>Income Statement</t>
  </si>
  <si>
    <t>(In millions of Argentine Ps.)</t>
  </si>
  <si>
    <t>Argentine Banking GAAP:</t>
  </si>
  <si>
    <t>Net interest income</t>
  </si>
  <si>
    <t>Exchange rate differences on gold and foreign currency</t>
  </si>
  <si>
    <t>Fee income</t>
  </si>
  <si>
    <t>Fee expenses</t>
  </si>
  <si>
    <t>Personnel expenses</t>
  </si>
  <si>
    <t>Administrative expenses</t>
  </si>
  <si>
    <t>Depreciation &amp; Amortization</t>
  </si>
  <si>
    <t>Other expenses</t>
  </si>
  <si>
    <t>Operating income</t>
  </si>
  <si>
    <t>Profit before income tax</t>
  </si>
  <si>
    <t>Profit from continuing operations</t>
  </si>
  <si>
    <t>Income tax expense</t>
  </si>
  <si>
    <t>Net income</t>
  </si>
  <si>
    <t>Attributable to owners of the parent company</t>
  </si>
  <si>
    <t>Attributable to non-controlling interests</t>
  </si>
  <si>
    <t>Other comprehensive income, net of tax</t>
  </si>
  <si>
    <t>Comprehensive income</t>
  </si>
  <si>
    <t>ROAE</t>
  </si>
  <si>
    <t>ROAA</t>
  </si>
  <si>
    <t>1Q20</t>
  </si>
  <si>
    <t>Consolidated Balance Sheet Data</t>
  </si>
  <si>
    <t>dec 19</t>
  </si>
  <si>
    <t>sep 19</t>
  </si>
  <si>
    <t>Assets</t>
  </si>
  <si>
    <t xml:space="preserve">Cash and due from banks </t>
  </si>
  <si>
    <t xml:space="preserve">Secuities at fair value through profit or loss </t>
  </si>
  <si>
    <t>Derivatives</t>
  </si>
  <si>
    <t>Repo transactions</t>
  </si>
  <si>
    <t>Other financial assets</t>
  </si>
  <si>
    <t>Loans and other financings</t>
  </si>
  <si>
    <t xml:space="preserve">Other securities </t>
  </si>
  <si>
    <t xml:space="preserve">Financial assets in guarantee </t>
  </si>
  <si>
    <t>Current Income tax assets</t>
  </si>
  <si>
    <t xml:space="preserve">Investments in equity instruments </t>
  </si>
  <si>
    <t xml:space="preserve">Investments in subsidiaries, associates and joint ventures </t>
  </si>
  <si>
    <t>Property, plant and equipment</t>
  </si>
  <si>
    <t>Deferred tax assets</t>
  </si>
  <si>
    <t>Other non-financial assets</t>
  </si>
  <si>
    <t xml:space="preserve">Total assets </t>
  </si>
  <si>
    <t>Liabilities and shareholders’ equity</t>
  </si>
  <si>
    <t>Deposits:</t>
  </si>
  <si>
    <t xml:space="preserve">Non‑financial public sector </t>
  </si>
  <si>
    <t xml:space="preserve">Financial sector </t>
  </si>
  <si>
    <t xml:space="preserve">Non‑financial private sector and foreign residents </t>
  </si>
  <si>
    <t>Liabilities at a fair value through profit or loss</t>
  </si>
  <si>
    <t>Other financial liabilities</t>
  </si>
  <si>
    <t>Financing received from Central Bank and others</t>
  </si>
  <si>
    <t>Medium Term Notes</t>
  </si>
  <si>
    <t>Current Income tax liabilities</t>
  </si>
  <si>
    <t xml:space="preserve">Subordinated Loan and Negotiable Obligations </t>
  </si>
  <si>
    <t>Provisions</t>
  </si>
  <si>
    <t>Deferred tax liabilities</t>
  </si>
  <si>
    <t>Other non-financial liabilities</t>
  </si>
  <si>
    <t xml:space="preserve">Total liabilities </t>
  </si>
  <si>
    <t xml:space="preserve">Attributable Shareholders’ equity </t>
  </si>
  <si>
    <t>Non Controlling Interest</t>
  </si>
  <si>
    <t xml:space="preserve">Total liabilities and shareholders’ equity </t>
  </si>
  <si>
    <t>mar 20</t>
  </si>
  <si>
    <t>Investor Relations Contacts:</t>
  </si>
  <si>
    <t>Ana Bartesaghi</t>
  </si>
  <si>
    <t>Treasurer and Investor Relations Officer</t>
  </si>
  <si>
    <t>5411-4324-8132</t>
  </si>
  <si>
    <t xml:space="preserve">Ana.BARTESAGHI@supervielle.com.ar </t>
  </si>
  <si>
    <t>Gustavo Tewel</t>
  </si>
  <si>
    <t>5411-4324-8158</t>
  </si>
  <si>
    <t>Gustavo.TEWEL@supervielle.com.ar</t>
  </si>
  <si>
    <t>Nahila Schianmarella</t>
  </si>
  <si>
    <t>5411-4324-8135</t>
  </si>
  <si>
    <t>Nahila.SCHIANMARELLA@supervielle.com.ar</t>
  </si>
  <si>
    <t>Valeria Kohan</t>
  </si>
  <si>
    <t>5411-4340-3013</t>
  </si>
  <si>
    <t>Valeria.KOHAN@supervielle.com.ar</t>
  </si>
  <si>
    <t>www.gruposupervielle.com.</t>
  </si>
  <si>
    <t>Currency</t>
  </si>
  <si>
    <t>AR$ Loans (in AR$)</t>
  </si>
  <si>
    <t>as % of Total Loans</t>
  </si>
  <si>
    <t>Atomization</t>
  </si>
  <si>
    <t>Top 10</t>
  </si>
  <si>
    <t>Average Interest on loans</t>
  </si>
  <si>
    <t xml:space="preserve">AR$ Loans </t>
  </si>
  <si>
    <t>Foreign Trade &amp; FX</t>
  </si>
  <si>
    <t>INVESTMENT PORTFOLIO</t>
  </si>
  <si>
    <t>Securities Issued by the Central Bank</t>
  </si>
  <si>
    <t>Government Securities AR$</t>
  </si>
  <si>
    <t>Corporate Securities (in AR$)</t>
  </si>
  <si>
    <t>Funding</t>
  </si>
  <si>
    <t>Deposits</t>
  </si>
  <si>
    <t>AR$ Deposits (in AR$)</t>
  </si>
  <si>
    <t>as % of Total Deposits</t>
  </si>
  <si>
    <t>Cost of Funds</t>
  </si>
  <si>
    <t>AR$</t>
  </si>
  <si>
    <t>Loans</t>
  </si>
  <si>
    <t>% of Total Liabilities</t>
  </si>
  <si>
    <t>Net Interest Income</t>
  </si>
  <si>
    <t>NIFFI &amp; Exchange rate differences</t>
  </si>
  <si>
    <t xml:space="preserve">Interest Income </t>
  </si>
  <si>
    <t xml:space="preserve">Interest on/from: </t>
  </si>
  <si>
    <t>-  Cash and Due from banks</t>
  </si>
  <si>
    <t xml:space="preserve">-  Loans to the financial sector </t>
  </si>
  <si>
    <t xml:space="preserve">-  Overdrafts </t>
  </si>
  <si>
    <t xml:space="preserve">-  Promissory notes </t>
  </si>
  <si>
    <t xml:space="preserve">-  Mortgage loans </t>
  </si>
  <si>
    <t xml:space="preserve">-  Automobile and other secured loans </t>
  </si>
  <si>
    <t xml:space="preserve">-  Personal loans </t>
  </si>
  <si>
    <t xml:space="preserve">-  Corporate unsecured loans </t>
  </si>
  <si>
    <t xml:space="preserve">-  Credit cards loans </t>
  </si>
  <si>
    <t>-  Foreign trade loans &amp; US loans</t>
  </si>
  <si>
    <t>- Other (1)</t>
  </si>
  <si>
    <t>Total</t>
  </si>
  <si>
    <t xml:space="preserve">Interest Expenses </t>
  </si>
  <si>
    <t>Interest on:</t>
  </si>
  <si>
    <t xml:space="preserve">- Checking and Savings Accounts </t>
  </si>
  <si>
    <t>- Special Checking Accounts</t>
  </si>
  <si>
    <t xml:space="preserve">- Time Deposits </t>
  </si>
  <si>
    <t xml:space="preserve">- Other Liabilities from Financial Transactions </t>
  </si>
  <si>
    <t xml:space="preserve">- Financing from the Financial Sector </t>
  </si>
  <si>
    <t xml:space="preserve">- Subordinated Loans and Negotiable Obligations </t>
  </si>
  <si>
    <t>- Other</t>
  </si>
  <si>
    <t xml:space="preserve">Total </t>
  </si>
  <si>
    <t>NIFFI &amp; Exchange rate differences on gold and foreign currency</t>
  </si>
  <si>
    <t>Income from:</t>
  </si>
  <si>
    <t>- Government and corporate securities</t>
  </si>
  <si>
    <t>- Term Operations</t>
  </si>
  <si>
    <t>- Securities issued by the Central Bank</t>
  </si>
  <si>
    <t>Net Income from US$ denominated operations and Securities</t>
  </si>
  <si>
    <t>NIFFI</t>
  </si>
  <si>
    <t>Term Operations</t>
  </si>
  <si>
    <t>Interest Income</t>
  </si>
  <si>
    <t>% Chg.</t>
  </si>
  <si>
    <t>NIM Analysis</t>
  </si>
  <si>
    <t>QoQ (bps)</t>
  </si>
  <si>
    <t>YoY (bps)</t>
  </si>
  <si>
    <t>Total NIM</t>
  </si>
  <si>
    <t>AR$ NIM</t>
  </si>
  <si>
    <t>Loan Portfolio</t>
  </si>
  <si>
    <t>Investment Portfolio</t>
  </si>
  <si>
    <t>Average Assets</t>
  </si>
  <si>
    <t>Total Interest Earning Assets (IEA)</t>
  </si>
  <si>
    <t>AR$ (as % of IEA)</t>
  </si>
  <si>
    <t>US$ (as % of IEA)</t>
  </si>
  <si>
    <t>Loan Portfolio (as % of IEA)</t>
  </si>
  <si>
    <t>AR$ (as % of Loan Portfolio)</t>
  </si>
  <si>
    <t>US$  (as % of Loan Portfolio)</t>
  </si>
  <si>
    <t>Investment Portfolio  (as % of IEA)</t>
  </si>
  <si>
    <t>AR$  (as % of Investment Portfolio)</t>
  </si>
  <si>
    <t>US$ (as % of Investment Portfolio)</t>
  </si>
  <si>
    <t>Average Liabilities</t>
  </si>
  <si>
    <t>Total Interest Bearing Deposits &amp; Low &amp; Non-Interest Bearing Deposits</t>
  </si>
  <si>
    <t>US$</t>
  </si>
  <si>
    <t xml:space="preserve">Total Interest‑Bearing Liabilities </t>
  </si>
  <si>
    <t>Low &amp; Non Interest Bearing Deposits</t>
  </si>
  <si>
    <t>Interest Rates</t>
  </si>
  <si>
    <t>Interest earned on Loans</t>
  </si>
  <si>
    <t>Yield on Investment Porfolio</t>
  </si>
  <si>
    <t>Market Interest Rates</t>
  </si>
  <si>
    <t>Monetary Policy Rate (eop)</t>
  </si>
  <si>
    <t>Monetary Policy Rate (avg)</t>
  </si>
  <si>
    <t>Badlar Interest Rate (eop)</t>
  </si>
  <si>
    <t>Badlar Interest Rate (avg)</t>
  </si>
  <si>
    <t>TM20 (eop)</t>
  </si>
  <si>
    <t>TM20 (avg)</t>
  </si>
  <si>
    <t>Held for trading</t>
  </si>
  <si>
    <t>Corporate Securities</t>
  </si>
  <si>
    <t>Held to maturity</t>
  </si>
  <si>
    <t>Available for sale</t>
  </si>
  <si>
    <t>Government Securities</t>
  </si>
  <si>
    <t>AR$ Leliq</t>
  </si>
  <si>
    <t>Interest Earning Assets</t>
  </si>
  <si>
    <t>Avg. Balance</t>
  </si>
  <si>
    <t>Avg. Rate</t>
  </si>
  <si>
    <t>Government and Corporate Securities</t>
  </si>
  <si>
    <t xml:space="preserve">Securities Issued by the Central Bank </t>
  </si>
  <si>
    <t>Total Investment Portfolio</t>
  </si>
  <si>
    <t xml:space="preserve">Loans to the Financial Sector </t>
  </si>
  <si>
    <t xml:space="preserve">Overdrafts </t>
  </si>
  <si>
    <t>Promissory Notes</t>
  </si>
  <si>
    <t xml:space="preserve">Mortgage loans </t>
  </si>
  <si>
    <t xml:space="preserve">Automobile and Other Secured Loans </t>
  </si>
  <si>
    <t xml:space="preserve">Retail Banking Personal Loans </t>
  </si>
  <si>
    <t>Consumer Finance Personal Loans</t>
  </si>
  <si>
    <t xml:space="preserve">Corporate Unsecured Loans </t>
  </si>
  <si>
    <t>Retail Banking Credit Card Loans</t>
  </si>
  <si>
    <t>Consumer Finance Credit Card Loans</t>
  </si>
  <si>
    <t>Receivables from Financial Leases</t>
  </si>
  <si>
    <t>Foreign Trade Loans &amp; US$ loans</t>
  </si>
  <si>
    <t xml:space="preserve">Total Loans </t>
  </si>
  <si>
    <t>Securities Issued by the Central Bank in Repo Transaction</t>
  </si>
  <si>
    <t xml:space="preserve">Total Interest‑Earning Assets </t>
  </si>
  <si>
    <t>Yo Y main changes</t>
  </si>
  <si>
    <t>Change</t>
  </si>
  <si>
    <t>AR$ - bps</t>
  </si>
  <si>
    <t>%</t>
  </si>
  <si>
    <t>Yield</t>
  </si>
  <si>
    <t>Other (mainly Repo transactions)</t>
  </si>
  <si>
    <t>QoQ main changes</t>
  </si>
  <si>
    <t xml:space="preserve">Time Deposits </t>
  </si>
  <si>
    <t>AR$ Time Deposits</t>
  </si>
  <si>
    <t>FX Time Deposits</t>
  </si>
  <si>
    <t>Special Checking Accounts</t>
  </si>
  <si>
    <t xml:space="preserve">AR$ Special Checking Accounts </t>
  </si>
  <si>
    <t xml:space="preserve">FX Special Checking Accounts </t>
  </si>
  <si>
    <t>Borrowings from Other Fin. Inst. &amp; Medium Term Notes</t>
  </si>
  <si>
    <t xml:space="preserve">Subordinated Loans and Negotiable Obligations </t>
  </si>
  <si>
    <t>Low &amp; Non-Interest Bearing Deposits</t>
  </si>
  <si>
    <t xml:space="preserve">Savings Accounts </t>
  </si>
  <si>
    <t xml:space="preserve">AR$ Savings Accounts </t>
  </si>
  <si>
    <t xml:space="preserve">FX Savings Accounts </t>
  </si>
  <si>
    <t xml:space="preserve">Checking Accounts </t>
  </si>
  <si>
    <t>AR$ Checking Accounts</t>
  </si>
  <si>
    <t>FX Checking Accounts</t>
  </si>
  <si>
    <t>Total Low &amp; Non-Interest Bearing Deposits</t>
  </si>
  <si>
    <t>Total Interest‑Bearing Liabilities &amp; Low &amp; Non-Interest Bearing Deposits</t>
  </si>
  <si>
    <t>FX</t>
  </si>
  <si>
    <t>AR$ Liabilities. Avg. Balance</t>
  </si>
  <si>
    <t xml:space="preserve">Interest‑Bearing Liabilities </t>
  </si>
  <si>
    <t>US$ Liabilities. Average Balance</t>
  </si>
  <si>
    <t>Interest paid</t>
  </si>
  <si>
    <t>YoY main changes</t>
  </si>
  <si>
    <t>ASSETS</t>
  </si>
  <si>
    <t>Avg. Repricing (days)</t>
  </si>
  <si>
    <t>% of total AR$ Assets</t>
  </si>
  <si>
    <t>Total AR$ Assets</t>
  </si>
  <si>
    <t>Cash</t>
  </si>
  <si>
    <t>Cash (without interest rate risk)</t>
  </si>
  <si>
    <t>Government &amp; Corporate Securities</t>
  </si>
  <si>
    <t>Total AR$ Loans</t>
  </si>
  <si>
    <t>Corporate Unsecured Loans</t>
  </si>
  <si>
    <t>Mortgage</t>
  </si>
  <si>
    <t>Personal Loans</t>
  </si>
  <si>
    <t>Auto Loans</t>
  </si>
  <si>
    <t>Credit Cards</t>
  </si>
  <si>
    <t>Overdraft</t>
  </si>
  <si>
    <t>Other Loans</t>
  </si>
  <si>
    <t>Receivable From Financial Leases</t>
  </si>
  <si>
    <t>Other Assets (without interest rate risk)</t>
  </si>
  <si>
    <t>LIABILITIES</t>
  </si>
  <si>
    <t>Total AR$ Liabilities</t>
  </si>
  <si>
    <t>Private Sector Deposits</t>
  </si>
  <si>
    <t>Checking Accounts (without interest rate risk)</t>
  </si>
  <si>
    <t>Time Deposits</t>
  </si>
  <si>
    <t>Public Sector Deposits</t>
  </si>
  <si>
    <t>Other Sources of funding</t>
  </si>
  <si>
    <t>Other Liabilities (without interest rate risk)</t>
  </si>
  <si>
    <t>Total U$S Liabilities</t>
  </si>
  <si>
    <t>Subordinated Negotiable Obligations</t>
  </si>
  <si>
    <t xml:space="preserve">Deposit Accounts </t>
  </si>
  <si>
    <t>Loan Related</t>
  </si>
  <si>
    <t>Credit cards commissions</t>
  </si>
  <si>
    <t>Leasing commissions</t>
  </si>
  <si>
    <t>Other</t>
  </si>
  <si>
    <t xml:space="preserve">Total Fee Income </t>
  </si>
  <si>
    <t>Expenses:</t>
  </si>
  <si>
    <t>Commissions paid</t>
  </si>
  <si>
    <t xml:space="preserve">Exports and foreign currency transactions </t>
  </si>
  <si>
    <t xml:space="preserve">Total Fee Expenses </t>
  </si>
  <si>
    <t xml:space="preserve">Net Services Fee Income  </t>
  </si>
  <si>
    <t>Personnel, Administrative Expenses &amp; D&amp;A</t>
  </si>
  <si>
    <t xml:space="preserve">Personnel Expenses </t>
  </si>
  <si>
    <t xml:space="preserve">Directors’ and Statutory Auditors’ Fees </t>
  </si>
  <si>
    <t>Other Professional Fees</t>
  </si>
  <si>
    <t xml:space="preserve">Advertising and Publicity </t>
  </si>
  <si>
    <t>Taxes</t>
  </si>
  <si>
    <t>Total Personnel &amp; Administrative Expenses ("P&amp;A")</t>
  </si>
  <si>
    <t>D&amp;A</t>
  </si>
  <si>
    <t>Total  P&amp;A and D&amp;A</t>
  </si>
  <si>
    <t>Efficiency Ratio</t>
  </si>
  <si>
    <t>Other Income, Net</t>
  </si>
  <si>
    <t>Other Operating Income</t>
  </si>
  <si>
    <t>Other Expenses</t>
  </si>
  <si>
    <t>Month since increase applies</t>
  </si>
  <si>
    <t>Salary Increase</t>
  </si>
  <si>
    <t>May- 2018</t>
  </si>
  <si>
    <t>July- 2018</t>
  </si>
  <si>
    <t>August-2018</t>
  </si>
  <si>
    <t>September-2018</t>
  </si>
  <si>
    <t>October-2018</t>
  </si>
  <si>
    <t>November-2018</t>
  </si>
  <si>
    <t>December-2018</t>
  </si>
  <si>
    <t>January-2019</t>
  </si>
  <si>
    <t>June-2019</t>
  </si>
  <si>
    <t>September-2019</t>
  </si>
  <si>
    <t>October-2019</t>
  </si>
  <si>
    <t>November-2019</t>
  </si>
  <si>
    <t>December-2019</t>
  </si>
  <si>
    <t>Assets Evolution</t>
  </si>
  <si>
    <t>Loans &amp; Leasing</t>
  </si>
  <si>
    <t>Property, Plant &amp; Equipments</t>
  </si>
  <si>
    <t>Total Assets</t>
  </si>
  <si>
    <t>(In thousands of US$)</t>
  </si>
  <si>
    <t>Other Receivables from Financial Intermediation</t>
  </si>
  <si>
    <t>Other Receivable from Financial Leases</t>
  </si>
  <si>
    <t>Other Assets</t>
  </si>
  <si>
    <t>Other Liabilities</t>
  </si>
  <si>
    <t>Subordinated Notes</t>
  </si>
  <si>
    <t>Net Position on Balance</t>
  </si>
  <si>
    <t>Net Derivatives Position</t>
  </si>
  <si>
    <t>Global Net Position</t>
  </si>
  <si>
    <t>Minimum Cash Reserve Requirements on AR$ Deposits (Avg. Balance. AR$ Bn.)</t>
  </si>
  <si>
    <t>Leliq</t>
  </si>
  <si>
    <t>Total Cash Reserve Requirements</t>
  </si>
  <si>
    <t>Loan &amp; Financial Leases Portfolio</t>
  </si>
  <si>
    <t xml:space="preserve">To the non‑financial public sector </t>
  </si>
  <si>
    <t xml:space="preserve">To the financial sector  </t>
  </si>
  <si>
    <t>To the non‑financial private sector and foreign residents (before allowances):</t>
  </si>
  <si>
    <t xml:space="preserve">Promissory notes </t>
  </si>
  <si>
    <t xml:space="preserve">Automobile and other secured loans </t>
  </si>
  <si>
    <t xml:space="preserve">Personal loans </t>
  </si>
  <si>
    <t xml:space="preserve">Credit card loans </t>
  </si>
  <si>
    <t xml:space="preserve">Others </t>
  </si>
  <si>
    <t xml:space="preserve">Less:  allowances for loan losses </t>
  </si>
  <si>
    <t>Total Loans, net</t>
  </si>
  <si>
    <t>Receivables from financial leases</t>
  </si>
  <si>
    <t>Accrued interest and adjustments</t>
  </si>
  <si>
    <t>Total Loan &amp; Financial Leases, net</t>
  </si>
  <si>
    <t>Total Loan &amp; Financial Leases (before allowances)</t>
  </si>
  <si>
    <t>Funding &amp; Other Liabilities</t>
  </si>
  <si>
    <t xml:space="preserve">Non‑Financial Public Sector </t>
  </si>
  <si>
    <t xml:space="preserve">Financial Sector </t>
  </si>
  <si>
    <t xml:space="preserve">Non‑Financial Private Sector and Foreign Residents </t>
  </si>
  <si>
    <t>Checking Accounts</t>
  </si>
  <si>
    <t>Savings Accounts</t>
  </si>
  <si>
    <t xml:space="preserve">Special  Checking Accounts </t>
  </si>
  <si>
    <t xml:space="preserve">   Time Deposits </t>
  </si>
  <si>
    <t xml:space="preserve">   Others </t>
  </si>
  <si>
    <t>Total Deposits</t>
  </si>
  <si>
    <t>US$ Deposits</t>
  </si>
  <si>
    <t>Other Source of Funding</t>
  </si>
  <si>
    <t>Repo Transactions</t>
  </si>
  <si>
    <t>Total Other Source of Funding</t>
  </si>
  <si>
    <t xml:space="preserve">Attributable Shareholders’ Equity </t>
  </si>
  <si>
    <t>Total Funding</t>
  </si>
  <si>
    <t>Total AR$ Deposits</t>
  </si>
  <si>
    <t>(In millions of US$)</t>
  </si>
  <si>
    <t>Total US$ Deposits</t>
  </si>
  <si>
    <t>Analysis of the Allowance for Loan Losses</t>
  </si>
  <si>
    <t xml:space="preserve">Receivables from financial leases </t>
  </si>
  <si>
    <t xml:space="preserve">Consolidated Capital </t>
  </si>
  <si>
    <t>Average Shareholders’ Equity</t>
  </si>
  <si>
    <t>Shareholders’ Equity as a % of Total Assets</t>
  </si>
  <si>
    <t>Avg. Shareholders’ Equity as a % of Avg. Total Assets</t>
  </si>
  <si>
    <t>Tang. Shareholders’ Equity as a % of T. Tang. Assets</t>
  </si>
  <si>
    <t xml:space="preserve">Calculation of Excess Capital </t>
  </si>
  <si>
    <t xml:space="preserve">Allocated to Assets at Risk </t>
  </si>
  <si>
    <t xml:space="preserve">Allocated to Bank Premises and Equipment, Intangible Assets and Equity Investment Assets </t>
  </si>
  <si>
    <t xml:space="preserve">Market Risk </t>
  </si>
  <si>
    <t xml:space="preserve">Public Sector and Securities in Investment Account </t>
  </si>
  <si>
    <t xml:space="preserve">Operational Risk </t>
  </si>
  <si>
    <t xml:space="preserve">Required Minimum Capital Under Central Bank Regulations </t>
  </si>
  <si>
    <t xml:space="preserve">Basic Net Worth </t>
  </si>
  <si>
    <t xml:space="preserve">Complementary Net Worth </t>
  </si>
  <si>
    <t xml:space="preserve">Deductions </t>
  </si>
  <si>
    <t xml:space="preserve">Total Capital Under Central Bank Regulations </t>
  </si>
  <si>
    <t xml:space="preserve">Excess Capital </t>
  </si>
  <si>
    <t>Credit Risk Weighted Assets</t>
  </si>
  <si>
    <t>Risk Weighted Assets</t>
  </si>
  <si>
    <t xml:space="preserve">Total Capital </t>
  </si>
  <si>
    <t>Tier 1 Capital</t>
  </si>
  <si>
    <t xml:space="preserve">Paid in share capital common stock </t>
  </si>
  <si>
    <t>Irrevocable capital contributions</t>
  </si>
  <si>
    <t xml:space="preserve">Share premiums </t>
  </si>
  <si>
    <t xml:space="preserve">Disclosed reserves and retained earnings </t>
  </si>
  <si>
    <t xml:space="preserve">Non‑controlling interests </t>
  </si>
  <si>
    <t>IFRS Adjustments</t>
  </si>
  <si>
    <t xml:space="preserve">100% of results </t>
  </si>
  <si>
    <t xml:space="preserve">50% of positive results </t>
  </si>
  <si>
    <t xml:space="preserve">Sub‑Total:  Gross Tier I Capital </t>
  </si>
  <si>
    <t>Deduct:</t>
  </si>
  <si>
    <t xml:space="preserve">All Intangibles </t>
  </si>
  <si>
    <t xml:space="preserve">Pending items </t>
  </si>
  <si>
    <t xml:space="preserve">Other deductions </t>
  </si>
  <si>
    <t xml:space="preserve">Total Deductions </t>
  </si>
  <si>
    <t xml:space="preserve">Sub‑Total:  Tier I Capital </t>
  </si>
  <si>
    <t>Tier 2 Capital</t>
  </si>
  <si>
    <t xml:space="preserve">General provisions/general loan‑loss reserves 50% </t>
  </si>
  <si>
    <t xml:space="preserve">Subordinated term debt </t>
  </si>
  <si>
    <t xml:space="preserve">Sub‑Total:  Tier 2 Capital </t>
  </si>
  <si>
    <t>Credit Risk weighted assets</t>
  </si>
  <si>
    <t>Risk weighted assets</t>
  </si>
  <si>
    <t>US$ Liquidity</t>
  </si>
  <si>
    <t>Cash and due from banks</t>
  </si>
  <si>
    <t>U$S Treasury Bonds</t>
  </si>
  <si>
    <t>Liquid US$ Assets</t>
  </si>
  <si>
    <t>Liquid US$ Assets / Total US$ Deposits</t>
  </si>
  <si>
    <t>AR$ Liquidity</t>
  </si>
  <si>
    <t>Securities Issued by the Central Bank (Leliq)</t>
  </si>
  <si>
    <t>Treasury Bonds (Botes)</t>
  </si>
  <si>
    <t>Repo</t>
  </si>
  <si>
    <t>Liquid AR$ Assets</t>
  </si>
  <si>
    <t>Liquid AR$ Assets / Total AR$ Deposits</t>
  </si>
  <si>
    <t>Total Loans</t>
  </si>
  <si>
    <t xml:space="preserve">Asset Quality </t>
  </si>
  <si>
    <t>Commercial Portfolio</t>
  </si>
  <si>
    <t xml:space="preserve">Non-Performing </t>
  </si>
  <si>
    <t>Non-Performing</t>
  </si>
  <si>
    <t>Total Non-Performing / Total Portfolio</t>
  </si>
  <si>
    <t>Total Allowances</t>
  </si>
  <si>
    <t>Coverage Ratio</t>
  </si>
  <si>
    <t>NPL Ratio and Delinquency by Product &amp; Segment</t>
  </si>
  <si>
    <t>Total NPL</t>
  </si>
  <si>
    <t>INCOME STATEMENT</t>
  </si>
  <si>
    <t>Net Service Fee Income (excluding income from insurance activities)</t>
  </si>
  <si>
    <t>Income from Insurance activities</t>
  </si>
  <si>
    <t>Loan Loss Provisions</t>
  </si>
  <si>
    <t>Personnel &amp; Administrative Expenses</t>
  </si>
  <si>
    <t>Attributable Net income</t>
  </si>
  <si>
    <t>Attributable Comprehensive income</t>
  </si>
  <si>
    <t>Earnings per Share (AR$)</t>
  </si>
  <si>
    <t>Earnings per ADRs (AR$)</t>
  </si>
  <si>
    <t>Average Outstanding Shares (in millions)</t>
  </si>
  <si>
    <t>BALANCE SHEET</t>
  </si>
  <si>
    <t>Total Loans &amp; Leasing</t>
  </si>
  <si>
    <t>Attributable Shareholders’ Equity</t>
  </si>
  <si>
    <t>KEY INDICATORS</t>
  </si>
  <si>
    <t>Profitability &amp; Efficiency</t>
  </si>
  <si>
    <t>Net Interest Margin (NIM)</t>
  </si>
  <si>
    <t>Net Fee Income Ratio</t>
  </si>
  <si>
    <t>Cost / Assets</t>
  </si>
  <si>
    <t>Liquidity &amp; Capital</t>
  </si>
  <si>
    <t>Total Loans to Total Deposits</t>
  </si>
  <si>
    <t>AR$ Loans to AR$ Deposits</t>
  </si>
  <si>
    <t>US$ Loans to US$ Deposits</t>
  </si>
  <si>
    <t>Total Equity  / Total Assets</t>
  </si>
  <si>
    <t>Risk Weighted Assets / Total Assets</t>
  </si>
  <si>
    <t>Asset Quality</t>
  </si>
  <si>
    <t>NPL Ratio</t>
  </si>
  <si>
    <t>Allowances  as a % of Total Loans</t>
  </si>
  <si>
    <t xml:space="preserve">MACROECONOMIC RATIOS </t>
  </si>
  <si>
    <t>Avg. Retail Price Index (%)</t>
  </si>
  <si>
    <t>UVA (var)</t>
  </si>
  <si>
    <t xml:space="preserve">Pesos/US$ Exchange Rate </t>
  </si>
  <si>
    <t>OPERATING DATA</t>
  </si>
  <si>
    <t>NIIFI &amp; Exchange rate differences</t>
  </si>
  <si>
    <t xml:space="preserve">Net Service Fee Income </t>
  </si>
  <si>
    <t>Net Operating Revenue, before Loan Loss Provisions</t>
  </si>
  <si>
    <t xml:space="preserve">Loan Loss Provisions </t>
  </si>
  <si>
    <t>Profit before Income Tax</t>
  </si>
  <si>
    <t>Attributable Net Income</t>
  </si>
  <si>
    <t>Balance Sheet</t>
  </si>
  <si>
    <t>Loans  (Net of LLP)</t>
  </si>
  <si>
    <t>Receivables from Financial Leases  (Net of LLP</t>
  </si>
  <si>
    <t>Total Loan Portfolio (Net of LLP)</t>
  </si>
  <si>
    <t>Corporate Segment – Highlights</t>
  </si>
  <si>
    <t>Treasury Segment – Highlights</t>
  </si>
  <si>
    <t>Consumer Finance Segment – Highlights</t>
  </si>
  <si>
    <t>Loan Portfolio (Net of LLP)</t>
  </si>
  <si>
    <t>Insurance Segment –  Highlights</t>
  </si>
  <si>
    <t>Gross written premiums</t>
  </si>
  <si>
    <t>Claims  Paid</t>
  </si>
  <si>
    <t>Combined Ratio</t>
  </si>
  <si>
    <t>Asset Management &amp; Others Segment Highlights</t>
  </si>
  <si>
    <t>Assets Under Management</t>
  </si>
  <si>
    <t>Market Share</t>
  </si>
  <si>
    <t>RECPPC</t>
  </si>
  <si>
    <t xml:space="preserve">% Var </t>
  </si>
  <si>
    <t>Personnel &amp; administrative expenses</t>
  </si>
  <si>
    <t>Other expenses, net</t>
  </si>
  <si>
    <t xml:space="preserve">Consolidated Balance Sheet Data </t>
  </si>
  <si>
    <t xml:space="preserve"> (In millions of Argentine Ps.)</t>
  </si>
  <si>
    <t>(In millions of Ps. stated in terms of the measuring unit current at the end of the reporting period)</t>
  </si>
  <si>
    <t xml:space="preserve">Investment Portfolio </t>
  </si>
  <si>
    <t>PROFITABILITY</t>
  </si>
  <si>
    <t>ROA**</t>
  </si>
  <si>
    <t>ROE**</t>
  </si>
  <si>
    <t>GS</t>
  </si>
  <si>
    <t>Personal &amp; Business Segment – Highlights</t>
  </si>
  <si>
    <t>For information about Grupo Supervielle, visit:</t>
  </si>
  <si>
    <t>ROAE**</t>
  </si>
  <si>
    <t>dec-19</t>
  </si>
  <si>
    <r>
      <t>US$ Government Securities</t>
    </r>
    <r>
      <rPr>
        <vertAlign val="superscript"/>
        <sz val="7"/>
        <color theme="1" tint="0.34998626667073579"/>
        <rFont val="Verdana"/>
        <family val="2"/>
      </rPr>
      <t>3</t>
    </r>
  </si>
  <si>
    <r>
      <t>US$ Government Securities</t>
    </r>
    <r>
      <rPr>
        <vertAlign val="superscript"/>
        <sz val="7"/>
        <color theme="1" tint="0.34998626667073579"/>
        <rFont val="Verdana"/>
        <family val="2"/>
      </rPr>
      <t>2</t>
    </r>
  </si>
  <si>
    <r>
      <t xml:space="preserve">Securities Issued by the Central Bank </t>
    </r>
    <r>
      <rPr>
        <vertAlign val="superscript"/>
        <sz val="7"/>
        <color theme="1" tint="0.34998626667073579"/>
        <rFont val="Verdana"/>
        <family val="2"/>
      </rPr>
      <t>1</t>
    </r>
  </si>
  <si>
    <r>
      <t>Total Employees</t>
    </r>
    <r>
      <rPr>
        <vertAlign val="superscript"/>
        <sz val="7"/>
        <color theme="1" tint="0.34998626667073579"/>
        <rFont val="Verdana"/>
        <family val="2"/>
      </rPr>
      <t>1</t>
    </r>
  </si>
  <si>
    <r>
      <t>Other &amp; Intangible</t>
    </r>
    <r>
      <rPr>
        <vertAlign val="superscript"/>
        <sz val="7"/>
        <color theme="1" tint="0.34998626667073579"/>
        <rFont val="Verdana"/>
        <family val="2"/>
      </rPr>
      <t>1</t>
    </r>
  </si>
  <si>
    <r>
      <t>Securities Breakdown</t>
    </r>
    <r>
      <rPr>
        <b/>
        <vertAlign val="superscript"/>
        <sz val="7"/>
        <rFont val="Verdana"/>
        <family val="2"/>
      </rPr>
      <t>1</t>
    </r>
  </si>
  <si>
    <r>
      <t>Government Securities</t>
    </r>
    <r>
      <rPr>
        <vertAlign val="superscript"/>
        <sz val="7"/>
        <color theme="1"/>
        <rFont val="Verdana"/>
        <family val="2"/>
      </rPr>
      <t>2</t>
    </r>
  </si>
  <si>
    <r>
      <t>Special Deduction</t>
    </r>
    <r>
      <rPr>
        <vertAlign val="superscript"/>
        <sz val="7"/>
        <color theme="1" tint="0.34998626667073579"/>
        <rFont val="Verdana"/>
        <family val="2"/>
      </rPr>
      <t>1</t>
    </r>
  </si>
  <si>
    <t>Corporate Segment NPL</t>
  </si>
  <si>
    <t>Consumer Finance Segment NPL</t>
  </si>
  <si>
    <r>
      <t>Consumer Lending Portfolio</t>
    </r>
    <r>
      <rPr>
        <vertAlign val="superscript"/>
        <sz val="7"/>
        <color theme="1" tint="0.34998626667073579"/>
        <rFont val="Verdana"/>
        <family val="2"/>
      </rPr>
      <t>1</t>
    </r>
  </si>
  <si>
    <r>
      <t xml:space="preserve">Personal Loans </t>
    </r>
    <r>
      <rPr>
        <b/>
        <sz val="7"/>
        <color theme="1" tint="0.34998626667073579"/>
        <rFont val="Verdana"/>
        <family val="2"/>
      </rPr>
      <t>NPL</t>
    </r>
  </si>
  <si>
    <r>
      <t xml:space="preserve">Credit Card Loans </t>
    </r>
    <r>
      <rPr>
        <b/>
        <sz val="7"/>
        <color theme="1" tint="0.34998626667073579"/>
        <rFont val="Verdana"/>
        <family val="2"/>
      </rPr>
      <t>NPL</t>
    </r>
  </si>
  <si>
    <r>
      <t xml:space="preserve">Mortgages </t>
    </r>
    <r>
      <rPr>
        <b/>
        <sz val="7"/>
        <color theme="1" tint="0.34998626667073579"/>
        <rFont val="Verdana"/>
        <family val="2"/>
      </rPr>
      <t>NPL</t>
    </r>
  </si>
  <si>
    <r>
      <t xml:space="preserve">Car Loans </t>
    </r>
    <r>
      <rPr>
        <b/>
        <sz val="7"/>
        <color theme="1" tint="0.34998626667073579"/>
        <rFont val="Verdana"/>
        <family val="2"/>
      </rPr>
      <t>NPL</t>
    </r>
  </si>
  <si>
    <t>Loan portfolio atomization</t>
  </si>
  <si>
    <t>%Top10</t>
  </si>
  <si>
    <t>%Top100</t>
  </si>
  <si>
    <t>SMEs &amp; Middel Market</t>
  </si>
  <si>
    <t>Large</t>
  </si>
  <si>
    <t>Collaterallized Portfolio</t>
  </si>
  <si>
    <t>Unsecured Portfolio</t>
  </si>
  <si>
    <t>Others</t>
  </si>
  <si>
    <t>LLP / Avg. Assets**</t>
  </si>
  <si>
    <t>ROAA**</t>
  </si>
  <si>
    <t>Consumer Finance</t>
  </si>
  <si>
    <t>Corporate</t>
  </si>
  <si>
    <t>Highlights</t>
  </si>
  <si>
    <t>Other Comprehensive Income, net of tax</t>
  </si>
  <si>
    <t>Capital adjustments</t>
  </si>
  <si>
    <t>Expected Loss - Communication "A" 6938 item 10</t>
  </si>
  <si>
    <t>Net Financial Income /Average Assets**</t>
  </si>
  <si>
    <t>Assets / Shareholders´equity</t>
  </si>
  <si>
    <t>CFL</t>
  </si>
  <si>
    <t>GS excl. CFL</t>
  </si>
  <si>
    <t>Attributable net income</t>
  </si>
  <si>
    <t>Attributable comprehensive income</t>
  </si>
  <si>
    <t>% Var non restated</t>
  </si>
  <si>
    <t>YoY comparison:</t>
  </si>
  <si>
    <t>QoQ comparison:</t>
  </si>
  <si>
    <t>Key Drivers</t>
  </si>
  <si>
    <t>12-month ECL</t>
  </si>
  <si>
    <t xml:space="preserve"> Lifetime ECL</t>
  </si>
  <si>
    <t>Financial assets with significant increase in credit risk</t>
  </si>
  <si>
    <t>Credit-impaired financial assets</t>
  </si>
  <si>
    <t>Simplified approach (*)</t>
  </si>
  <si>
    <t>Other Financial Assets</t>
  </si>
  <si>
    <t>Loans and Other Financings</t>
  </si>
  <si>
    <t>Other Financial Entities</t>
  </si>
  <si>
    <t>Non Financial Private Sector</t>
  </si>
  <si>
    <t>Unsecured Corporate Loans</t>
  </si>
  <si>
    <t>Mortgage Loans</t>
  </si>
  <si>
    <t>Credit Crads</t>
  </si>
  <si>
    <t>Other Securities</t>
  </si>
  <si>
    <t>Other non-financial Assets</t>
  </si>
  <si>
    <t>Personal and Business Segment NPL</t>
  </si>
  <si>
    <t>Total (incl. US$ Gov Sec. in Guarantee)</t>
  </si>
  <si>
    <t>AR$ Gov Sec in Time Deposits  (Held to maturity)</t>
  </si>
  <si>
    <t>mar-20</t>
  </si>
  <si>
    <t>-</t>
  </si>
  <si>
    <t xml:space="preserve">Personal &amp; Business Banking Personal Loans </t>
  </si>
  <si>
    <t>(In US$ million)</t>
  </si>
  <si>
    <t>Cost of Risk</t>
  </si>
  <si>
    <t>Consumer Finance Lending Business*</t>
  </si>
  <si>
    <t>Avg. Assets</t>
  </si>
  <si>
    <t>Net Financial Income / Average Assets**</t>
  </si>
  <si>
    <t>Loan Loss Provisions / Average Assets**</t>
  </si>
  <si>
    <t>Operating Expenses /Average Assets**</t>
  </si>
  <si>
    <t>Assets / Shareholders´Equity</t>
  </si>
  <si>
    <t>(In millions of Argentina Ps.)</t>
  </si>
  <si>
    <t>Credit Card Loans</t>
  </si>
  <si>
    <t>Total Interest.Earning Assets</t>
  </si>
  <si>
    <t>Interest Bearing Liabilities</t>
  </si>
  <si>
    <r>
      <t>Total Interest</t>
    </r>
    <r>
      <rPr>
        <b/>
        <sz val="7"/>
        <color rgb="FF000000"/>
        <rFont val="Arial"/>
        <family val="2"/>
      </rPr>
      <t>‑</t>
    </r>
    <r>
      <rPr>
        <b/>
        <sz val="7"/>
        <color rgb="FF000000"/>
        <rFont val="Verdana Bold"/>
      </rPr>
      <t>Bearing Liabilities</t>
    </r>
  </si>
  <si>
    <r>
      <t xml:space="preserve">GS </t>
    </r>
    <r>
      <rPr>
        <b/>
        <vertAlign val="superscript"/>
        <sz val="8"/>
        <rFont val="Verdana"/>
        <family val="2"/>
      </rPr>
      <t>(1)</t>
    </r>
  </si>
  <si>
    <r>
      <t>CFL</t>
    </r>
    <r>
      <rPr>
        <b/>
        <vertAlign val="superscript"/>
        <sz val="8"/>
        <rFont val="Verdana"/>
        <family val="2"/>
      </rPr>
      <t>(2)</t>
    </r>
  </si>
  <si>
    <r>
      <t xml:space="preserve">GS excl. CFL </t>
    </r>
    <r>
      <rPr>
        <b/>
        <vertAlign val="superscript"/>
        <sz val="8"/>
        <rFont val="Verdana"/>
        <family val="2"/>
      </rPr>
      <t>(3)</t>
    </r>
  </si>
  <si>
    <t xml:space="preserve">AR$ Checking Accounts </t>
  </si>
  <si>
    <t xml:space="preserve">FX Checking Accounts </t>
  </si>
  <si>
    <t>Regulatory Capital / Risk weighted assets</t>
  </si>
  <si>
    <t>Tier 1 Capital / Risk weighted assets</t>
  </si>
  <si>
    <t>Consolidated Balance Sheet Data - Non Restated Figures</t>
  </si>
  <si>
    <t>na</t>
  </si>
  <si>
    <t>2Q20</t>
  </si>
  <si>
    <t>jun 20</t>
  </si>
  <si>
    <t>2Q20 as reported</t>
  </si>
  <si>
    <t>2Q20 non restated</t>
  </si>
  <si>
    <t>-  Leases</t>
  </si>
  <si>
    <t>jun-20</t>
  </si>
  <si>
    <t>Third Parties Services</t>
  </si>
  <si>
    <t>Bank Branches</t>
  </si>
  <si>
    <t>Other Acces Points</t>
  </si>
  <si>
    <t>Top 100</t>
  </si>
  <si>
    <t>Result from recognition of assets measured at amortized cost</t>
  </si>
  <si>
    <t xml:space="preserve">LELIQ Result from exposure to changes in the purchasing power of the currency </t>
  </si>
  <si>
    <r>
      <t>Average Assets</t>
    </r>
    <r>
      <rPr>
        <vertAlign val="superscript"/>
        <sz val="6"/>
        <color theme="1" tint="0.34998626667073579"/>
        <rFont val="Verdana"/>
        <family val="2"/>
      </rPr>
      <t>1</t>
    </r>
  </si>
  <si>
    <r>
      <t>Average Attributable Shareholders’ Equity</t>
    </r>
    <r>
      <rPr>
        <vertAlign val="superscript"/>
        <sz val="6"/>
        <color theme="1" tint="0.34998626667073579"/>
        <rFont val="Verdana"/>
        <family val="2"/>
      </rPr>
      <t>1</t>
    </r>
  </si>
  <si>
    <r>
      <t>Liquidity Coverage Ratio (LCR)</t>
    </r>
    <r>
      <rPr>
        <vertAlign val="superscript"/>
        <sz val="6"/>
        <color theme="1" tint="0.34998626667073579"/>
        <rFont val="Verdana"/>
        <family val="2"/>
      </rPr>
      <t>3</t>
    </r>
  </si>
  <si>
    <r>
      <t xml:space="preserve">Capital / Risk weighted assets </t>
    </r>
    <r>
      <rPr>
        <vertAlign val="superscript"/>
        <sz val="6"/>
        <color theme="1" tint="0.34998626667073579"/>
        <rFont val="Verdana"/>
        <family val="2"/>
      </rPr>
      <t>4</t>
    </r>
  </si>
  <si>
    <r>
      <t xml:space="preserve">Tier1 Capital / Risk weighted assets  </t>
    </r>
    <r>
      <rPr>
        <vertAlign val="superscript"/>
        <sz val="6"/>
        <color theme="1" tint="0.34998626667073579"/>
        <rFont val="Verdana"/>
        <family val="2"/>
      </rPr>
      <t>5</t>
    </r>
  </si>
  <si>
    <r>
      <t>Retail Price Index (%)</t>
    </r>
    <r>
      <rPr>
        <vertAlign val="superscript"/>
        <sz val="6"/>
        <color theme="1" tint="0.34998626667073579"/>
        <rFont val="Verdana"/>
        <family val="2"/>
      </rPr>
      <t>6</t>
    </r>
  </si>
  <si>
    <t>%Top50</t>
  </si>
  <si>
    <t>Treasury Bond</t>
  </si>
  <si>
    <t>Results from Recognition of Financial Instruments at amortized cost</t>
  </si>
  <si>
    <t>Personal and Business</t>
  </si>
  <si>
    <t>Januray 2020</t>
  </si>
  <si>
    <t>April 2020</t>
  </si>
  <si>
    <t>Individuals</t>
  </si>
  <si>
    <t>Pre Cabcelable Time Deposit</t>
  </si>
  <si>
    <t>Property investments</t>
  </si>
  <si>
    <t>Intangible Assets</t>
  </si>
  <si>
    <r>
      <t>Total Loans &amp; Leasing</t>
    </r>
    <r>
      <rPr>
        <vertAlign val="superscript"/>
        <sz val="6"/>
        <color theme="1" tint="0.34998626667073579"/>
        <rFont val="Verdana"/>
        <family val="2"/>
      </rPr>
      <t>2</t>
    </r>
  </si>
  <si>
    <t>Goverment Securities breakdown</t>
  </si>
  <si>
    <r>
      <t xml:space="preserve">SMEs  </t>
    </r>
    <r>
      <rPr>
        <b/>
        <sz val="7"/>
        <color theme="1" tint="0.34998626667073579"/>
        <rFont val="Verdana"/>
        <family val="2"/>
      </rPr>
      <t>NPL</t>
    </r>
    <r>
      <rPr>
        <b/>
        <vertAlign val="superscript"/>
        <sz val="7"/>
        <color theme="1" tint="0.34998626667073579"/>
        <rFont val="Verdana"/>
        <family val="2"/>
      </rPr>
      <t>1</t>
    </r>
  </si>
  <si>
    <t>Deferral of Loan Installments</t>
  </si>
  <si>
    <t>% of total loans subject to deferral</t>
  </si>
  <si>
    <t>Commercial Loans</t>
  </si>
  <si>
    <t>Total amount rescheduled</t>
  </si>
  <si>
    <t>Deferral of Credit Cards balances</t>
  </si>
  <si>
    <t>AR$ million</t>
  </si>
  <si>
    <t>Result from exposure to changes in the purchasing power of the currency in Allowances</t>
  </si>
  <si>
    <t>LLP</t>
  </si>
  <si>
    <t>Other LLP</t>
  </si>
  <si>
    <t>Loan Loss Provisions, net</t>
  </si>
  <si>
    <t>sep 20</t>
  </si>
  <si>
    <t>3Q20</t>
  </si>
  <si>
    <t>9M20</t>
  </si>
  <si>
    <t>9M19</t>
  </si>
  <si>
    <t>3Q20 as reported</t>
  </si>
  <si>
    <t>IAS 29 3Q20</t>
  </si>
  <si>
    <t>3Q20 non restated</t>
  </si>
  <si>
    <t>3Q19 as reported</t>
  </si>
  <si>
    <t>3Q19 non restated</t>
  </si>
  <si>
    <t>sep-20</t>
  </si>
  <si>
    <t>July 2020</t>
  </si>
  <si>
    <r>
      <t>Total Performing Portfolio</t>
    </r>
    <r>
      <rPr>
        <vertAlign val="superscript"/>
        <sz val="7"/>
        <color theme="1" tint="0.34998626667073579"/>
        <rFont val="Verdana"/>
        <family val="2"/>
      </rPr>
      <t>2</t>
    </r>
  </si>
  <si>
    <t>Top 50</t>
  </si>
  <si>
    <t>Total Non-Performing</t>
  </si>
  <si>
    <t>Write-Off</t>
  </si>
  <si>
    <t>Entrepreneurs &amp; Small Businesses</t>
  </si>
  <si>
    <t>1.9</t>
  </si>
  <si>
    <t>As of September</t>
  </si>
  <si>
    <t>As of September 30</t>
  </si>
  <si>
    <t>AR$7.4 bn</t>
  </si>
  <si>
    <r>
      <t>Active Customers (in millions)</t>
    </r>
    <r>
      <rPr>
        <vertAlign val="superscript"/>
        <sz val="6"/>
        <color theme="1" tint="0.34998626667073579"/>
        <rFont val="Verdana"/>
        <family val="2"/>
      </rPr>
      <t>7</t>
    </r>
  </si>
  <si>
    <r>
      <t>Employees</t>
    </r>
    <r>
      <rPr>
        <vertAlign val="superscript"/>
        <sz val="6"/>
        <color theme="1" tint="0.34998626667073579"/>
        <rFont val="Verdana"/>
        <family val="2"/>
      </rPr>
      <t>8</t>
    </r>
  </si>
  <si>
    <r>
      <t>Other</t>
    </r>
    <r>
      <rPr>
        <vertAlign val="superscript"/>
        <sz val="7"/>
        <color theme="1" tint="0.34998626667073579"/>
        <rFont val="Verdana"/>
        <family val="2"/>
      </rPr>
      <t>1</t>
    </r>
  </si>
  <si>
    <t>Balance at the beginning of the period</t>
  </si>
  <si>
    <t>Balance at the end of the period</t>
  </si>
  <si>
    <t>Borrowings from Other Fin. Inst. &amp; Unsub Negotiable Obligations</t>
  </si>
  <si>
    <t>Car Loans</t>
  </si>
  <si>
    <t>Interest</t>
  </si>
  <si>
    <t xml:space="preserve">Other </t>
  </si>
  <si>
    <t xml:space="preserve">Gov Sec. in Guarantee </t>
  </si>
  <si>
    <t>US$ Gov Sec, in Guarantee</t>
  </si>
  <si>
    <t xml:space="preserve">AR$ Gov Sec.in Time Deposits </t>
  </si>
  <si>
    <t>Securities</t>
  </si>
  <si>
    <t>BONCER/LECER</t>
  </si>
  <si>
    <t>Boncer in Guarantee</t>
  </si>
  <si>
    <t>Liabilities exposed to CER/UVA</t>
  </si>
  <si>
    <t>Assets exposed to CER/UVA</t>
  </si>
  <si>
    <t>Total Liabilities</t>
  </si>
  <si>
    <t>Total Exposure to CER/UVA, net</t>
  </si>
  <si>
    <t>Savings accounts on Construction industry unemployment fund</t>
  </si>
  <si>
    <r>
      <t>AR$ Gov Sec, in Guarantee</t>
    </r>
    <r>
      <rPr>
        <vertAlign val="subscript"/>
        <sz val="7"/>
        <color theme="1"/>
        <rFont val="Verdana"/>
        <family val="2"/>
      </rPr>
      <t>3</t>
    </r>
  </si>
  <si>
    <t>Financial Income from US$ Operations</t>
  </si>
  <si>
    <r>
      <t>Total Income from US$ Operations</t>
    </r>
    <r>
      <rPr>
        <b/>
        <vertAlign val="superscript"/>
        <sz val="7"/>
        <rFont val="Verdana"/>
        <family val="2"/>
      </rPr>
      <t>1</t>
    </r>
  </si>
  <si>
    <t>US$ NIM</t>
  </si>
  <si>
    <r>
      <t>Total Loans excl. Foreign trade and US$ loans</t>
    </r>
    <r>
      <rPr>
        <b/>
        <vertAlign val="superscript"/>
        <sz val="7"/>
        <rFont val="Verdana"/>
        <family val="2"/>
      </rPr>
      <t>1</t>
    </r>
  </si>
  <si>
    <t>% of total US$ Assets</t>
  </si>
  <si>
    <t>Total US$ Assets</t>
  </si>
  <si>
    <t>Total US$ Loans</t>
  </si>
  <si>
    <t>% of total AR$ Liabilities</t>
  </si>
  <si>
    <t>% of total US$ Liabilities</t>
  </si>
  <si>
    <t>Foreign Currency Loans (in US$)</t>
  </si>
  <si>
    <t>Foreign Currency Deposits (in US$)</t>
  </si>
  <si>
    <t>Less:  allowances</t>
  </si>
  <si>
    <t>Foreign trade loans &amp; US$ loans</t>
  </si>
  <si>
    <t>US$ Treasury Bonds</t>
  </si>
  <si>
    <t>US$ Deposits (Avg. Balance. US$ MM.)</t>
  </si>
  <si>
    <t xml:space="preserve">Securities at fair value through profit or loss </t>
  </si>
  <si>
    <t>Depreciations and impairment of  assets</t>
  </si>
  <si>
    <t>Income Statement - Non-restated Figures</t>
  </si>
  <si>
    <t>Real vs. Non-restated (In millions of Argentine Ps.)</t>
  </si>
  <si>
    <t>Real vs. Non-Restated (In millions of Argentine Ps.)</t>
  </si>
  <si>
    <t>Highlights - Non-restated</t>
  </si>
  <si>
    <t>Interest-Bearing Liabilities &amp; Low &amp; Non-Interest -Bearing Deposits</t>
  </si>
  <si>
    <t>Low &amp; Non-Interest-Bearing Deposits</t>
  </si>
  <si>
    <t>Total Low &amp; Non-Interest-Bearing Deposits</t>
  </si>
  <si>
    <t>Total Interest‑Bearing Liabilities &amp; Low &amp; Non-Interest-Bearing Deposits</t>
  </si>
  <si>
    <t>Securities Issued by the Central Bank in Guarantee (Held to maturity)</t>
  </si>
  <si>
    <t>Treasury Bonds 2020/2022 (Reserve Requirements)</t>
  </si>
  <si>
    <t>Boncer</t>
  </si>
  <si>
    <t>Lecer</t>
  </si>
  <si>
    <t>Treasury Bonds (Badlar)</t>
  </si>
  <si>
    <t>Lebad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</si>
</sst>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3" formatCode="_-* #,##0.00_-;\-* #,##0.00_-;_-* &quot;-&quot;??_-;_-@_-"/>
    <numFmt numFmtId="164" formatCode="_(* #,##0.00_);_(* \(#,##0.00\);_(* &quot;-&quot;??_);_(@_)"/>
    <numFmt numFmtId="165" formatCode="_ * #,##0.00_ ;_ * \-#,##0.00_ ;_ * &quot;-&quot;??_ ;_ @_ "/>
    <numFmt numFmtId="166" formatCode="_ * #,##0.0_ ;_ * \-#,##0.0_ ;_ * &quot;-&quot;??_ ;_ @_ "/>
    <numFmt numFmtId="167" formatCode="_ * #,##0_ ;_ * \-#,##0_ ;_ * &quot;-&quot;??_ ;_ @_ "/>
    <numFmt numFmtId="168" formatCode="0.0%"/>
    <numFmt numFmtId="169" formatCode="_(* #,##0.0_);_(* \(#,##0.0\);_(* &quot;-&quot;??_);_(@_)"/>
    <numFmt numFmtId="170" formatCode="_(* #,##0_);_(* \(#,##0\);_(* &quot;-&quot;??_);_(@_)"/>
    <numFmt numFmtId="171" formatCode="0.0"/>
    <numFmt numFmtId="172" formatCode="_-* #,##0.0_-;\-* #,##0.0_-;_-* &quot;-&quot;??_-;_-@_-"/>
    <numFmt numFmtId="173" formatCode="_-* #,##0.00\ _p_t_a_-;\-* #,##0.00\ _p_t_a_-;_-* &quot;-&quot;??\ _p_t_a_-;_-@_-"/>
    <numFmt numFmtId="174" formatCode="_ [$€-2]\ * #,##0.00_ ;_ [$€-2]\ * \-#,##0.00_ ;_ [$€-2]\ * &quot;-&quot;??_ "/>
    <numFmt numFmtId="175" formatCode="_(* #,##0_);_(* \(#,##0\);_(* \-??_);_(@_)"/>
    <numFmt numFmtId="176" formatCode="#,##0.0_ ;\-#,##0.0\ "/>
    <numFmt numFmtId="177" formatCode="#,##0.0"/>
    <numFmt numFmtId="178" formatCode="_-* #,##0_-;\-* #,##0_-;_-* &quot;-&quot;??_-;_-@_-"/>
    <numFmt numFmtId="179" formatCode="_ * #,##0.0000_ ;_ * \-#,##0.0000_ ;_ * &quot;-&quot;??_ ;_ @_ "/>
    <numFmt numFmtId="180" formatCode="_-* #,##0.0_-;\-* #,##0.0_-;_-* &quot;-&quot;?_-;_-@_-"/>
  </numFmts>
  <fonts count="6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10"/>
      <name val="Arial"/>
      <family val="2"/>
      <charset val="1"/>
    </font>
    <font>
      <sz val="10"/>
      <name val="Gill Sans MT"/>
      <family val="2"/>
    </font>
    <font>
      <u/>
      <sz val="11"/>
      <color theme="11"/>
      <name val="Calibri"/>
      <family val="2"/>
      <scheme val="minor"/>
    </font>
    <font>
      <b/>
      <u/>
      <sz val="14"/>
      <color rgb="FF6E0832"/>
      <name val="Verdana"/>
      <family val="2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sz val="7"/>
      <color theme="1"/>
      <name val="Verdana"/>
      <family val="2"/>
    </font>
    <font>
      <b/>
      <sz val="7"/>
      <color theme="1"/>
      <name val="Verdana"/>
      <family val="2"/>
    </font>
    <font>
      <b/>
      <sz val="7"/>
      <color rgb="FFFF0000"/>
      <name val="Verdana"/>
      <family val="2"/>
    </font>
    <font>
      <b/>
      <i/>
      <sz val="7"/>
      <color theme="1"/>
      <name val="Verdana"/>
      <family val="2"/>
    </font>
    <font>
      <sz val="7"/>
      <color rgb="FFFF000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vertAlign val="superscript"/>
      <sz val="7"/>
      <color theme="1" tint="0.34998626667073579"/>
      <name val="Verdana"/>
      <family val="2"/>
    </font>
    <font>
      <b/>
      <sz val="7"/>
      <name val="Verdana"/>
      <family val="2"/>
    </font>
    <font>
      <sz val="7"/>
      <name val="Verdana"/>
      <family val="2"/>
    </font>
    <font>
      <b/>
      <vertAlign val="superscript"/>
      <sz val="7"/>
      <name val="Verdana"/>
      <family val="2"/>
    </font>
    <font>
      <b/>
      <i/>
      <sz val="7"/>
      <color rgb="FFFF0000"/>
      <name val="Verdana"/>
      <family val="2"/>
    </font>
    <font>
      <sz val="11"/>
      <color theme="1"/>
      <name val="Verdana"/>
      <family val="2"/>
    </font>
    <font>
      <vertAlign val="superscript"/>
      <sz val="7"/>
      <color theme="1"/>
      <name val="Verdana"/>
      <family val="2"/>
    </font>
    <font>
      <sz val="11"/>
      <color rgb="FFFF0000"/>
      <name val="Verdana"/>
      <family val="2"/>
    </font>
    <font>
      <sz val="10"/>
      <color theme="1"/>
      <name val="Verdana"/>
      <family val="2"/>
    </font>
    <font>
      <u/>
      <sz val="14"/>
      <color theme="10"/>
      <name val="Verdana"/>
      <family val="2"/>
    </font>
    <font>
      <sz val="7"/>
      <color rgb="FF000000"/>
      <name val="Verdana"/>
      <family val="2"/>
    </font>
    <font>
      <b/>
      <sz val="7"/>
      <color rgb="FFC00000"/>
      <name val="Verdana"/>
      <family val="2"/>
    </font>
    <font>
      <sz val="7"/>
      <color theme="1" tint="0.34998626667073579"/>
      <name val="Verdana"/>
      <family val="2"/>
    </font>
    <font>
      <b/>
      <sz val="7"/>
      <name val="Verdana"/>
      <family val="2"/>
    </font>
    <font>
      <b/>
      <sz val="7"/>
      <color theme="1" tint="0.34998626667073579"/>
      <name val="Verdana"/>
      <family val="2"/>
    </font>
    <font>
      <sz val="7"/>
      <name val="Verdana"/>
      <family val="2"/>
    </font>
    <font>
      <b/>
      <sz val="9"/>
      <color rgb="FFCF000F"/>
      <name val="Verdana"/>
      <family val="2"/>
    </font>
    <font>
      <b/>
      <sz val="8"/>
      <name val="Verdana"/>
      <family val="2"/>
    </font>
    <font>
      <sz val="10"/>
      <color theme="1"/>
      <name val="Times New Roman"/>
      <family val="1"/>
    </font>
    <font>
      <sz val="6"/>
      <color theme="1"/>
      <name val="Verdana"/>
      <family val="2"/>
    </font>
    <font>
      <b/>
      <sz val="7"/>
      <color rgb="FF000000"/>
      <name val="Verdana"/>
      <family val="2"/>
    </font>
    <font>
      <b/>
      <sz val="7"/>
      <color rgb="FF595959"/>
      <name val="Verdana"/>
      <family val="2"/>
    </font>
    <font>
      <sz val="7"/>
      <color rgb="FF595959"/>
      <name val="Verdana"/>
      <family val="2"/>
    </font>
    <font>
      <b/>
      <sz val="7"/>
      <color rgb="FF000000"/>
      <name val="Verdana Bold"/>
    </font>
    <font>
      <b/>
      <sz val="7"/>
      <color rgb="FF000000"/>
      <name val="Arial"/>
      <family val="2"/>
    </font>
    <font>
      <b/>
      <sz val="8"/>
      <color theme="1" tint="0.34998626667073579"/>
      <name val="Verdana"/>
      <family val="2"/>
    </font>
    <font>
      <b/>
      <vertAlign val="superscript"/>
      <sz val="8"/>
      <name val="Verdana"/>
      <family val="2"/>
    </font>
    <font>
      <sz val="8"/>
      <color theme="1" tint="0.34998626667073579"/>
      <name val="Verdana"/>
      <family val="2"/>
    </font>
    <font>
      <b/>
      <sz val="6"/>
      <color theme="1"/>
      <name val="Verdana"/>
      <family val="2"/>
    </font>
    <font>
      <sz val="6"/>
      <color theme="2" tint="-0.499984740745262"/>
      <name val="Verdana"/>
      <family val="2"/>
    </font>
    <font>
      <b/>
      <sz val="6"/>
      <color theme="2" tint="-0.499984740745262"/>
      <name val="Verdana"/>
      <family val="2"/>
    </font>
    <font>
      <b/>
      <sz val="6"/>
      <color rgb="FFFF0000"/>
      <name val="Verdana"/>
      <family val="2"/>
    </font>
    <font>
      <sz val="6"/>
      <color theme="1" tint="0.34998626667073579"/>
      <name val="Verdana"/>
      <family val="2"/>
    </font>
    <font>
      <b/>
      <i/>
      <sz val="6"/>
      <name val="Verdana"/>
      <family val="2"/>
    </font>
    <font>
      <b/>
      <sz val="6"/>
      <name val="Verdana"/>
      <family val="2"/>
    </font>
    <font>
      <b/>
      <sz val="6"/>
      <color theme="1" tint="0.34998626667073579"/>
      <name val="Verdana"/>
      <family val="2"/>
    </font>
    <font>
      <vertAlign val="superscript"/>
      <sz val="6"/>
      <color theme="1" tint="0.34998626667073579"/>
      <name val="Verdana"/>
      <family val="2"/>
    </font>
    <font>
      <sz val="6"/>
      <name val="Verdana"/>
      <family val="2"/>
    </font>
    <font>
      <sz val="6"/>
      <color theme="1" tint="0.499984740745262"/>
      <name val="Verdana"/>
      <family val="2"/>
    </font>
    <font>
      <b/>
      <sz val="6"/>
      <color theme="1" tint="0.499984740745262"/>
      <name val="Verdana"/>
      <family val="2"/>
    </font>
    <font>
      <b/>
      <i/>
      <sz val="6"/>
      <color theme="1"/>
      <name val="Verdana"/>
      <family val="2"/>
    </font>
    <font>
      <sz val="6"/>
      <color rgb="FFFF0000"/>
      <name val="Verdana"/>
      <family val="2"/>
    </font>
    <font>
      <b/>
      <vertAlign val="superscript"/>
      <sz val="7"/>
      <color theme="1" tint="0.34998626667073579"/>
      <name val="Verdana"/>
      <family val="2"/>
    </font>
    <font>
      <b/>
      <sz val="8"/>
      <color rgb="FFFF0000"/>
      <name val="Verdana"/>
      <family val="2"/>
    </font>
    <font>
      <sz val="7"/>
      <color rgb="FFE80202"/>
      <name val="Verdana"/>
      <family val="2"/>
    </font>
    <font>
      <vertAlign val="subscript"/>
      <sz val="7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</fills>
  <borders count="2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/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rgb="FFFF0000"/>
      </bottom>
      <diagonal/>
    </border>
    <border>
      <left style="thick">
        <color theme="0" tint="-0.249977111117893"/>
      </left>
      <right/>
      <top/>
      <bottom/>
      <diagonal/>
    </border>
    <border>
      <left/>
      <right style="thick">
        <color theme="0" tint="-0.249977111117893"/>
      </right>
      <top/>
      <bottom/>
      <diagonal/>
    </border>
    <border>
      <left style="thick">
        <color theme="0" tint="-0.249977111117893"/>
      </left>
      <right/>
      <top/>
      <bottom style="thick">
        <color theme="0" tint="-0.249977111117893"/>
      </bottom>
      <diagonal/>
    </border>
    <border>
      <left/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/>
      <top/>
      <bottom style="thick">
        <color rgb="FFFF0000"/>
      </bottom>
      <diagonal/>
    </border>
    <border>
      <left/>
      <right style="thick">
        <color theme="0" tint="-0.249977111117893"/>
      </right>
      <top/>
      <bottom style="thick">
        <color rgb="FFFF0000"/>
      </bottom>
      <diagonal/>
    </border>
    <border>
      <left style="thick">
        <color theme="0" tint="-0.249977111117893"/>
      </left>
      <right/>
      <top style="thick">
        <color theme="0" tint="-0.249977111117893"/>
      </top>
      <bottom style="thick">
        <color rgb="FFFF0000"/>
      </bottom>
      <diagonal/>
    </border>
    <border>
      <left/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/>
      <right style="thin">
        <color auto="1"/>
      </right>
      <top style="thick">
        <color rgb="FFFF0000"/>
      </top>
      <bottom/>
      <diagonal/>
    </border>
    <border>
      <left style="thick">
        <color theme="0" tint="-0.249977111117893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ck">
        <color rgb="FFFF0000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249977111117893"/>
      </left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 style="medium">
        <color theme="0" tint="-0.249977111117893"/>
      </right>
      <top/>
      <bottom style="medium">
        <color theme="0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thick">
        <color rgb="FFFF0000"/>
      </bottom>
      <diagonal/>
    </border>
    <border>
      <left/>
      <right/>
      <top style="thick">
        <color theme="0" tint="-0.249977111117893"/>
      </top>
      <bottom/>
      <diagonal/>
    </border>
  </borders>
  <cellStyleXfs count="41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4" fillId="0" borderId="0"/>
    <xf numFmtId="0" fontId="1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74" fontId="4" fillId="0" borderId="0" applyFont="0" applyFill="0" applyBorder="0" applyAlignment="0" applyProtection="0"/>
    <xf numFmtId="0" fontId="6" fillId="0" borderId="0"/>
    <xf numFmtId="170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0" fontId="4" fillId="0" borderId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7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0" fontId="4" fillId="0" borderId="0"/>
    <xf numFmtId="17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58">
    <xf numFmtId="0" fontId="0" fillId="0" borderId="0" xfId="0"/>
    <xf numFmtId="168" fontId="0" fillId="0" borderId="0" xfId="2" applyNumberFormat="1" applyFont="1"/>
    <xf numFmtId="0" fontId="13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168" fontId="17" fillId="0" borderId="0" xfId="2" applyNumberFormat="1" applyFont="1" applyFill="1" applyBorder="1" applyAlignment="1">
      <alignment horizontal="right" vertical="center" wrapText="1"/>
    </xf>
    <xf numFmtId="0" fontId="17" fillId="0" borderId="0" xfId="0" applyFont="1" applyBorder="1" applyAlignment="1">
      <alignment horizontal="left" vertical="center" wrapText="1"/>
    </xf>
    <xf numFmtId="49" fontId="13" fillId="0" borderId="0" xfId="0" applyNumberFormat="1" applyFont="1" applyFill="1" applyBorder="1" applyAlignment="1">
      <alignment horizontal="center" vertical="center"/>
    </xf>
    <xf numFmtId="0" fontId="20" fillId="6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/>
    </xf>
    <xf numFmtId="168" fontId="18" fillId="0" borderId="0" xfId="2" applyNumberFormat="1" applyFont="1" applyFill="1" applyBorder="1" applyAlignment="1">
      <alignment horizontal="center" vertical="center"/>
    </xf>
    <xf numFmtId="168" fontId="17" fillId="0" borderId="0" xfId="2" applyNumberFormat="1" applyFont="1" applyFill="1" applyBorder="1" applyAlignment="1">
      <alignment horizontal="center" vertical="center"/>
    </xf>
    <xf numFmtId="168" fontId="12" fillId="0" borderId="0" xfId="2" applyNumberFormat="1" applyFont="1" applyFill="1" applyBorder="1" applyAlignment="1">
      <alignment horizontal="center" vertical="center"/>
    </xf>
    <xf numFmtId="170" fontId="12" fillId="0" borderId="0" xfId="1" applyNumberFormat="1" applyFont="1" applyFill="1" applyBorder="1" applyAlignment="1">
      <alignment horizontal="center" vertical="center"/>
    </xf>
    <xf numFmtId="170" fontId="18" fillId="0" borderId="0" xfId="1" applyNumberFormat="1" applyFont="1" applyFill="1" applyBorder="1" applyAlignment="1">
      <alignment horizontal="center" vertical="center"/>
    </xf>
    <xf numFmtId="170" fontId="17" fillId="0" borderId="0" xfId="1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0" fontId="20" fillId="6" borderId="3" xfId="0" applyFont="1" applyFill="1" applyBorder="1" applyAlignment="1">
      <alignment horizontal="center" vertical="center" wrapText="1"/>
    </xf>
    <xf numFmtId="0" fontId="20" fillId="6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indent="2"/>
    </xf>
    <xf numFmtId="0" fontId="12" fillId="0" borderId="0" xfId="0" applyFont="1" applyFill="1" applyBorder="1" applyAlignment="1">
      <alignment horizontal="left" vertical="center" indent="2"/>
    </xf>
    <xf numFmtId="0" fontId="21" fillId="0" borderId="0" xfId="0" applyFont="1" applyFill="1" applyBorder="1" applyAlignment="1">
      <alignment horizontal="center" vertical="center"/>
    </xf>
    <xf numFmtId="166" fontId="17" fillId="0" borderId="0" xfId="1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168" fontId="20" fillId="6" borderId="0" xfId="2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right" vertical="center" wrapText="1"/>
    </xf>
    <xf numFmtId="0" fontId="13" fillId="6" borderId="0" xfId="0" applyFont="1" applyFill="1" applyBorder="1" applyAlignment="1">
      <alignment horizontal="left" vertical="center" wrapText="1"/>
    </xf>
    <xf numFmtId="166" fontId="18" fillId="0" borderId="0" xfId="4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right" vertical="center" wrapText="1"/>
    </xf>
    <xf numFmtId="166" fontId="17" fillId="0" borderId="0" xfId="4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right" vertical="center" indent="2"/>
    </xf>
    <xf numFmtId="0" fontId="18" fillId="6" borderId="0" xfId="0" applyFont="1" applyFill="1" applyBorder="1" applyAlignment="1">
      <alignment horizontal="left" vertical="center" wrapText="1"/>
    </xf>
    <xf numFmtId="168" fontId="18" fillId="6" borderId="0" xfId="2" applyNumberFormat="1" applyFont="1" applyFill="1" applyBorder="1" applyAlignment="1">
      <alignment horizontal="center" vertical="center"/>
    </xf>
    <xf numFmtId="0" fontId="17" fillId="6" borderId="0" xfId="0" applyFont="1" applyFill="1" applyBorder="1" applyAlignment="1">
      <alignment horizontal="left" vertical="center" wrapText="1"/>
    </xf>
    <xf numFmtId="0" fontId="21" fillId="6" borderId="0" xfId="0" applyFont="1" applyFill="1" applyBorder="1" applyAlignment="1">
      <alignment horizontal="left" vertical="center" wrapText="1"/>
    </xf>
    <xf numFmtId="0" fontId="21" fillId="6" borderId="3" xfId="0" applyFont="1" applyFill="1" applyBorder="1" applyAlignment="1">
      <alignment horizontal="center" vertical="center" wrapText="1"/>
    </xf>
    <xf numFmtId="0" fontId="21" fillId="6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21" fillId="0" borderId="3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8" fillId="6" borderId="0" xfId="0" applyFont="1" applyFill="1" applyBorder="1" applyAlignment="1">
      <alignment horizontal="left" vertical="center"/>
    </xf>
    <xf numFmtId="0" fontId="17" fillId="0" borderId="0" xfId="0" applyFont="1" applyBorder="1" applyAlignment="1">
      <alignment horizontal="right" vertical="center"/>
    </xf>
    <xf numFmtId="169" fontId="18" fillId="0" borderId="0" xfId="1" applyNumberFormat="1" applyFont="1" applyBorder="1" applyAlignment="1">
      <alignment vertical="center"/>
    </xf>
    <xf numFmtId="169" fontId="18" fillId="6" borderId="0" xfId="1" applyNumberFormat="1" applyFont="1" applyFill="1" applyBorder="1" applyAlignment="1">
      <alignment vertical="center"/>
    </xf>
    <xf numFmtId="168" fontId="18" fillId="6" borderId="0" xfId="2" applyNumberFormat="1" applyFont="1" applyFill="1" applyBorder="1" applyAlignment="1">
      <alignment vertical="center"/>
    </xf>
    <xf numFmtId="169" fontId="17" fillId="0" borderId="0" xfId="1" applyNumberFormat="1" applyFont="1" applyBorder="1" applyAlignment="1">
      <alignment vertical="center"/>
    </xf>
    <xf numFmtId="168" fontId="17" fillId="0" borderId="0" xfId="2" applyNumberFormat="1" applyFont="1" applyBorder="1" applyAlignment="1">
      <alignment horizontal="center" vertical="center"/>
    </xf>
    <xf numFmtId="0" fontId="21" fillId="0" borderId="0" xfId="0" applyFont="1" applyBorder="1" applyAlignment="1">
      <alignment horizontal="right" vertical="center"/>
    </xf>
    <xf numFmtId="0" fontId="21" fillId="0" borderId="2" xfId="0" applyFont="1" applyFill="1" applyBorder="1" applyAlignment="1">
      <alignment horizontal="left" vertical="center"/>
    </xf>
    <xf numFmtId="166" fontId="17" fillId="0" borderId="0" xfId="0" applyNumberFormat="1" applyFont="1" applyFill="1" applyBorder="1" applyAlignment="1">
      <alignment horizontal="center" vertical="center"/>
    </xf>
    <xf numFmtId="167" fontId="17" fillId="0" borderId="0" xfId="1" applyNumberFormat="1" applyFont="1" applyFill="1" applyBorder="1" applyAlignment="1">
      <alignment horizontal="center" vertical="center"/>
    </xf>
    <xf numFmtId="166" fontId="17" fillId="0" borderId="0" xfId="1" applyNumberFormat="1" applyFont="1" applyFill="1" applyBorder="1" applyAlignment="1">
      <alignment vertical="center"/>
    </xf>
    <xf numFmtId="168" fontId="17" fillId="0" borderId="0" xfId="2" applyNumberFormat="1" applyFont="1" applyFill="1" applyBorder="1" applyAlignment="1">
      <alignment vertical="center"/>
    </xf>
    <xf numFmtId="169" fontId="17" fillId="0" borderId="0" xfId="1" applyNumberFormat="1" applyFont="1" applyFill="1" applyBorder="1" applyAlignment="1">
      <alignment vertical="center"/>
    </xf>
    <xf numFmtId="166" fontId="18" fillId="6" borderId="0" xfId="1" applyNumberFormat="1" applyFont="1" applyFill="1" applyBorder="1" applyAlignment="1">
      <alignment vertical="center"/>
    </xf>
    <xf numFmtId="168" fontId="17" fillId="0" borderId="0" xfId="2" applyNumberFormat="1" applyFont="1" applyFill="1" applyBorder="1" applyAlignment="1">
      <alignment horizontal="right" vertical="center"/>
    </xf>
    <xf numFmtId="169" fontId="18" fillId="0" borderId="0" xfId="1" applyNumberFormat="1" applyFont="1" applyFill="1" applyBorder="1" applyAlignment="1">
      <alignment vertical="center"/>
    </xf>
    <xf numFmtId="168" fontId="18" fillId="0" borderId="0" xfId="2" applyNumberFormat="1" applyFont="1" applyBorder="1" applyAlignment="1">
      <alignment horizontal="center" vertical="center"/>
    </xf>
    <xf numFmtId="169" fontId="17" fillId="6" borderId="0" xfId="1" applyNumberFormat="1" applyFont="1" applyFill="1" applyBorder="1" applyAlignment="1">
      <alignment vertical="center"/>
    </xf>
    <xf numFmtId="0" fontId="20" fillId="0" borderId="2" xfId="0" applyFont="1" applyFill="1" applyBorder="1" applyAlignment="1">
      <alignment horizontal="center" vertical="center" wrapText="1"/>
    </xf>
    <xf numFmtId="0" fontId="17" fillId="4" borderId="0" xfId="0" applyFont="1" applyFill="1" applyBorder="1" applyAlignment="1">
      <alignment vertical="center"/>
    </xf>
    <xf numFmtId="3" fontId="17" fillId="4" borderId="0" xfId="0" applyNumberFormat="1" applyFont="1" applyFill="1" applyBorder="1" applyAlignment="1">
      <alignment vertical="center"/>
    </xf>
    <xf numFmtId="9" fontId="17" fillId="4" borderId="0" xfId="0" applyNumberFormat="1" applyFont="1" applyFill="1" applyBorder="1" applyAlignment="1">
      <alignment vertical="center"/>
    </xf>
    <xf numFmtId="0" fontId="17" fillId="4" borderId="0" xfId="0" applyFont="1" applyFill="1" applyBorder="1" applyAlignment="1">
      <alignment horizontal="right" vertical="center"/>
    </xf>
    <xf numFmtId="0" fontId="18" fillId="4" borderId="0" xfId="0" applyFont="1" applyFill="1" applyBorder="1" applyAlignment="1">
      <alignment horizontal="left" vertical="center"/>
    </xf>
    <xf numFmtId="3" fontId="18" fillId="4" borderId="0" xfId="0" applyNumberFormat="1" applyFont="1" applyFill="1" applyBorder="1" applyAlignment="1">
      <alignment vertical="center"/>
    </xf>
    <xf numFmtId="9" fontId="18" fillId="4" borderId="0" xfId="0" applyNumberFormat="1" applyFont="1" applyFill="1" applyBorder="1" applyAlignment="1">
      <alignment vertical="center"/>
    </xf>
    <xf numFmtId="0" fontId="17" fillId="4" borderId="0" xfId="0" applyFont="1" applyFill="1" applyBorder="1" applyAlignment="1">
      <alignment horizontal="left" vertical="center"/>
    </xf>
    <xf numFmtId="3" fontId="17" fillId="4" borderId="0" xfId="0" applyNumberFormat="1" applyFont="1" applyFill="1" applyBorder="1" applyAlignment="1">
      <alignment horizontal="right" vertical="center"/>
    </xf>
    <xf numFmtId="9" fontId="17" fillId="4" borderId="0" xfId="0" applyNumberFormat="1" applyFont="1" applyFill="1" applyBorder="1" applyAlignment="1">
      <alignment horizontal="right" vertical="center"/>
    </xf>
    <xf numFmtId="3" fontId="18" fillId="4" borderId="0" xfId="0" applyNumberFormat="1" applyFont="1" applyFill="1" applyBorder="1" applyAlignment="1">
      <alignment horizontal="right" vertical="center"/>
    </xf>
    <xf numFmtId="9" fontId="18" fillId="4" borderId="0" xfId="0" applyNumberFormat="1" applyFont="1" applyFill="1" applyBorder="1" applyAlignment="1">
      <alignment horizontal="right" vertical="center"/>
    </xf>
    <xf numFmtId="0" fontId="21" fillId="6" borderId="0" xfId="0" applyFont="1" applyFill="1" applyBorder="1" applyAlignment="1">
      <alignment horizontal="center" vertical="center"/>
    </xf>
    <xf numFmtId="0" fontId="21" fillId="6" borderId="8" xfId="0" applyFont="1" applyFill="1" applyBorder="1" applyAlignment="1">
      <alignment horizontal="center" vertical="center" wrapText="1"/>
    </xf>
    <xf numFmtId="0" fontId="21" fillId="6" borderId="9" xfId="0" applyFont="1" applyFill="1" applyBorder="1" applyAlignment="1">
      <alignment horizontal="center" vertical="center" wrapText="1"/>
    </xf>
    <xf numFmtId="0" fontId="14" fillId="4" borderId="0" xfId="0" applyFont="1" applyFill="1" applyBorder="1" applyAlignment="1">
      <alignment horizontal="left" vertical="center"/>
    </xf>
    <xf numFmtId="3" fontId="14" fillId="4" borderId="8" xfId="0" applyNumberFormat="1" applyFont="1" applyFill="1" applyBorder="1" applyAlignment="1">
      <alignment horizontal="right" vertical="center"/>
    </xf>
    <xf numFmtId="9" fontId="14" fillId="4" borderId="9" xfId="0" applyNumberFormat="1" applyFont="1" applyFill="1" applyBorder="1" applyAlignment="1">
      <alignment horizontal="right" vertical="center"/>
    </xf>
    <xf numFmtId="3" fontId="14" fillId="4" borderId="0" xfId="0" applyNumberFormat="1" applyFont="1" applyFill="1" applyBorder="1" applyAlignment="1">
      <alignment horizontal="right" vertical="center"/>
    </xf>
    <xf numFmtId="9" fontId="14" fillId="4" borderId="0" xfId="0" applyNumberFormat="1" applyFont="1" applyFill="1" applyBorder="1" applyAlignment="1">
      <alignment horizontal="right" vertical="center"/>
    </xf>
    <xf numFmtId="0" fontId="14" fillId="4" borderId="0" xfId="0" applyFont="1" applyFill="1" applyBorder="1" applyAlignment="1">
      <alignment vertical="center"/>
    </xf>
    <xf numFmtId="3" fontId="14" fillId="4" borderId="8" xfId="0" applyNumberFormat="1" applyFont="1" applyFill="1" applyBorder="1" applyAlignment="1">
      <alignment vertical="center"/>
    </xf>
    <xf numFmtId="9" fontId="14" fillId="4" borderId="9" xfId="0" applyNumberFormat="1" applyFont="1" applyFill="1" applyBorder="1" applyAlignment="1">
      <alignment vertical="center"/>
    </xf>
    <xf numFmtId="3" fontId="14" fillId="4" borderId="0" xfId="0" applyNumberFormat="1" applyFont="1" applyFill="1" applyBorder="1" applyAlignment="1">
      <alignment vertical="center"/>
    </xf>
    <xf numFmtId="9" fontId="14" fillId="4" borderId="0" xfId="0" applyNumberFormat="1" applyFont="1" applyFill="1" applyBorder="1" applyAlignment="1">
      <alignment vertical="center"/>
    </xf>
    <xf numFmtId="0" fontId="14" fillId="4" borderId="9" xfId="0" applyFont="1" applyFill="1" applyBorder="1" applyAlignment="1">
      <alignment vertical="center"/>
    </xf>
    <xf numFmtId="0" fontId="23" fillId="0" borderId="2" xfId="0" applyFont="1" applyFill="1" applyBorder="1" applyAlignment="1">
      <alignment vertical="center"/>
    </xf>
    <xf numFmtId="0" fontId="14" fillId="0" borderId="12" xfId="0" applyFont="1" applyFill="1" applyBorder="1" applyAlignment="1">
      <alignment vertical="center"/>
    </xf>
    <xf numFmtId="0" fontId="14" fillId="0" borderId="13" xfId="0" applyFont="1" applyFill="1" applyBorder="1" applyAlignment="1">
      <alignment vertical="center"/>
    </xf>
    <xf numFmtId="0" fontId="14" fillId="0" borderId="2" xfId="0" applyFont="1" applyFill="1" applyBorder="1" applyAlignment="1">
      <alignment vertical="center"/>
    </xf>
    <xf numFmtId="171" fontId="17" fillId="0" borderId="0" xfId="0" applyNumberFormat="1" applyFont="1" applyFill="1" applyBorder="1" applyAlignment="1">
      <alignment horizontal="right" vertical="center"/>
    </xf>
    <xf numFmtId="168" fontId="18" fillId="0" borderId="0" xfId="2" applyNumberFormat="1" applyFont="1" applyFill="1" applyBorder="1" applyAlignment="1">
      <alignment horizontal="right" vertical="center"/>
    </xf>
    <xf numFmtId="49" fontId="17" fillId="0" borderId="0" xfId="0" applyNumberFormat="1" applyFont="1" applyFill="1" applyBorder="1" applyAlignment="1">
      <alignment horizontal="left" vertical="center"/>
    </xf>
    <xf numFmtId="166" fontId="18" fillId="6" borderId="0" xfId="1" applyNumberFormat="1" applyFont="1" applyFill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left" vertical="center"/>
    </xf>
    <xf numFmtId="0" fontId="20" fillId="6" borderId="0" xfId="0" applyFont="1" applyFill="1" applyBorder="1" applyAlignment="1">
      <alignment horizontal="left" vertical="center"/>
    </xf>
    <xf numFmtId="0" fontId="20" fillId="0" borderId="2" xfId="0" applyFont="1" applyFill="1" applyBorder="1" applyAlignment="1">
      <alignment horizontal="left" vertical="center"/>
    </xf>
    <xf numFmtId="0" fontId="21" fillId="0" borderId="2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 wrapText="1"/>
    </xf>
    <xf numFmtId="170" fontId="17" fillId="0" borderId="0" xfId="1" applyNumberFormat="1" applyFont="1" applyFill="1" applyBorder="1" applyAlignment="1">
      <alignment horizontal="right" vertical="center" wrapText="1"/>
    </xf>
    <xf numFmtId="0" fontId="20" fillId="0" borderId="2" xfId="0" applyFont="1" applyFill="1" applyBorder="1" applyAlignment="1">
      <alignment horizontal="center" vertical="center"/>
    </xf>
    <xf numFmtId="170" fontId="17" fillId="0" borderId="0" xfId="4" applyNumberFormat="1" applyFont="1" applyFill="1" applyBorder="1" applyAlignment="1">
      <alignment horizontal="left" vertical="center" wrapText="1"/>
    </xf>
    <xf numFmtId="170" fontId="18" fillId="0" borderId="0" xfId="0" applyNumberFormat="1" applyFont="1" applyFill="1" applyBorder="1" applyAlignment="1">
      <alignment horizontal="right" vertical="center"/>
    </xf>
    <xf numFmtId="170" fontId="17" fillId="0" borderId="0" xfId="4" applyNumberFormat="1" applyFont="1" applyFill="1" applyBorder="1" applyAlignment="1">
      <alignment horizontal="right" vertical="center" wrapText="1"/>
    </xf>
    <xf numFmtId="170" fontId="17" fillId="3" borderId="0" xfId="4" applyNumberFormat="1" applyFont="1" applyFill="1" applyBorder="1" applyAlignment="1">
      <alignment horizontal="left" vertical="center" wrapText="1"/>
    </xf>
    <xf numFmtId="170" fontId="18" fillId="3" borderId="0" xfId="0" applyNumberFormat="1" applyFont="1" applyFill="1" applyBorder="1" applyAlignment="1">
      <alignment horizontal="right" vertical="center"/>
    </xf>
    <xf numFmtId="168" fontId="18" fillId="3" borderId="0" xfId="2" applyNumberFormat="1" applyFont="1" applyFill="1" applyBorder="1" applyAlignment="1">
      <alignment horizontal="right" vertical="center"/>
    </xf>
    <xf numFmtId="168" fontId="17" fillId="3" borderId="0" xfId="2" applyNumberFormat="1" applyFont="1" applyFill="1" applyBorder="1" applyAlignment="1">
      <alignment horizontal="right" vertical="center" wrapText="1"/>
    </xf>
    <xf numFmtId="170" fontId="17" fillId="3" borderId="0" xfId="4" applyNumberFormat="1" applyFont="1" applyFill="1" applyBorder="1" applyAlignment="1">
      <alignment horizontal="right" vertical="center" wrapText="1"/>
    </xf>
    <xf numFmtId="168" fontId="17" fillId="3" borderId="0" xfId="2" applyNumberFormat="1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left" vertical="center" wrapText="1"/>
    </xf>
    <xf numFmtId="170" fontId="17" fillId="2" borderId="0" xfId="4" applyNumberFormat="1" applyFont="1" applyFill="1" applyBorder="1" applyAlignment="1">
      <alignment horizontal="left" vertical="center" wrapText="1"/>
    </xf>
    <xf numFmtId="170" fontId="18" fillId="2" borderId="0" xfId="4" applyNumberFormat="1" applyFont="1" applyFill="1" applyBorder="1" applyAlignment="1">
      <alignment horizontal="right" vertical="center" wrapText="1"/>
    </xf>
    <xf numFmtId="168" fontId="18" fillId="2" borderId="0" xfId="2" applyNumberFormat="1" applyFont="1" applyFill="1" applyBorder="1" applyAlignment="1">
      <alignment horizontal="right" vertical="center"/>
    </xf>
    <xf numFmtId="168" fontId="18" fillId="2" borderId="0" xfId="2" applyNumberFormat="1" applyFont="1" applyFill="1" applyBorder="1" applyAlignment="1">
      <alignment horizontal="right" vertical="center" wrapText="1"/>
    </xf>
    <xf numFmtId="167" fontId="17" fillId="0" borderId="0" xfId="4" applyNumberFormat="1" applyFont="1" applyFill="1" applyBorder="1" applyAlignment="1">
      <alignment horizontal="center" vertical="center"/>
    </xf>
    <xf numFmtId="0" fontId="18" fillId="5" borderId="0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/>
    </xf>
    <xf numFmtId="165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67" fontId="17" fillId="0" borderId="3" xfId="4" applyNumberFormat="1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170" fontId="17" fillId="0" borderId="0" xfId="1" applyNumberFormat="1" applyFont="1" applyFill="1" applyBorder="1" applyAlignment="1">
      <alignment horizontal="left" vertical="center" wrapText="1"/>
    </xf>
    <xf numFmtId="166" fontId="17" fillId="0" borderId="0" xfId="4" applyNumberFormat="1" applyFont="1" applyFill="1" applyBorder="1" applyAlignment="1">
      <alignment horizontal="right" vertical="center"/>
    </xf>
    <xf numFmtId="168" fontId="17" fillId="0" borderId="0" xfId="2" applyNumberFormat="1" applyFont="1" applyBorder="1" applyAlignment="1">
      <alignment horizontal="right" vertical="center"/>
    </xf>
    <xf numFmtId="168" fontId="18" fillId="6" borderId="0" xfId="2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left" vertical="center" wrapText="1" indent="2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Fill="1" applyBorder="1" applyAlignment="1">
      <alignment vertical="center" wrapText="1"/>
    </xf>
    <xf numFmtId="168" fontId="17" fillId="0" borderId="0" xfId="2" applyNumberFormat="1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center" vertical="center"/>
    </xf>
    <xf numFmtId="167" fontId="17" fillId="0" borderId="0" xfId="4" applyNumberFormat="1" applyFont="1" applyFill="1" applyBorder="1" applyAlignment="1">
      <alignment horizontal="right" vertical="center"/>
    </xf>
    <xf numFmtId="0" fontId="20" fillId="0" borderId="0" xfId="0" applyFont="1" applyFill="1" applyBorder="1" applyAlignment="1">
      <alignment vertical="center"/>
    </xf>
    <xf numFmtId="165" fontId="21" fillId="0" borderId="0" xfId="4" applyFont="1" applyFill="1" applyBorder="1" applyAlignment="1">
      <alignment horizontal="center" vertical="center"/>
    </xf>
    <xf numFmtId="49" fontId="20" fillId="0" borderId="2" xfId="4" quotePrefix="1" applyNumberFormat="1" applyFont="1" applyFill="1" applyBorder="1" applyAlignment="1">
      <alignment horizontal="center" vertical="center" wrapText="1"/>
    </xf>
    <xf numFmtId="49" fontId="20" fillId="0" borderId="2" xfId="4" applyNumberFormat="1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168" fontId="17" fillId="0" borderId="8" xfId="2" applyNumberFormat="1" applyFont="1" applyFill="1" applyBorder="1" applyAlignment="1">
      <alignment horizontal="right" vertical="center"/>
    </xf>
    <xf numFmtId="168" fontId="17" fillId="0" borderId="9" xfId="2" applyNumberFormat="1" applyFont="1" applyFill="1" applyBorder="1" applyAlignment="1">
      <alignment horizontal="right" vertical="center"/>
    </xf>
    <xf numFmtId="168" fontId="18" fillId="6" borderId="10" xfId="2" applyNumberFormat="1" applyFont="1" applyFill="1" applyBorder="1" applyAlignment="1">
      <alignment horizontal="right" vertical="center"/>
    </xf>
    <xf numFmtId="168" fontId="18" fillId="6" borderId="11" xfId="2" applyNumberFormat="1" applyFont="1" applyFill="1" applyBorder="1" applyAlignment="1">
      <alignment horizontal="right" vertical="center"/>
    </xf>
    <xf numFmtId="49" fontId="20" fillId="0" borderId="0" xfId="0" quotePrefix="1" applyNumberFormat="1" applyFont="1" applyFill="1" applyBorder="1" applyAlignment="1">
      <alignment horizontal="center" vertical="center"/>
    </xf>
    <xf numFmtId="168" fontId="20" fillId="0" borderId="0" xfId="0" quotePrefix="1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169" fontId="14" fillId="0" borderId="0" xfId="1" applyNumberFormat="1" applyFont="1" applyFill="1" applyBorder="1" applyAlignment="1">
      <alignment horizontal="center" vertical="center"/>
    </xf>
    <xf numFmtId="169" fontId="12" fillId="0" borderId="0" xfId="1" applyNumberFormat="1" applyFont="1" applyFill="1" applyBorder="1" applyAlignment="1">
      <alignment horizontal="center" vertical="center"/>
    </xf>
    <xf numFmtId="169" fontId="14" fillId="6" borderId="0" xfId="1" applyNumberFormat="1" applyFont="1" applyFill="1" applyBorder="1" applyAlignment="1">
      <alignment horizontal="center" vertical="center"/>
    </xf>
    <xf numFmtId="169" fontId="21" fillId="0" borderId="0" xfId="1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right" vertical="center"/>
    </xf>
    <xf numFmtId="169" fontId="20" fillId="6" borderId="0" xfId="1" applyNumberFormat="1" applyFont="1" applyFill="1" applyBorder="1" applyAlignment="1">
      <alignment horizontal="center" vertical="center"/>
    </xf>
    <xf numFmtId="49" fontId="20" fillId="0" borderId="2" xfId="0" quotePrefix="1" applyNumberFormat="1" applyFont="1" applyFill="1" applyBorder="1" applyAlignment="1">
      <alignment horizontal="center" vertical="center"/>
    </xf>
    <xf numFmtId="168" fontId="20" fillId="0" borderId="2" xfId="0" quotePrefix="1" applyNumberFormat="1" applyFont="1" applyFill="1" applyBorder="1" applyAlignment="1">
      <alignment horizontal="center" vertical="center"/>
    </xf>
    <xf numFmtId="2" fontId="20" fillId="0" borderId="2" xfId="0" quotePrefix="1" applyNumberFormat="1" applyFont="1" applyFill="1" applyBorder="1" applyAlignment="1">
      <alignment horizontal="center" vertical="center" wrapText="1"/>
    </xf>
    <xf numFmtId="165" fontId="17" fillId="0" borderId="0" xfId="4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/>
    </xf>
    <xf numFmtId="2" fontId="18" fillId="0" borderId="2" xfId="0" quotePrefix="1" applyNumberFormat="1" applyFont="1" applyFill="1" applyBorder="1" applyAlignment="1">
      <alignment horizontal="center" vertical="center" wrapText="1"/>
    </xf>
    <xf numFmtId="49" fontId="18" fillId="0" borderId="2" xfId="0" quotePrefix="1" applyNumberFormat="1" applyFont="1" applyFill="1" applyBorder="1" applyAlignment="1">
      <alignment horizontal="center" vertical="center" wrapText="1"/>
    </xf>
    <xf numFmtId="49" fontId="18" fillId="0" borderId="2" xfId="0" applyNumberFormat="1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168" fontId="18" fillId="0" borderId="8" xfId="2" applyNumberFormat="1" applyFont="1" applyFill="1" applyBorder="1" applyAlignment="1">
      <alignment horizontal="right" vertical="center"/>
    </xf>
    <xf numFmtId="168" fontId="18" fillId="0" borderId="9" xfId="2" applyNumberFormat="1" applyFont="1" applyFill="1" applyBorder="1" applyAlignment="1">
      <alignment horizontal="right" vertical="center"/>
    </xf>
    <xf numFmtId="168" fontId="18" fillId="6" borderId="8" xfId="2" applyNumberFormat="1" applyFont="1" applyFill="1" applyBorder="1" applyAlignment="1">
      <alignment horizontal="right" vertical="center"/>
    </xf>
    <xf numFmtId="168" fontId="18" fillId="6" borderId="9" xfId="2" applyNumberFormat="1" applyFont="1" applyFill="1" applyBorder="1" applyAlignment="1">
      <alignment horizontal="right" vertical="center"/>
    </xf>
    <xf numFmtId="49" fontId="20" fillId="0" borderId="0" xfId="0" applyNumberFormat="1" applyFont="1" applyFill="1" applyBorder="1" applyAlignment="1">
      <alignment horizontal="center" vertical="center" wrapText="1"/>
    </xf>
    <xf numFmtId="49" fontId="20" fillId="0" borderId="2" xfId="0" applyNumberFormat="1" applyFont="1" applyFill="1" applyBorder="1" applyAlignment="1">
      <alignment horizontal="center" vertical="center" wrapText="1"/>
    </xf>
    <xf numFmtId="0" fontId="17" fillId="0" borderId="0" xfId="0" applyFont="1" applyBorder="1" applyAlignment="1">
      <alignment vertical="center"/>
    </xf>
    <xf numFmtId="0" fontId="18" fillId="6" borderId="0" xfId="0" applyFont="1" applyFill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21" fillId="0" borderId="0" xfId="0" applyFont="1" applyFill="1" applyBorder="1" applyAlignment="1">
      <alignment horizontal="left" vertical="center"/>
    </xf>
    <xf numFmtId="49" fontId="20" fillId="0" borderId="2" xfId="0" quotePrefix="1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168" fontId="18" fillId="6" borderId="0" xfId="2" applyNumberFormat="1" applyFont="1" applyFill="1" applyBorder="1" applyAlignment="1">
      <alignment horizontal="right" vertical="center" wrapText="1"/>
    </xf>
    <xf numFmtId="0" fontId="17" fillId="0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164" fontId="17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vertical="center" wrapText="1"/>
    </xf>
    <xf numFmtId="0" fontId="26" fillId="0" borderId="0" xfId="0" applyFont="1" applyFill="1" applyAlignment="1">
      <alignment vertical="center"/>
    </xf>
    <xf numFmtId="0" fontId="24" fillId="4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10" fillId="4" borderId="0" xfId="0" applyFont="1" applyFill="1" applyAlignment="1">
      <alignment vertical="center"/>
    </xf>
    <xf numFmtId="0" fontId="11" fillId="4" borderId="0" xfId="0" applyFont="1" applyFill="1" applyAlignment="1">
      <alignment vertical="center"/>
    </xf>
    <xf numFmtId="0" fontId="27" fillId="4" borderId="0" xfId="0" applyFont="1" applyFill="1" applyAlignment="1">
      <alignment vertical="center"/>
    </xf>
    <xf numFmtId="0" fontId="28" fillId="4" borderId="0" xfId="3" applyFont="1" applyFill="1" applyAlignment="1">
      <alignment vertical="center"/>
    </xf>
    <xf numFmtId="0" fontId="12" fillId="0" borderId="0" xfId="0" applyFont="1" applyBorder="1" applyAlignment="1">
      <alignment vertical="center"/>
    </xf>
    <xf numFmtId="168" fontId="12" fillId="0" borderId="0" xfId="2" applyNumberFormat="1" applyFont="1" applyAlignment="1">
      <alignment vertical="center"/>
    </xf>
    <xf numFmtId="168" fontId="12" fillId="0" borderId="0" xfId="0" applyNumberFormat="1" applyFont="1" applyAlignment="1">
      <alignment vertical="center"/>
    </xf>
    <xf numFmtId="0" fontId="12" fillId="0" borderId="0" xfId="0" applyFont="1" applyFill="1" applyBorder="1" applyAlignment="1">
      <alignment vertical="center"/>
    </xf>
    <xf numFmtId="168" fontId="12" fillId="0" borderId="0" xfId="2" applyNumberFormat="1" applyFont="1" applyFill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0" fontId="21" fillId="0" borderId="0" xfId="0" applyFont="1" applyBorder="1" applyAlignment="1">
      <alignment vertical="center"/>
    </xf>
    <xf numFmtId="0" fontId="21" fillId="0" borderId="3" xfId="0" applyFont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21" fillId="0" borderId="2" xfId="0" applyFont="1" applyFill="1" applyBorder="1" applyAlignment="1">
      <alignment vertical="center"/>
    </xf>
    <xf numFmtId="168" fontId="17" fillId="4" borderId="0" xfId="2" applyNumberFormat="1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164" fontId="12" fillId="0" borderId="0" xfId="1" applyFont="1" applyBorder="1" applyAlignment="1">
      <alignment vertical="center"/>
    </xf>
    <xf numFmtId="172" fontId="17" fillId="0" borderId="0" xfId="1" applyNumberFormat="1" applyFont="1" applyFill="1" applyBorder="1" applyAlignment="1">
      <alignment vertical="center"/>
    </xf>
    <xf numFmtId="168" fontId="17" fillId="6" borderId="10" xfId="2" applyNumberFormat="1" applyFont="1" applyFill="1" applyBorder="1" applyAlignment="1">
      <alignment horizontal="right" vertical="center"/>
    </xf>
    <xf numFmtId="168" fontId="17" fillId="6" borderId="11" xfId="2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justify" vertical="center" wrapText="1"/>
    </xf>
    <xf numFmtId="0" fontId="20" fillId="0" borderId="0" xfId="0" applyFont="1" applyFill="1" applyBorder="1" applyAlignment="1">
      <alignment horizontal="justify" vertical="center"/>
    </xf>
    <xf numFmtId="0" fontId="18" fillId="0" borderId="0" xfId="0" applyFont="1" applyFill="1" applyBorder="1" applyAlignment="1">
      <alignment horizontal="justify" vertical="center" wrapText="1"/>
    </xf>
    <xf numFmtId="9" fontId="17" fillId="0" borderId="0" xfId="2" applyFont="1" applyFill="1" applyBorder="1" applyAlignment="1">
      <alignment horizontal="center" vertical="center"/>
    </xf>
    <xf numFmtId="168" fontId="17" fillId="0" borderId="0" xfId="0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right" vertical="center"/>
    </xf>
    <xf numFmtId="0" fontId="21" fillId="0" borderId="2" xfId="0" applyFont="1" applyFill="1" applyBorder="1" applyAlignment="1">
      <alignment vertical="center" wrapText="1"/>
    </xf>
    <xf numFmtId="0" fontId="20" fillId="0" borderId="0" xfId="0" quotePrefix="1" applyFont="1" applyFill="1" applyBorder="1" applyAlignment="1">
      <alignment horizontal="left" vertical="center"/>
    </xf>
    <xf numFmtId="17" fontId="20" fillId="0" borderId="0" xfId="0" quotePrefix="1" applyNumberFormat="1" applyFont="1" applyFill="1" applyBorder="1" applyAlignment="1">
      <alignment horizontal="left" vertical="center"/>
    </xf>
    <xf numFmtId="167" fontId="18" fillId="6" borderId="0" xfId="0" applyNumberFormat="1" applyFont="1" applyFill="1" applyBorder="1" applyAlignment="1">
      <alignment horizontal="right" vertical="center" wrapText="1"/>
    </xf>
    <xf numFmtId="167" fontId="18" fillId="0" borderId="0" xfId="0" applyNumberFormat="1" applyFont="1" applyFill="1" applyBorder="1" applyAlignment="1">
      <alignment horizontal="right" vertical="center" wrapText="1"/>
    </xf>
    <xf numFmtId="0" fontId="20" fillId="0" borderId="0" xfId="0" quotePrefix="1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vertical="center"/>
    </xf>
    <xf numFmtId="17" fontId="20" fillId="0" borderId="2" xfId="0" quotePrefix="1" applyNumberFormat="1" applyFont="1" applyFill="1" applyBorder="1" applyAlignment="1">
      <alignment horizontal="center" vertical="center" wrapText="1"/>
    </xf>
    <xf numFmtId="168" fontId="18" fillId="6" borderId="0" xfId="2" applyNumberFormat="1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right" vertical="center" wrapText="1"/>
    </xf>
    <xf numFmtId="0" fontId="20" fillId="0" borderId="2" xfId="0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left" vertical="center" wrapText="1"/>
    </xf>
    <xf numFmtId="49" fontId="13" fillId="0" borderId="2" xfId="0" quotePrefix="1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 wrapText="1"/>
    </xf>
    <xf numFmtId="168" fontId="16" fillId="0" borderId="0" xfId="2" applyNumberFormat="1" applyFont="1" applyFill="1" applyBorder="1" applyAlignment="1">
      <alignment horizontal="right" vertical="center" wrapText="1"/>
    </xf>
    <xf numFmtId="0" fontId="12" fillId="0" borderId="0" xfId="0" applyFont="1" applyBorder="1" applyAlignment="1">
      <alignment horizontal="right" vertical="center"/>
    </xf>
    <xf numFmtId="168" fontId="12" fillId="0" borderId="0" xfId="2" applyNumberFormat="1" applyFont="1" applyFill="1" applyBorder="1" applyAlignment="1">
      <alignment horizontal="right" vertical="center"/>
    </xf>
    <xf numFmtId="0" fontId="15" fillId="6" borderId="0" xfId="0" applyFont="1" applyFill="1" applyBorder="1" applyAlignment="1">
      <alignment horizontal="left" vertical="center"/>
    </xf>
    <xf numFmtId="2" fontId="13" fillId="6" borderId="0" xfId="0" quotePrefix="1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 wrapText="1"/>
    </xf>
    <xf numFmtId="0" fontId="12" fillId="0" borderId="0" xfId="0" applyFont="1"/>
    <xf numFmtId="166" fontId="17" fillId="0" borderId="0" xfId="1" applyNumberFormat="1" applyFont="1" applyBorder="1" applyAlignment="1">
      <alignment horizontal="center" vertical="center"/>
    </xf>
    <xf numFmtId="166" fontId="18" fillId="0" borderId="0" xfId="1" applyNumberFormat="1" applyFont="1" applyBorder="1" applyAlignment="1">
      <alignment horizontal="center" vertical="center"/>
    </xf>
    <xf numFmtId="168" fontId="17" fillId="6" borderId="0" xfId="2" applyNumberFormat="1" applyFont="1" applyFill="1" applyBorder="1" applyAlignment="1">
      <alignment horizontal="right" vertical="center"/>
    </xf>
    <xf numFmtId="168" fontId="33" fillId="6" borderId="0" xfId="2" applyNumberFormat="1" applyFont="1" applyFill="1" applyBorder="1" applyAlignment="1">
      <alignment vertical="center"/>
    </xf>
    <xf numFmtId="168" fontId="33" fillId="0" borderId="0" xfId="2" applyNumberFormat="1" applyFont="1" applyFill="1" applyBorder="1" applyAlignment="1">
      <alignment horizontal="right" vertical="center"/>
    </xf>
    <xf numFmtId="168" fontId="31" fillId="6" borderId="0" xfId="2" applyNumberFormat="1" applyFont="1" applyFill="1" applyBorder="1" applyAlignment="1">
      <alignment vertical="center"/>
    </xf>
    <xf numFmtId="168" fontId="32" fillId="6" borderId="3" xfId="2" applyNumberFormat="1" applyFont="1" applyFill="1" applyBorder="1" applyAlignment="1">
      <alignment vertical="center"/>
    </xf>
    <xf numFmtId="168" fontId="32" fillId="6" borderId="4" xfId="2" applyNumberFormat="1" applyFont="1" applyFill="1" applyBorder="1" applyAlignment="1">
      <alignment vertical="center"/>
    </xf>
    <xf numFmtId="168" fontId="31" fillId="0" borderId="0" xfId="2" applyNumberFormat="1" applyFont="1" applyFill="1" applyBorder="1" applyAlignment="1">
      <alignment vertical="center"/>
    </xf>
    <xf numFmtId="168" fontId="33" fillId="6" borderId="0" xfId="2" applyNumberFormat="1" applyFont="1" applyFill="1" applyBorder="1" applyAlignment="1">
      <alignment horizontal="right" vertical="center"/>
    </xf>
    <xf numFmtId="168" fontId="18" fillId="0" borderId="0" xfId="2" applyNumberFormat="1" applyFont="1" applyBorder="1" applyAlignment="1">
      <alignment horizontal="right" vertical="center"/>
    </xf>
    <xf numFmtId="0" fontId="21" fillId="6" borderId="17" xfId="0" applyFont="1" applyFill="1" applyBorder="1" applyAlignment="1">
      <alignment horizontal="center" vertical="center" wrapText="1"/>
    </xf>
    <xf numFmtId="49" fontId="33" fillId="0" borderId="2" xfId="0" quotePrefix="1" applyNumberFormat="1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20" fillId="6" borderId="9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/>
    </xf>
    <xf numFmtId="168" fontId="20" fillId="6" borderId="9" xfId="2" applyNumberFormat="1" applyFont="1" applyFill="1" applyBorder="1" applyAlignment="1">
      <alignment horizontal="center" vertical="center"/>
    </xf>
    <xf numFmtId="168" fontId="20" fillId="6" borderId="11" xfId="2" applyNumberFormat="1" applyFont="1" applyFill="1" applyBorder="1" applyAlignment="1">
      <alignment horizontal="center" vertical="center"/>
    </xf>
    <xf numFmtId="0" fontId="20" fillId="6" borderId="17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18" fillId="6" borderId="0" xfId="0" applyFont="1" applyFill="1" applyBorder="1" applyAlignment="1">
      <alignment horizontal="right" vertical="center" wrapText="1"/>
    </xf>
    <xf numFmtId="0" fontId="17" fillId="0" borderId="0" xfId="0" applyFont="1" applyBorder="1" applyAlignment="1">
      <alignment horizontal="right" vertical="center" wrapText="1"/>
    </xf>
    <xf numFmtId="171" fontId="12" fillId="0" borderId="0" xfId="0" applyNumberFormat="1" applyFont="1" applyAlignment="1">
      <alignment vertical="center"/>
    </xf>
    <xf numFmtId="171" fontId="17" fillId="0" borderId="0" xfId="0" applyNumberFormat="1" applyFont="1" applyFill="1" applyBorder="1" applyAlignment="1">
      <alignment horizontal="center" vertical="center"/>
    </xf>
    <xf numFmtId="177" fontId="17" fillId="0" borderId="0" xfId="4" applyNumberFormat="1" applyFont="1" applyFill="1" applyBorder="1" applyAlignment="1">
      <alignment horizontal="right" vertical="center"/>
    </xf>
    <xf numFmtId="177" fontId="18" fillId="6" borderId="0" xfId="4" applyNumberFormat="1" applyFont="1" applyFill="1" applyBorder="1" applyAlignment="1">
      <alignment horizontal="right" vertical="center"/>
    </xf>
    <xf numFmtId="177" fontId="17" fillId="0" borderId="0" xfId="0" applyNumberFormat="1" applyFont="1" applyBorder="1" applyAlignment="1">
      <alignment horizontal="center" vertical="center"/>
    </xf>
    <xf numFmtId="177" fontId="18" fillId="0" borderId="0" xfId="0" applyNumberFormat="1" applyFont="1" applyBorder="1" applyAlignment="1">
      <alignment horizontal="center" vertical="center"/>
    </xf>
    <xf numFmtId="177" fontId="20" fillId="6" borderId="8" xfId="1" applyNumberFormat="1" applyFont="1" applyFill="1" applyBorder="1" applyAlignment="1">
      <alignment horizontal="center" vertical="center"/>
    </xf>
    <xf numFmtId="177" fontId="20" fillId="6" borderId="10" xfId="1" applyNumberFormat="1" applyFont="1" applyFill="1" applyBorder="1" applyAlignment="1">
      <alignment horizontal="center" vertical="center"/>
    </xf>
    <xf numFmtId="177" fontId="17" fillId="0" borderId="0" xfId="1" applyNumberFormat="1" applyFont="1" applyFill="1" applyBorder="1" applyAlignment="1">
      <alignment horizontal="center" vertical="center"/>
    </xf>
    <xf numFmtId="177" fontId="34" fillId="0" borderId="3" xfId="1" applyNumberFormat="1" applyFont="1" applyBorder="1" applyAlignment="1">
      <alignment vertical="center"/>
    </xf>
    <xf numFmtId="177" fontId="31" fillId="0" borderId="0" xfId="1" applyNumberFormat="1" applyFont="1" applyBorder="1" applyAlignment="1">
      <alignment vertical="center"/>
    </xf>
    <xf numFmtId="177" fontId="32" fillId="6" borderId="3" xfId="1" applyNumberFormat="1" applyFont="1" applyFill="1" applyBorder="1" applyAlignment="1">
      <alignment vertical="center"/>
    </xf>
    <xf numFmtId="177" fontId="33" fillId="6" borderId="0" xfId="1" applyNumberFormat="1" applyFont="1" applyFill="1" applyBorder="1" applyAlignment="1">
      <alignment vertical="center"/>
    </xf>
    <xf numFmtId="177" fontId="32" fillId="0" borderId="3" xfId="1" applyNumberFormat="1" applyFont="1" applyFill="1" applyBorder="1" applyAlignment="1">
      <alignment horizontal="right" vertical="center"/>
    </xf>
    <xf numFmtId="177" fontId="33" fillId="0" borderId="0" xfId="1" applyNumberFormat="1" applyFont="1" applyFill="1" applyBorder="1" applyAlignment="1">
      <alignment horizontal="right" vertical="center"/>
    </xf>
    <xf numFmtId="177" fontId="34" fillId="0" borderId="3" xfId="1" applyNumberFormat="1" applyFont="1" applyFill="1" applyBorder="1" applyAlignment="1">
      <alignment vertical="center"/>
    </xf>
    <xf numFmtId="177" fontId="31" fillId="0" borderId="0" xfId="1" applyNumberFormat="1" applyFont="1" applyFill="1" applyBorder="1" applyAlignment="1">
      <alignment vertical="center"/>
    </xf>
    <xf numFmtId="177" fontId="32" fillId="6" borderId="3" xfId="1" applyNumberFormat="1" applyFont="1" applyFill="1" applyBorder="1" applyAlignment="1">
      <alignment horizontal="right" vertical="center"/>
    </xf>
    <xf numFmtId="177" fontId="33" fillId="6" borderId="0" xfId="1" applyNumberFormat="1" applyFont="1" applyFill="1" applyBorder="1" applyAlignment="1">
      <alignment horizontal="right" vertical="center"/>
    </xf>
    <xf numFmtId="177" fontId="17" fillId="0" borderId="0" xfId="1" applyNumberFormat="1" applyFont="1" applyFill="1" applyBorder="1" applyAlignment="1">
      <alignment horizontal="right" vertical="center"/>
    </xf>
    <xf numFmtId="177" fontId="18" fillId="6" borderId="0" xfId="1" applyNumberFormat="1" applyFont="1" applyFill="1" applyBorder="1" applyAlignment="1">
      <alignment horizontal="center" vertical="center"/>
    </xf>
    <xf numFmtId="177" fontId="18" fillId="0" borderId="0" xfId="1" applyNumberFormat="1" applyFont="1" applyFill="1" applyBorder="1" applyAlignment="1">
      <alignment horizontal="right" vertical="center"/>
    </xf>
    <xf numFmtId="177" fontId="20" fillId="6" borderId="0" xfId="0" applyNumberFormat="1" applyFont="1" applyFill="1" applyBorder="1" applyAlignment="1">
      <alignment horizontal="center" vertical="center"/>
    </xf>
    <xf numFmtId="177" fontId="18" fillId="0" borderId="0" xfId="4" applyNumberFormat="1" applyFont="1" applyFill="1" applyBorder="1" applyAlignment="1">
      <alignment horizontal="center" vertical="center"/>
    </xf>
    <xf numFmtId="177" fontId="17" fillId="0" borderId="0" xfId="4" applyNumberFormat="1" applyFont="1" applyFill="1" applyBorder="1" applyAlignment="1">
      <alignment horizontal="center" vertical="center"/>
    </xf>
    <xf numFmtId="177" fontId="18" fillId="6" borderId="0" xfId="4" applyNumberFormat="1" applyFont="1" applyFill="1" applyBorder="1" applyAlignment="1">
      <alignment horizontal="center" vertical="center"/>
    </xf>
    <xf numFmtId="4" fontId="12" fillId="0" borderId="3" xfId="4" applyNumberFormat="1" applyFont="1" applyFill="1" applyBorder="1" applyAlignment="1">
      <alignment horizontal="right" vertical="center"/>
    </xf>
    <xf numFmtId="4" fontId="13" fillId="6" borderId="3" xfId="4" applyNumberFormat="1" applyFont="1" applyFill="1" applyBorder="1" applyAlignment="1">
      <alignment horizontal="right" vertical="center"/>
    </xf>
    <xf numFmtId="4" fontId="21" fillId="0" borderId="3" xfId="0" applyNumberFormat="1" applyFont="1" applyFill="1" applyBorder="1" applyAlignment="1">
      <alignment horizontal="right" vertical="center" wrapText="1"/>
    </xf>
    <xf numFmtId="4" fontId="13" fillId="0" borderId="3" xfId="4" applyNumberFormat="1" applyFont="1" applyFill="1" applyBorder="1" applyAlignment="1">
      <alignment horizontal="right" vertical="center"/>
    </xf>
    <xf numFmtId="4" fontId="13" fillId="6" borderId="4" xfId="4" applyNumberFormat="1" applyFont="1" applyFill="1" applyBorder="1" applyAlignment="1">
      <alignment horizontal="right" vertical="center"/>
    </xf>
    <xf numFmtId="177" fontId="18" fillId="0" borderId="0" xfId="1" applyNumberFormat="1" applyFont="1" applyFill="1" applyBorder="1" applyAlignment="1">
      <alignment horizontal="right" vertical="center" wrapText="1"/>
    </xf>
    <xf numFmtId="177" fontId="18" fillId="0" borderId="0" xfId="0" applyNumberFormat="1" applyFont="1" applyFill="1" applyBorder="1" applyAlignment="1">
      <alignment horizontal="right" vertical="center"/>
    </xf>
    <xf numFmtId="177" fontId="18" fillId="0" borderId="0" xfId="4" applyNumberFormat="1" applyFont="1" applyFill="1" applyBorder="1" applyAlignment="1">
      <alignment horizontal="right" vertical="center"/>
    </xf>
    <xf numFmtId="177" fontId="18" fillId="0" borderId="0" xfId="4" applyNumberFormat="1" applyFont="1" applyBorder="1" applyAlignment="1">
      <alignment horizontal="right" vertical="center"/>
    </xf>
    <xf numFmtId="177" fontId="17" fillId="0" borderId="0" xfId="4" applyNumberFormat="1" applyFont="1" applyBorder="1" applyAlignment="1">
      <alignment horizontal="right" vertical="center"/>
    </xf>
    <xf numFmtId="0" fontId="17" fillId="0" borderId="0" xfId="0" applyFont="1" applyFill="1" applyBorder="1" applyAlignment="1">
      <alignment horizontal="left" vertical="center" wrapText="1"/>
    </xf>
    <xf numFmtId="170" fontId="17" fillId="0" borderId="0" xfId="1" applyNumberFormat="1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/>
    </xf>
    <xf numFmtId="177" fontId="21" fillId="0" borderId="3" xfId="0" applyNumberFormat="1" applyFont="1" applyFill="1" applyBorder="1" applyAlignment="1">
      <alignment vertical="center"/>
    </xf>
    <xf numFmtId="177" fontId="17" fillId="0" borderId="0" xfId="0" applyNumberFormat="1" applyFont="1" applyFill="1" applyBorder="1" applyAlignment="1">
      <alignment vertical="center"/>
    </xf>
    <xf numFmtId="177" fontId="21" fillId="0" borderId="4" xfId="0" applyNumberFormat="1" applyFont="1" applyFill="1" applyBorder="1" applyAlignment="1">
      <alignment vertical="center"/>
    </xf>
    <xf numFmtId="177" fontId="17" fillId="0" borderId="0" xfId="0" applyNumberFormat="1" applyFont="1" applyFill="1" applyBorder="1" applyAlignment="1">
      <alignment horizontal="center" vertical="center"/>
    </xf>
    <xf numFmtId="0" fontId="35" fillId="0" borderId="0" xfId="0" applyFont="1"/>
    <xf numFmtId="0" fontId="15" fillId="3" borderId="0" xfId="0" applyFont="1" applyFill="1" applyBorder="1" applyAlignment="1">
      <alignment horizontal="left" vertical="center"/>
    </xf>
    <xf numFmtId="49" fontId="13" fillId="3" borderId="0" xfId="0" quotePrefix="1" applyNumberFormat="1" applyFont="1" applyFill="1" applyBorder="1" applyAlignment="1">
      <alignment horizontal="center" vertical="center"/>
    </xf>
    <xf numFmtId="49" fontId="13" fillId="3" borderId="0" xfId="0" applyNumberFormat="1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 wrapText="1"/>
    </xf>
    <xf numFmtId="168" fontId="20" fillId="0" borderId="3" xfId="2" applyNumberFormat="1" applyFont="1" applyFill="1" applyBorder="1" applyAlignment="1">
      <alignment horizontal="center" vertical="center"/>
    </xf>
    <xf numFmtId="168" fontId="21" fillId="0" borderId="3" xfId="2" applyNumberFormat="1" applyFont="1" applyFill="1" applyBorder="1" applyAlignment="1">
      <alignment horizontal="center" vertical="center"/>
    </xf>
    <xf numFmtId="168" fontId="21" fillId="0" borderId="4" xfId="2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177" fontId="21" fillId="0" borderId="8" xfId="1" applyNumberFormat="1" applyFont="1" applyFill="1" applyBorder="1" applyAlignment="1">
      <alignment horizontal="center" vertical="center"/>
    </xf>
    <xf numFmtId="168" fontId="21" fillId="0" borderId="9" xfId="2" applyNumberFormat="1" applyFont="1" applyFill="1" applyBorder="1" applyAlignment="1">
      <alignment horizontal="center" vertical="center"/>
    </xf>
    <xf numFmtId="177" fontId="20" fillId="0" borderId="8" xfId="4" applyNumberFormat="1" applyFont="1" applyFill="1" applyBorder="1" applyAlignment="1">
      <alignment horizontal="center" vertical="center"/>
    </xf>
    <xf numFmtId="168" fontId="20" fillId="0" borderId="9" xfId="2" applyNumberFormat="1" applyFont="1" applyFill="1" applyBorder="1" applyAlignment="1">
      <alignment horizontal="center" vertical="center"/>
    </xf>
    <xf numFmtId="177" fontId="21" fillId="0" borderId="8" xfId="4" applyNumberFormat="1" applyFont="1" applyFill="1" applyBorder="1" applyAlignment="1">
      <alignment horizontal="center" vertical="center"/>
    </xf>
    <xf numFmtId="177" fontId="20" fillId="6" borderId="8" xfId="4" applyNumberFormat="1" applyFont="1" applyFill="1" applyBorder="1" applyAlignment="1">
      <alignment horizontal="center" vertical="center"/>
    </xf>
    <xf numFmtId="177" fontId="21" fillId="0" borderId="10" xfId="4" applyNumberFormat="1" applyFont="1" applyFill="1" applyBorder="1" applyAlignment="1">
      <alignment horizontal="center" vertical="center"/>
    </xf>
    <xf numFmtId="168" fontId="21" fillId="0" borderId="11" xfId="2" applyNumberFormat="1" applyFont="1" applyFill="1" applyBorder="1" applyAlignment="1">
      <alignment horizontal="center" vertical="center"/>
    </xf>
    <xf numFmtId="177" fontId="18" fillId="0" borderId="18" xfId="1" applyNumberFormat="1" applyFont="1" applyFill="1" applyBorder="1" applyAlignment="1">
      <alignment horizontal="right" vertical="center" wrapText="1"/>
    </xf>
    <xf numFmtId="3" fontId="21" fillId="4" borderId="8" xfId="0" applyNumberFormat="1" applyFont="1" applyFill="1" applyBorder="1" applyAlignment="1">
      <alignment vertical="center"/>
    </xf>
    <xf numFmtId="9" fontId="21" fillId="4" borderId="9" xfId="0" applyNumberFormat="1" applyFont="1" applyFill="1" applyBorder="1" applyAlignment="1">
      <alignment vertical="center"/>
    </xf>
    <xf numFmtId="0" fontId="21" fillId="4" borderId="8" xfId="0" applyFont="1" applyFill="1" applyBorder="1" applyAlignment="1">
      <alignment vertical="center"/>
    </xf>
    <xf numFmtId="3" fontId="20" fillId="4" borderId="8" xfId="0" applyNumberFormat="1" applyFont="1" applyFill="1" applyBorder="1" applyAlignment="1">
      <alignment vertical="center"/>
    </xf>
    <xf numFmtId="9" fontId="20" fillId="4" borderId="9" xfId="0" applyNumberFormat="1" applyFont="1" applyFill="1" applyBorder="1" applyAlignment="1">
      <alignment vertical="center"/>
    </xf>
    <xf numFmtId="3" fontId="21" fillId="4" borderId="8" xfId="0" applyNumberFormat="1" applyFont="1" applyFill="1" applyBorder="1" applyAlignment="1">
      <alignment horizontal="right" vertical="center"/>
    </xf>
    <xf numFmtId="9" fontId="21" fillId="4" borderId="9" xfId="0" applyNumberFormat="1" applyFont="1" applyFill="1" applyBorder="1" applyAlignment="1">
      <alignment horizontal="right" vertical="center"/>
    </xf>
    <xf numFmtId="3" fontId="20" fillId="4" borderId="8" xfId="0" applyNumberFormat="1" applyFont="1" applyFill="1" applyBorder="1" applyAlignment="1">
      <alignment horizontal="right" vertical="center"/>
    </xf>
    <xf numFmtId="9" fontId="20" fillId="4" borderId="9" xfId="0" applyNumberFormat="1" applyFont="1" applyFill="1" applyBorder="1" applyAlignment="1">
      <alignment horizontal="right" vertical="center"/>
    </xf>
    <xf numFmtId="3" fontId="21" fillId="4" borderId="10" xfId="0" applyNumberFormat="1" applyFont="1" applyFill="1" applyBorder="1" applyAlignment="1">
      <alignment horizontal="right" vertical="center"/>
    </xf>
    <xf numFmtId="9" fontId="21" fillId="4" borderId="11" xfId="0" applyNumberFormat="1" applyFont="1" applyFill="1" applyBorder="1" applyAlignment="1">
      <alignment horizontal="right" vertical="center"/>
    </xf>
    <xf numFmtId="177" fontId="21" fillId="0" borderId="3" xfId="4" applyNumberFormat="1" applyFont="1" applyFill="1" applyBorder="1" applyAlignment="1">
      <alignment horizontal="right" vertical="center"/>
    </xf>
    <xf numFmtId="177" fontId="20" fillId="6" borderId="3" xfId="4" applyNumberFormat="1" applyFont="1" applyFill="1" applyBorder="1" applyAlignment="1">
      <alignment horizontal="right" vertical="center"/>
    </xf>
    <xf numFmtId="177" fontId="20" fillId="0" borderId="3" xfId="4" applyNumberFormat="1" applyFont="1" applyFill="1" applyBorder="1" applyAlignment="1">
      <alignment horizontal="right" vertical="center"/>
    </xf>
    <xf numFmtId="177" fontId="20" fillId="0" borderId="3" xfId="4" applyNumberFormat="1" applyFont="1" applyBorder="1" applyAlignment="1">
      <alignment horizontal="right" vertical="center"/>
    </xf>
    <xf numFmtId="177" fontId="20" fillId="6" borderId="4" xfId="4" applyNumberFormat="1" applyFont="1" applyFill="1" applyBorder="1" applyAlignment="1">
      <alignment horizontal="right" vertical="center"/>
    </xf>
    <xf numFmtId="165" fontId="21" fillId="0" borderId="0" xfId="0" applyNumberFormat="1" applyFont="1" applyBorder="1" applyAlignment="1">
      <alignment horizontal="center" vertical="center"/>
    </xf>
    <xf numFmtId="177" fontId="21" fillId="0" borderId="3" xfId="4" applyNumberFormat="1" applyFont="1" applyBorder="1" applyAlignment="1">
      <alignment horizontal="right" vertical="center"/>
    </xf>
    <xf numFmtId="168" fontId="20" fillId="6" borderId="4" xfId="2" applyNumberFormat="1" applyFont="1" applyFill="1" applyBorder="1" applyAlignment="1">
      <alignment horizontal="right" vertical="center"/>
    </xf>
    <xf numFmtId="0" fontId="21" fillId="0" borderId="3" xfId="0" applyFont="1" applyFill="1" applyBorder="1" applyAlignment="1">
      <alignment horizontal="center" vertical="center"/>
    </xf>
    <xf numFmtId="166" fontId="21" fillId="0" borderId="3" xfId="4" applyNumberFormat="1" applyFont="1" applyFill="1" applyBorder="1" applyAlignment="1">
      <alignment horizontal="center" vertical="center"/>
    </xf>
    <xf numFmtId="166" fontId="21" fillId="0" borderId="3" xfId="4" applyNumberFormat="1" applyFont="1" applyFill="1" applyBorder="1" applyAlignment="1">
      <alignment horizontal="right" vertical="center"/>
    </xf>
    <xf numFmtId="166" fontId="21" fillId="0" borderId="4" xfId="4" applyNumberFormat="1" applyFont="1" applyFill="1" applyBorder="1" applyAlignment="1">
      <alignment horizontal="center" vertical="center"/>
    </xf>
    <xf numFmtId="166" fontId="21" fillId="0" borderId="4" xfId="4" applyNumberFormat="1" applyFont="1" applyFill="1" applyBorder="1" applyAlignment="1">
      <alignment horizontal="right" vertical="center"/>
    </xf>
    <xf numFmtId="177" fontId="21" fillId="0" borderId="0" xfId="0" applyNumberFormat="1" applyFont="1" applyBorder="1" applyAlignment="1">
      <alignment vertical="center"/>
    </xf>
    <xf numFmtId="178" fontId="18" fillId="0" borderId="0" xfId="1" applyNumberFormat="1" applyFont="1" applyFill="1" applyBorder="1" applyAlignment="1">
      <alignment horizontal="right" vertical="center" wrapText="1"/>
    </xf>
    <xf numFmtId="170" fontId="18" fillId="0" borderId="0" xfId="1" applyNumberFormat="1" applyFont="1" applyFill="1" applyBorder="1" applyAlignment="1">
      <alignment horizontal="right" vertical="center" wrapText="1"/>
    </xf>
    <xf numFmtId="177" fontId="18" fillId="2" borderId="0" xfId="4" applyNumberFormat="1" applyFont="1" applyFill="1" applyBorder="1" applyAlignment="1">
      <alignment horizontal="right" vertical="center" wrapText="1"/>
    </xf>
    <xf numFmtId="177" fontId="18" fillId="2" borderId="0" xfId="0" applyNumberFormat="1" applyFont="1" applyFill="1" applyBorder="1" applyAlignment="1">
      <alignment horizontal="right" vertical="center"/>
    </xf>
    <xf numFmtId="178" fontId="18" fillId="3" borderId="0" xfId="1" applyNumberFormat="1" applyFont="1" applyFill="1" applyBorder="1" applyAlignment="1">
      <alignment horizontal="right" vertical="center" wrapText="1"/>
    </xf>
    <xf numFmtId="170" fontId="18" fillId="3" borderId="0" xfId="1" applyNumberFormat="1" applyFont="1" applyFill="1" applyBorder="1" applyAlignment="1">
      <alignment horizontal="right" vertical="center" wrapText="1"/>
    </xf>
    <xf numFmtId="0" fontId="0" fillId="4" borderId="0" xfId="0" applyFill="1"/>
    <xf numFmtId="168" fontId="12" fillId="0" borderId="0" xfId="2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horizontal="left" vertical="center" wrapText="1"/>
    </xf>
    <xf numFmtId="164" fontId="21" fillId="0" borderId="0" xfId="1" applyFont="1" applyBorder="1" applyAlignment="1">
      <alignment vertical="center"/>
    </xf>
    <xf numFmtId="168" fontId="21" fillId="0" borderId="0" xfId="2" applyNumberFormat="1" applyFont="1" applyBorder="1" applyAlignment="1">
      <alignment vertical="center"/>
    </xf>
    <xf numFmtId="0" fontId="21" fillId="4" borderId="2" xfId="0" applyFont="1" applyFill="1" applyBorder="1" applyAlignment="1">
      <alignment horizontal="left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 wrapText="1"/>
    </xf>
    <xf numFmtId="0" fontId="17" fillId="4" borderId="0" xfId="0" applyFont="1" applyFill="1" applyBorder="1" applyAlignment="1">
      <alignment horizontal="left" vertical="center" wrapText="1"/>
    </xf>
    <xf numFmtId="168" fontId="17" fillId="4" borderId="0" xfId="2" applyNumberFormat="1" applyFont="1" applyFill="1" applyBorder="1" applyAlignment="1">
      <alignment horizontal="right" vertical="center"/>
    </xf>
    <xf numFmtId="0" fontId="18" fillId="4" borderId="0" xfId="0" applyFont="1" applyFill="1" applyBorder="1" applyAlignment="1">
      <alignment horizontal="left" vertical="center" wrapText="1"/>
    </xf>
    <xf numFmtId="165" fontId="17" fillId="0" borderId="0" xfId="0" applyNumberFormat="1" applyFont="1" applyBorder="1" applyAlignment="1">
      <alignment vertical="center"/>
    </xf>
    <xf numFmtId="165" fontId="12" fillId="0" borderId="0" xfId="0" applyNumberFormat="1" applyFont="1" applyBorder="1" applyAlignment="1">
      <alignment vertical="center"/>
    </xf>
    <xf numFmtId="166" fontId="17" fillId="0" borderId="0" xfId="0" applyNumberFormat="1" applyFont="1" applyFill="1" applyBorder="1" applyAlignment="1">
      <alignment horizontal="right" vertical="center"/>
    </xf>
    <xf numFmtId="169" fontId="17" fillId="0" borderId="0" xfId="4" applyNumberFormat="1" applyFont="1" applyFill="1" applyBorder="1" applyAlignment="1">
      <alignment horizontal="right" vertical="center"/>
    </xf>
    <xf numFmtId="172" fontId="21" fillId="0" borderId="3" xfId="1" applyNumberFormat="1" applyFont="1" applyFill="1" applyBorder="1" applyAlignment="1">
      <alignment horizontal="right" vertical="center"/>
    </xf>
    <xf numFmtId="0" fontId="13" fillId="4" borderId="2" xfId="0" applyFont="1" applyFill="1" applyBorder="1" applyAlignment="1">
      <alignment vertical="center" wrapText="1"/>
    </xf>
    <xf numFmtId="0" fontId="39" fillId="4" borderId="0" xfId="0" applyFont="1" applyFill="1" applyAlignment="1">
      <alignment vertical="center" wrapText="1"/>
    </xf>
    <xf numFmtId="0" fontId="40" fillId="4" borderId="0" xfId="0" applyFont="1" applyFill="1" applyAlignment="1">
      <alignment vertical="center" wrapText="1"/>
    </xf>
    <xf numFmtId="0" fontId="41" fillId="4" borderId="0" xfId="0" applyFont="1" applyFill="1" applyAlignment="1">
      <alignment vertical="center" wrapText="1"/>
    </xf>
    <xf numFmtId="0" fontId="13" fillId="4" borderId="0" xfId="0" applyFont="1" applyFill="1" applyAlignment="1">
      <alignment vertical="center" wrapText="1"/>
    </xf>
    <xf numFmtId="0" fontId="42" fillId="4" borderId="0" xfId="0" applyFont="1" applyFill="1" applyAlignment="1">
      <alignment vertical="center" wrapText="1"/>
    </xf>
    <xf numFmtId="0" fontId="39" fillId="4" borderId="0" xfId="0" applyFont="1" applyFill="1" applyBorder="1" applyAlignment="1">
      <alignment horizontal="center" vertical="center" wrapText="1"/>
    </xf>
    <xf numFmtId="0" fontId="37" fillId="4" borderId="0" xfId="0" applyFont="1" applyFill="1" applyBorder="1" applyAlignment="1">
      <alignment vertical="center"/>
    </xf>
    <xf numFmtId="177" fontId="21" fillId="4" borderId="0" xfId="1" applyNumberFormat="1" applyFont="1" applyFill="1" applyBorder="1" applyAlignment="1">
      <alignment horizontal="center" vertical="center"/>
    </xf>
    <xf numFmtId="0" fontId="0" fillId="4" borderId="0" xfId="0" applyFill="1" applyBorder="1"/>
    <xf numFmtId="168" fontId="39" fillId="4" borderId="0" xfId="2" applyNumberFormat="1" applyFont="1" applyFill="1" applyBorder="1" applyAlignment="1">
      <alignment horizontal="center" vertical="center" wrapText="1"/>
    </xf>
    <xf numFmtId="168" fontId="37" fillId="4" borderId="0" xfId="2" applyNumberFormat="1" applyFont="1" applyFill="1" applyBorder="1" applyAlignment="1">
      <alignment vertical="center"/>
    </xf>
    <xf numFmtId="168" fontId="21" fillId="4" borderId="0" xfId="2" applyNumberFormat="1" applyFont="1" applyFill="1" applyBorder="1" applyAlignment="1">
      <alignment horizontal="center" vertical="center"/>
    </xf>
    <xf numFmtId="168" fontId="0" fillId="4" borderId="0" xfId="2" applyNumberFormat="1" applyFont="1" applyFill="1" applyBorder="1"/>
    <xf numFmtId="177" fontId="20" fillId="4" borderId="0" xfId="1" applyNumberFormat="1" applyFont="1" applyFill="1" applyBorder="1" applyAlignment="1">
      <alignment horizontal="center" vertical="center"/>
    </xf>
    <xf numFmtId="168" fontId="20" fillId="4" borderId="0" xfId="2" applyNumberFormat="1" applyFont="1" applyFill="1" applyBorder="1" applyAlignment="1">
      <alignment horizontal="center" vertical="center"/>
    </xf>
    <xf numFmtId="0" fontId="36" fillId="0" borderId="2" xfId="0" applyFont="1" applyFill="1" applyBorder="1" applyAlignment="1">
      <alignment horizontal="center" vertical="center" wrapText="1"/>
    </xf>
    <xf numFmtId="0" fontId="44" fillId="6" borderId="16" xfId="0" applyFont="1" applyFill="1" applyBorder="1" applyAlignment="1">
      <alignment vertical="center"/>
    </xf>
    <xf numFmtId="0" fontId="46" fillId="0" borderId="1" xfId="0" applyFont="1" applyBorder="1" applyAlignment="1">
      <alignment vertical="center" wrapText="1"/>
    </xf>
    <xf numFmtId="0" fontId="46" fillId="0" borderId="1" xfId="0" applyFont="1" applyBorder="1" applyAlignment="1">
      <alignment vertical="center"/>
    </xf>
    <xf numFmtId="165" fontId="21" fillId="0" borderId="0" xfId="0" applyNumberFormat="1" applyFont="1" applyBorder="1" applyAlignment="1">
      <alignment vertical="center"/>
    </xf>
    <xf numFmtId="177" fontId="12" fillId="0" borderId="0" xfId="0" applyNumberFormat="1" applyFont="1" applyAlignment="1">
      <alignment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170" fontId="17" fillId="0" borderId="0" xfId="4" applyNumberFormat="1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177" fontId="20" fillId="0" borderId="3" xfId="1" applyNumberFormat="1" applyFont="1" applyFill="1" applyBorder="1" applyAlignment="1">
      <alignment vertical="center"/>
    </xf>
    <xf numFmtId="177" fontId="18" fillId="0" borderId="0" xfId="1" applyNumberFormat="1" applyFont="1" applyFill="1" applyBorder="1" applyAlignment="1">
      <alignment vertical="center"/>
    </xf>
    <xf numFmtId="172" fontId="21" fillId="0" borderId="3" xfId="1" applyNumberFormat="1" applyFont="1" applyFill="1" applyBorder="1" applyAlignment="1">
      <alignment horizontal="center" vertical="center" wrapText="1"/>
    </xf>
    <xf numFmtId="172" fontId="20" fillId="6" borderId="3" xfId="1" applyNumberFormat="1" applyFont="1" applyFill="1" applyBorder="1" applyAlignment="1">
      <alignment horizontal="right" vertical="center"/>
    </xf>
    <xf numFmtId="172" fontId="21" fillId="0" borderId="3" xfId="1" applyNumberFormat="1" applyFont="1" applyFill="1" applyBorder="1" applyAlignment="1">
      <alignment horizontal="right" vertical="center" wrapText="1"/>
    </xf>
    <xf numFmtId="172" fontId="20" fillId="0" borderId="3" xfId="1" applyNumberFormat="1" applyFont="1" applyFill="1" applyBorder="1" applyAlignment="1">
      <alignment horizontal="right" vertical="center"/>
    </xf>
    <xf numFmtId="172" fontId="20" fillId="6" borderId="4" xfId="1" applyNumberFormat="1" applyFont="1" applyFill="1" applyBorder="1" applyAlignment="1">
      <alignment horizontal="right" vertical="center"/>
    </xf>
    <xf numFmtId="177" fontId="12" fillId="0" borderId="3" xfId="4" applyNumberFormat="1" applyFont="1" applyFill="1" applyBorder="1" applyAlignment="1">
      <alignment horizontal="right" vertical="center"/>
    </xf>
    <xf numFmtId="177" fontId="13" fillId="6" borderId="3" xfId="4" applyNumberFormat="1" applyFont="1" applyFill="1" applyBorder="1" applyAlignment="1">
      <alignment horizontal="right" vertical="center"/>
    </xf>
    <xf numFmtId="166" fontId="21" fillId="0" borderId="0" xfId="4" applyNumberFormat="1" applyFont="1" applyFill="1" applyBorder="1" applyAlignment="1">
      <alignment horizontal="center" vertical="center"/>
    </xf>
    <xf numFmtId="166" fontId="21" fillId="0" borderId="0" xfId="4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left" vertical="center" wrapText="1"/>
    </xf>
    <xf numFmtId="3" fontId="21" fillId="0" borderId="3" xfId="4" applyNumberFormat="1" applyFont="1" applyBorder="1" applyAlignment="1">
      <alignment horizontal="right" vertical="center"/>
    </xf>
    <xf numFmtId="3" fontId="17" fillId="0" borderId="0" xfId="4" applyNumberFormat="1" applyFont="1" applyBorder="1" applyAlignment="1">
      <alignment horizontal="right" vertical="center"/>
    </xf>
    <xf numFmtId="9" fontId="17" fillId="0" borderId="0" xfId="2" applyFont="1" applyBorder="1" applyAlignment="1">
      <alignment horizontal="right" vertical="center"/>
    </xf>
    <xf numFmtId="177" fontId="21" fillId="4" borderId="0" xfId="4" applyNumberFormat="1" applyFont="1" applyFill="1" applyBorder="1" applyAlignment="1">
      <alignment horizontal="center" vertical="center"/>
    </xf>
    <xf numFmtId="168" fontId="29" fillId="4" borderId="0" xfId="2" applyNumberFormat="1" applyFont="1" applyFill="1" applyBorder="1" applyAlignment="1">
      <alignment horizontal="right" vertical="center" wrapText="1"/>
    </xf>
    <xf numFmtId="168" fontId="12" fillId="4" borderId="0" xfId="2" applyNumberFormat="1" applyFont="1" applyFill="1" applyBorder="1" applyAlignment="1">
      <alignment horizontal="right" vertical="center" wrapText="1"/>
    </xf>
    <xf numFmtId="168" fontId="16" fillId="4" borderId="0" xfId="2" applyNumberFormat="1" applyFont="1" applyFill="1" applyBorder="1" applyAlignment="1">
      <alignment horizontal="right" vertical="center" wrapText="1"/>
    </xf>
    <xf numFmtId="0" fontId="14" fillId="4" borderId="0" xfId="0" applyFont="1" applyFill="1" applyBorder="1" applyAlignment="1">
      <alignment horizontal="left" vertical="center" wrapText="1"/>
    </xf>
    <xf numFmtId="0" fontId="30" fillId="4" borderId="0" xfId="0" applyFont="1" applyFill="1" applyBorder="1" applyAlignment="1">
      <alignment horizontal="left" vertical="center" wrapText="1"/>
    </xf>
    <xf numFmtId="179" fontId="2" fillId="0" borderId="0" xfId="4" applyNumberFormat="1" applyFont="1"/>
    <xf numFmtId="177" fontId="18" fillId="4" borderId="0" xfId="1" applyNumberFormat="1" applyFont="1" applyFill="1" applyBorder="1" applyAlignment="1">
      <alignment horizontal="center" vertical="center"/>
    </xf>
    <xf numFmtId="177" fontId="17" fillId="4" borderId="0" xfId="1" applyNumberFormat="1" applyFont="1" applyFill="1" applyBorder="1" applyAlignment="1">
      <alignment horizontal="center" vertical="center"/>
    </xf>
    <xf numFmtId="168" fontId="18" fillId="4" borderId="0" xfId="2" applyNumberFormat="1" applyFont="1" applyFill="1" applyBorder="1" applyAlignment="1">
      <alignment horizontal="center" vertical="center"/>
    </xf>
    <xf numFmtId="168" fontId="17" fillId="4" borderId="0" xfId="2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47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48" fillId="0" borderId="0" xfId="0" applyNumberFormat="1" applyFont="1" applyFill="1" applyBorder="1" applyAlignment="1">
      <alignment horizontal="left" vertical="center"/>
    </xf>
    <xf numFmtId="0" fontId="48" fillId="0" borderId="0" xfId="0" applyFont="1" applyAlignment="1">
      <alignment vertical="center"/>
    </xf>
    <xf numFmtId="0" fontId="47" fillId="0" borderId="2" xfId="0" applyNumberFormat="1" applyFont="1" applyFill="1" applyBorder="1" applyAlignment="1">
      <alignment horizontal="left" vertical="center" wrapText="1"/>
    </xf>
    <xf numFmtId="0" fontId="50" fillId="0" borderId="5" xfId="0" applyNumberFormat="1" applyFont="1" applyFill="1" applyBorder="1" applyAlignment="1">
      <alignment horizontal="center" vertical="center" wrapText="1"/>
    </xf>
    <xf numFmtId="0" fontId="47" fillId="0" borderId="2" xfId="0" applyNumberFormat="1" applyFont="1" applyFill="1" applyBorder="1" applyAlignment="1">
      <alignment horizontal="center" vertical="center" wrapText="1"/>
    </xf>
    <xf numFmtId="0" fontId="47" fillId="0" borderId="2" xfId="0" applyFont="1" applyBorder="1" applyAlignment="1">
      <alignment horizontal="center" vertical="center" wrapText="1"/>
    </xf>
    <xf numFmtId="0" fontId="51" fillId="0" borderId="0" xfId="0" applyNumberFormat="1" applyFont="1" applyFill="1" applyBorder="1" applyAlignment="1">
      <alignment horizontal="left" vertical="center" wrapText="1"/>
    </xf>
    <xf numFmtId="177" fontId="51" fillId="0" borderId="3" xfId="1" applyNumberFormat="1" applyFont="1" applyFill="1" applyBorder="1" applyAlignment="1">
      <alignment horizontal="right" vertical="center" wrapText="1"/>
    </xf>
    <xf numFmtId="177" fontId="51" fillId="0" borderId="0" xfId="1" applyNumberFormat="1" applyFont="1" applyFill="1" applyBorder="1" applyAlignment="1">
      <alignment horizontal="right" vertical="center" wrapText="1"/>
    </xf>
    <xf numFmtId="168" fontId="51" fillId="0" borderId="0" xfId="2" applyNumberFormat="1" applyFont="1" applyFill="1" applyBorder="1" applyAlignment="1">
      <alignment horizontal="right" vertical="center" wrapText="1"/>
    </xf>
    <xf numFmtId="172" fontId="51" fillId="4" borderId="0" xfId="1" applyNumberFormat="1" applyFont="1" applyFill="1" applyBorder="1" applyAlignment="1">
      <alignment horizontal="right" vertical="center" wrapText="1"/>
    </xf>
    <xf numFmtId="177" fontId="51" fillId="0" borderId="3" xfId="4" applyNumberFormat="1" applyFont="1" applyFill="1" applyBorder="1" applyAlignment="1">
      <alignment horizontal="right" vertical="center" wrapText="1"/>
    </xf>
    <xf numFmtId="177" fontId="51" fillId="0" borderId="0" xfId="4" applyNumberFormat="1" applyFont="1" applyFill="1" applyBorder="1" applyAlignment="1">
      <alignment horizontal="right" vertical="center" wrapText="1"/>
    </xf>
    <xf numFmtId="172" fontId="51" fillId="0" borderId="0" xfId="1" applyNumberFormat="1" applyFont="1" applyFill="1" applyBorder="1" applyAlignment="1">
      <alignment horizontal="right" vertical="center" wrapText="1"/>
    </xf>
    <xf numFmtId="0" fontId="52" fillId="6" borderId="0" xfId="0" applyNumberFormat="1" applyFont="1" applyFill="1" applyBorder="1" applyAlignment="1">
      <alignment horizontal="left" vertical="center" wrapText="1"/>
    </xf>
    <xf numFmtId="17" fontId="53" fillId="6" borderId="3" xfId="0" quotePrefix="1" applyNumberFormat="1" applyFont="1" applyFill="1" applyBorder="1" applyAlignment="1">
      <alignment horizontal="center" vertical="center"/>
    </xf>
    <xf numFmtId="0" fontId="53" fillId="6" borderId="0" xfId="0" quotePrefix="1" applyNumberFormat="1" applyFont="1" applyFill="1" applyBorder="1" applyAlignment="1">
      <alignment horizontal="center" vertical="center"/>
    </xf>
    <xf numFmtId="0" fontId="53" fillId="6" borderId="0" xfId="0" applyNumberFormat="1" applyFont="1" applyFill="1" applyBorder="1" applyAlignment="1">
      <alignment horizontal="center" vertical="center" wrapText="1"/>
    </xf>
    <xf numFmtId="0" fontId="52" fillId="6" borderId="0" xfId="0" applyFont="1" applyFill="1" applyAlignment="1">
      <alignment horizontal="left" vertical="center" wrapText="1"/>
    </xf>
    <xf numFmtId="0" fontId="53" fillId="6" borderId="0" xfId="0" applyFont="1" applyFill="1" applyAlignment="1">
      <alignment horizontal="center" vertical="center"/>
    </xf>
    <xf numFmtId="0" fontId="51" fillId="0" borderId="0" xfId="0" applyNumberFormat="1" applyFont="1" applyBorder="1" applyAlignment="1">
      <alignment horizontal="left" vertical="center" wrapText="1"/>
    </xf>
    <xf numFmtId="177" fontId="51" fillId="4" borderId="3" xfId="1" applyNumberFormat="1" applyFont="1" applyFill="1" applyBorder="1" applyAlignment="1">
      <alignment horizontal="right" vertical="center" wrapText="1"/>
    </xf>
    <xf numFmtId="177" fontId="51" fillId="4" borderId="0" xfId="1" applyNumberFormat="1" applyFont="1" applyFill="1" applyBorder="1" applyAlignment="1">
      <alignment horizontal="right" vertical="center" wrapText="1"/>
    </xf>
    <xf numFmtId="168" fontId="51" fillId="4" borderId="0" xfId="2" applyNumberFormat="1" applyFont="1" applyFill="1" applyBorder="1" applyAlignment="1">
      <alignment horizontal="right" vertical="center" wrapText="1"/>
    </xf>
    <xf numFmtId="0" fontId="54" fillId="0" borderId="0" xfId="0" applyFont="1" applyAlignment="1">
      <alignment horizontal="left" vertical="center" wrapText="1"/>
    </xf>
    <xf numFmtId="0" fontId="54" fillId="4" borderId="0" xfId="4" applyNumberFormat="1" applyFont="1" applyFill="1" applyBorder="1" applyAlignment="1">
      <alignment horizontal="left" vertical="center" wrapText="1"/>
    </xf>
    <xf numFmtId="0" fontId="54" fillId="0" borderId="0" xfId="2" applyNumberFormat="1" applyFont="1" applyBorder="1" applyAlignment="1">
      <alignment horizontal="right" vertical="center" wrapText="1"/>
    </xf>
    <xf numFmtId="168" fontId="51" fillId="0" borderId="0" xfId="2" applyNumberFormat="1" applyFont="1" applyBorder="1" applyAlignment="1">
      <alignment horizontal="right" vertical="center" wrapText="1"/>
    </xf>
    <xf numFmtId="0" fontId="51" fillId="0" borderId="0" xfId="0" applyFont="1" applyAlignment="1">
      <alignment horizontal="left" vertical="center" wrapText="1"/>
    </xf>
    <xf numFmtId="0" fontId="51" fillId="4" borderId="0" xfId="4" applyNumberFormat="1" applyFont="1" applyFill="1" applyBorder="1" applyAlignment="1">
      <alignment horizontal="left" vertical="center" wrapText="1"/>
    </xf>
    <xf numFmtId="0" fontId="51" fillId="0" borderId="0" xfId="2" applyNumberFormat="1" applyFont="1" applyBorder="1" applyAlignment="1">
      <alignment horizontal="right" vertical="center" wrapText="1"/>
    </xf>
    <xf numFmtId="165" fontId="51" fillId="0" borderId="4" xfId="4" applyNumberFormat="1" applyFont="1" applyFill="1" applyBorder="1" applyAlignment="1">
      <alignment horizontal="left" vertical="center" wrapText="1"/>
    </xf>
    <xf numFmtId="165" fontId="51" fillId="0" borderId="8" xfId="4" applyNumberFormat="1" applyFont="1" applyFill="1" applyBorder="1" applyAlignment="1">
      <alignment horizontal="left" vertical="center" wrapText="1"/>
    </xf>
    <xf numFmtId="0" fontId="51" fillId="0" borderId="0" xfId="4" applyNumberFormat="1" applyFont="1" applyFill="1" applyBorder="1" applyAlignment="1">
      <alignment horizontal="left" vertical="center" wrapText="1"/>
    </xf>
    <xf numFmtId="0" fontId="51" fillId="4" borderId="0" xfId="2" applyNumberFormat="1" applyFont="1" applyFill="1" applyBorder="1" applyAlignment="1">
      <alignment horizontal="right" vertical="center" wrapText="1"/>
    </xf>
    <xf numFmtId="0" fontId="38" fillId="0" borderId="0" xfId="0" applyFont="1" applyBorder="1" applyAlignment="1">
      <alignment vertical="center"/>
    </xf>
    <xf numFmtId="0" fontId="54" fillId="0" borderId="0" xfId="0" applyNumberFormat="1" applyFont="1" applyFill="1" applyBorder="1" applyAlignment="1">
      <alignment horizontal="left" vertical="center" wrapText="1"/>
    </xf>
    <xf numFmtId="0" fontId="54" fillId="0" borderId="3" xfId="0" applyNumberFormat="1" applyFont="1" applyFill="1" applyBorder="1" applyAlignment="1">
      <alignment horizontal="left" vertical="center" wrapText="1"/>
    </xf>
    <xf numFmtId="0" fontId="51" fillId="0" borderId="0" xfId="2" applyNumberFormat="1" applyFont="1" applyFill="1" applyBorder="1" applyAlignment="1">
      <alignment horizontal="right" vertical="center" wrapText="1"/>
    </xf>
    <xf numFmtId="0" fontId="51" fillId="0" borderId="0" xfId="4" applyNumberFormat="1" applyFont="1" applyFill="1" applyBorder="1" applyAlignment="1">
      <alignment horizontal="right" vertical="center" wrapText="1"/>
    </xf>
    <xf numFmtId="168" fontId="51" fillId="0" borderId="3" xfId="2" applyNumberFormat="1" applyFont="1" applyFill="1" applyBorder="1" applyAlignment="1">
      <alignment horizontal="right" vertical="center" wrapText="1"/>
    </xf>
    <xf numFmtId="165" fontId="38" fillId="0" borderId="0" xfId="0" applyNumberFormat="1" applyFont="1" applyAlignment="1">
      <alignment vertical="center"/>
    </xf>
    <xf numFmtId="0" fontId="38" fillId="0" borderId="0" xfId="0" applyFont="1" applyFill="1" applyAlignment="1">
      <alignment vertical="center"/>
    </xf>
    <xf numFmtId="0" fontId="54" fillId="0" borderId="0" xfId="0" applyFont="1" applyFill="1" applyBorder="1" applyAlignment="1">
      <alignment horizontal="left" vertical="center" wrapText="1"/>
    </xf>
    <xf numFmtId="168" fontId="54" fillId="0" borderId="0" xfId="2" applyNumberFormat="1" applyFont="1" applyFill="1" applyBorder="1" applyAlignment="1">
      <alignment horizontal="right" vertical="center" wrapText="1"/>
    </xf>
    <xf numFmtId="165" fontId="54" fillId="0" borderId="0" xfId="4" applyFont="1" applyFill="1" applyBorder="1" applyAlignment="1">
      <alignment horizontal="right" vertical="center" wrapText="1"/>
    </xf>
    <xf numFmtId="0" fontId="51" fillId="0" borderId="0" xfId="0" applyFont="1" applyFill="1" applyBorder="1" applyAlignment="1">
      <alignment horizontal="left" vertical="center" wrapText="1"/>
    </xf>
    <xf numFmtId="165" fontId="51" fillId="0" borderId="0" xfId="4" applyFont="1" applyFill="1" applyBorder="1" applyAlignment="1">
      <alignment horizontal="right" vertical="center" wrapText="1"/>
    </xf>
    <xf numFmtId="0" fontId="53" fillId="6" borderId="0" xfId="0" applyFont="1" applyFill="1" applyBorder="1" applyAlignment="1">
      <alignment horizontal="left" vertical="center" wrapText="1"/>
    </xf>
    <xf numFmtId="168" fontId="56" fillId="6" borderId="3" xfId="2" applyNumberFormat="1" applyFont="1" applyFill="1" applyBorder="1" applyAlignment="1">
      <alignment horizontal="right" vertical="center" wrapText="1"/>
    </xf>
    <xf numFmtId="168" fontId="56" fillId="6" borderId="0" xfId="2" applyNumberFormat="1" applyFont="1" applyFill="1" applyBorder="1" applyAlignment="1">
      <alignment horizontal="right" vertical="center" wrapText="1"/>
    </xf>
    <xf numFmtId="165" fontId="56" fillId="6" borderId="0" xfId="4" applyFont="1" applyFill="1" applyBorder="1" applyAlignment="1">
      <alignment horizontal="right" vertical="center" wrapText="1"/>
    </xf>
    <xf numFmtId="165" fontId="51" fillId="0" borderId="3" xfId="4" applyFont="1" applyFill="1" applyBorder="1" applyAlignment="1">
      <alignment horizontal="right" vertical="center" wrapText="1"/>
    </xf>
    <xf numFmtId="166" fontId="51" fillId="0" borderId="0" xfId="4" applyNumberFormat="1" applyFont="1" applyFill="1" applyBorder="1" applyAlignment="1">
      <alignment horizontal="right" vertical="center" wrapText="1"/>
    </xf>
    <xf numFmtId="167" fontId="51" fillId="0" borderId="0" xfId="4" applyNumberFormat="1" applyFont="1" applyFill="1" applyBorder="1" applyAlignment="1">
      <alignment horizontal="right" vertical="center" wrapText="1"/>
    </xf>
    <xf numFmtId="0" fontId="57" fillId="0" borderId="0" xfId="0" applyFont="1" applyBorder="1" applyAlignment="1">
      <alignment horizontal="left" vertical="center"/>
    </xf>
    <xf numFmtId="0" fontId="57" fillId="0" borderId="0" xfId="0" applyFont="1" applyAlignment="1">
      <alignment vertical="center"/>
    </xf>
    <xf numFmtId="0" fontId="47" fillId="0" borderId="2" xfId="0" applyFont="1" applyFill="1" applyBorder="1" applyAlignment="1">
      <alignment horizontal="left" vertical="center" wrapText="1"/>
    </xf>
    <xf numFmtId="0" fontId="50" fillId="0" borderId="5" xfId="0" applyFont="1" applyFill="1" applyBorder="1" applyAlignment="1">
      <alignment horizontal="center" vertical="center" wrapText="1"/>
    </xf>
    <xf numFmtId="0" fontId="47" fillId="0" borderId="2" xfId="0" applyFont="1" applyFill="1" applyBorder="1" applyAlignment="1">
      <alignment horizontal="center" vertical="center" wrapText="1"/>
    </xf>
    <xf numFmtId="165" fontId="51" fillId="4" borderId="0" xfId="4" applyFont="1" applyFill="1" applyBorder="1" applyAlignment="1">
      <alignment horizontal="right" vertical="center" wrapText="1"/>
    </xf>
    <xf numFmtId="0" fontId="59" fillId="6" borderId="0" xfId="0" applyFont="1" applyFill="1" applyBorder="1" applyAlignment="1">
      <alignment horizontal="left" vertical="center" wrapText="1"/>
    </xf>
    <xf numFmtId="4" fontId="47" fillId="6" borderId="3" xfId="0" quotePrefix="1" applyNumberFormat="1" applyFont="1" applyFill="1" applyBorder="1" applyAlignment="1">
      <alignment horizontal="center" vertical="center"/>
    </xf>
    <xf numFmtId="4" fontId="47" fillId="6" borderId="0" xfId="0" quotePrefix="1" applyNumberFormat="1" applyFont="1" applyFill="1" applyBorder="1" applyAlignment="1">
      <alignment horizontal="center" vertical="center"/>
    </xf>
    <xf numFmtId="4" fontId="47" fillId="6" borderId="0" xfId="0" applyNumberFormat="1" applyFont="1" applyFill="1" applyBorder="1" applyAlignment="1">
      <alignment horizontal="center" vertical="center"/>
    </xf>
    <xf numFmtId="0" fontId="47" fillId="6" borderId="0" xfId="0" applyFont="1" applyFill="1" applyBorder="1" applyAlignment="1">
      <alignment horizontal="center" vertical="center" wrapText="1"/>
    </xf>
    <xf numFmtId="0" fontId="59" fillId="6" borderId="0" xfId="0" applyFont="1" applyFill="1" applyAlignment="1">
      <alignment horizontal="left" vertical="center" wrapText="1"/>
    </xf>
    <xf numFmtId="49" fontId="47" fillId="6" borderId="0" xfId="0" applyNumberFormat="1" applyFont="1" applyFill="1" applyAlignment="1">
      <alignment horizontal="center" vertical="center"/>
    </xf>
    <xf numFmtId="0" fontId="51" fillId="0" borderId="0" xfId="0" applyFont="1" applyBorder="1" applyAlignment="1">
      <alignment horizontal="left" vertical="center" wrapText="1"/>
    </xf>
    <xf numFmtId="169" fontId="54" fillId="4" borderId="0" xfId="4" applyNumberFormat="1" applyFont="1" applyFill="1" applyBorder="1" applyAlignment="1">
      <alignment horizontal="left" vertical="center" wrapText="1"/>
    </xf>
    <xf numFmtId="172" fontId="51" fillId="0" borderId="0" xfId="1" applyNumberFormat="1" applyFont="1" applyAlignment="1">
      <alignment horizontal="left" vertical="center" wrapText="1"/>
    </xf>
    <xf numFmtId="169" fontId="51" fillId="4" borderId="0" xfId="4" applyNumberFormat="1" applyFont="1" applyFill="1" applyBorder="1" applyAlignment="1">
      <alignment horizontal="left" vertical="center" wrapText="1"/>
    </xf>
    <xf numFmtId="0" fontId="47" fillId="6" borderId="0" xfId="0" applyFont="1" applyFill="1" applyAlignment="1">
      <alignment horizontal="center" vertical="center" wrapText="1"/>
    </xf>
    <xf numFmtId="170" fontId="51" fillId="4" borderId="0" xfId="1" applyNumberFormat="1" applyFont="1" applyFill="1" applyBorder="1" applyAlignment="1">
      <alignment horizontal="right" vertical="center" wrapText="1"/>
    </xf>
    <xf numFmtId="170" fontId="51" fillId="0" borderId="0" xfId="1" applyNumberFormat="1" applyFont="1" applyFill="1" applyBorder="1" applyAlignment="1">
      <alignment horizontal="right" vertical="center" wrapText="1"/>
    </xf>
    <xf numFmtId="9" fontId="51" fillId="0" borderId="0" xfId="2" applyFont="1" applyFill="1" applyBorder="1" applyAlignment="1">
      <alignment horizontal="right" vertical="center" wrapText="1"/>
    </xf>
    <xf numFmtId="0" fontId="53" fillId="0" borderId="0" xfId="0" applyFont="1" applyFill="1" applyBorder="1" applyAlignment="1">
      <alignment horizontal="left" vertical="center"/>
    </xf>
    <xf numFmtId="0" fontId="56" fillId="0" borderId="0" xfId="0" applyFont="1" applyFill="1" applyBorder="1" applyAlignment="1">
      <alignment horizontal="center" vertical="center"/>
    </xf>
    <xf numFmtId="0" fontId="56" fillId="0" borderId="2" xfId="0" applyFont="1" applyFill="1" applyBorder="1" applyAlignment="1">
      <alignment horizontal="left" vertical="center" wrapText="1"/>
    </xf>
    <xf numFmtId="49" fontId="53" fillId="0" borderId="2" xfId="0" quotePrefix="1" applyNumberFormat="1" applyFont="1" applyFill="1" applyBorder="1" applyAlignment="1">
      <alignment horizontal="center" vertical="center" wrapText="1"/>
    </xf>
    <xf numFmtId="49" fontId="53" fillId="0" borderId="2" xfId="0" applyNumberFormat="1" applyFont="1" applyFill="1" applyBorder="1" applyAlignment="1">
      <alignment horizontal="center" vertical="center" wrapText="1"/>
    </xf>
    <xf numFmtId="0" fontId="53" fillId="0" borderId="14" xfId="0" applyFont="1" applyFill="1" applyBorder="1" applyAlignment="1">
      <alignment horizontal="center" vertical="center" wrapText="1"/>
    </xf>
    <xf numFmtId="0" fontId="53" fillId="0" borderId="15" xfId="0" applyFont="1" applyFill="1" applyBorder="1" applyAlignment="1">
      <alignment horizontal="center" vertical="center" wrapText="1"/>
    </xf>
    <xf numFmtId="0" fontId="51" fillId="0" borderId="0" xfId="0" applyFont="1" applyFill="1" applyBorder="1" applyAlignment="1">
      <alignment horizontal="left" vertical="center"/>
    </xf>
    <xf numFmtId="166" fontId="54" fillId="0" borderId="0" xfId="4" applyNumberFormat="1" applyFont="1" applyFill="1" applyBorder="1" applyAlignment="1">
      <alignment horizontal="center" vertical="center"/>
    </xf>
    <xf numFmtId="168" fontId="54" fillId="0" borderId="8" xfId="2" applyNumberFormat="1" applyFont="1" applyFill="1" applyBorder="1" applyAlignment="1">
      <alignment horizontal="center" vertical="center"/>
    </xf>
    <xf numFmtId="168" fontId="54" fillId="0" borderId="9" xfId="2" applyNumberFormat="1" applyFont="1" applyFill="1" applyBorder="1" applyAlignment="1">
      <alignment horizontal="center" vertical="center"/>
    </xf>
    <xf numFmtId="172" fontId="54" fillId="0" borderId="0" xfId="1" applyNumberFormat="1" applyFont="1" applyFill="1" applyBorder="1" applyAlignment="1">
      <alignment horizontal="center" vertical="center"/>
    </xf>
    <xf numFmtId="0" fontId="51" fillId="0" borderId="0" xfId="0" applyFont="1" applyFill="1" applyBorder="1" applyAlignment="1">
      <alignment horizontal="left" vertical="center" wrapText="1" indent="1"/>
    </xf>
    <xf numFmtId="172" fontId="51" fillId="0" borderId="0" xfId="1" applyNumberFormat="1" applyFont="1" applyFill="1" applyBorder="1" applyAlignment="1">
      <alignment horizontal="center" vertical="center"/>
    </xf>
    <xf numFmtId="168" fontId="51" fillId="0" borderId="8" xfId="2" applyNumberFormat="1" applyFont="1" applyFill="1" applyBorder="1" applyAlignment="1">
      <alignment horizontal="center" vertical="center"/>
    </xf>
    <xf numFmtId="168" fontId="51" fillId="0" borderId="9" xfId="2" applyNumberFormat="1" applyFont="1" applyFill="1" applyBorder="1" applyAlignment="1">
      <alignment horizontal="center" vertical="center"/>
    </xf>
    <xf numFmtId="0" fontId="54" fillId="6" borderId="0" xfId="0" applyFont="1" applyFill="1" applyBorder="1" applyAlignment="1">
      <alignment horizontal="left" vertical="center" wrapText="1"/>
    </xf>
    <xf numFmtId="172" fontId="54" fillId="6" borderId="0" xfId="1" applyNumberFormat="1" applyFont="1" applyFill="1" applyBorder="1" applyAlignment="1">
      <alignment horizontal="center" vertical="center"/>
    </xf>
    <xf numFmtId="168" fontId="54" fillId="6" borderId="8" xfId="2" applyNumberFormat="1" applyFont="1" applyFill="1" applyBorder="1" applyAlignment="1">
      <alignment horizontal="center" vertical="center"/>
    </xf>
    <xf numFmtId="168" fontId="54" fillId="6" borderId="9" xfId="2" applyNumberFormat="1" applyFont="1" applyFill="1" applyBorder="1" applyAlignment="1">
      <alignment horizontal="center" vertical="center"/>
    </xf>
    <xf numFmtId="0" fontId="60" fillId="0" borderId="0" xfId="0" applyFont="1" applyFill="1" applyBorder="1" applyAlignment="1">
      <alignment horizontal="left" vertical="center" wrapText="1"/>
    </xf>
    <xf numFmtId="172" fontId="50" fillId="0" borderId="0" xfId="1" applyNumberFormat="1" applyFont="1" applyFill="1" applyBorder="1" applyAlignment="1">
      <alignment horizontal="center" vertical="center"/>
    </xf>
    <xf numFmtId="168" fontId="50" fillId="0" borderId="8" xfId="2" applyNumberFormat="1" applyFont="1" applyFill="1" applyBorder="1" applyAlignment="1">
      <alignment horizontal="center" vertical="center"/>
    </xf>
    <xf numFmtId="168" fontId="50" fillId="0" borderId="9" xfId="2" applyNumberFormat="1" applyFont="1" applyFill="1" applyBorder="1" applyAlignment="1">
      <alignment horizontal="center" vertical="center"/>
    </xf>
    <xf numFmtId="177" fontId="51" fillId="0" borderId="0" xfId="4" applyNumberFormat="1" applyFont="1" applyFill="1" applyBorder="1" applyAlignment="1">
      <alignment horizontal="right" vertical="center"/>
    </xf>
    <xf numFmtId="177" fontId="54" fillId="0" borderId="0" xfId="4" applyNumberFormat="1" applyFont="1" applyFill="1" applyBorder="1" applyAlignment="1">
      <alignment horizontal="right" vertical="center"/>
    </xf>
    <xf numFmtId="168" fontId="54" fillId="6" borderId="10" xfId="2" applyNumberFormat="1" applyFont="1" applyFill="1" applyBorder="1" applyAlignment="1">
      <alignment horizontal="center" vertical="center"/>
    </xf>
    <xf numFmtId="168" fontId="54" fillId="6" borderId="11" xfId="2" applyNumberFormat="1" applyFont="1" applyFill="1" applyBorder="1" applyAlignment="1">
      <alignment horizontal="center" vertical="center"/>
    </xf>
    <xf numFmtId="0" fontId="51" fillId="0" borderId="0" xfId="0" applyFont="1" applyFill="1" applyBorder="1" applyAlignment="1">
      <alignment vertical="center"/>
    </xf>
    <xf numFmtId="0" fontId="60" fillId="0" borderId="0" xfId="0" applyFont="1" applyFill="1" applyBorder="1" applyAlignment="1">
      <alignment vertical="center"/>
    </xf>
    <xf numFmtId="168" fontId="54" fillId="0" borderId="0" xfId="2" applyNumberFormat="1" applyFont="1" applyFill="1" applyBorder="1" applyAlignment="1">
      <alignment horizontal="center" vertical="center"/>
    </xf>
    <xf numFmtId="0" fontId="51" fillId="0" borderId="0" xfId="0" applyFont="1" applyFill="1" applyBorder="1" applyAlignment="1">
      <alignment horizontal="center" vertical="center"/>
    </xf>
    <xf numFmtId="2" fontId="53" fillId="0" borderId="2" xfId="0" quotePrefix="1" applyNumberFormat="1" applyFont="1" applyFill="1" applyBorder="1" applyAlignment="1">
      <alignment horizontal="center" vertical="center" wrapText="1"/>
    </xf>
    <xf numFmtId="169" fontId="54" fillId="0" borderId="0" xfId="4" applyNumberFormat="1" applyFont="1" applyFill="1" applyBorder="1" applyAlignment="1">
      <alignment horizontal="center" vertical="center"/>
    </xf>
    <xf numFmtId="169" fontId="51" fillId="0" borderId="0" xfId="4" applyNumberFormat="1" applyFont="1" applyFill="1" applyBorder="1" applyAlignment="1">
      <alignment horizontal="center" vertical="center"/>
    </xf>
    <xf numFmtId="169" fontId="54" fillId="6" borderId="0" xfId="4" applyNumberFormat="1" applyFont="1" applyFill="1" applyBorder="1" applyAlignment="1">
      <alignment horizontal="center" vertical="center"/>
    </xf>
    <xf numFmtId="168" fontId="51" fillId="0" borderId="0" xfId="2" applyNumberFormat="1" applyFont="1" applyFill="1" applyBorder="1" applyAlignment="1">
      <alignment horizontal="center" vertical="center"/>
    </xf>
    <xf numFmtId="0" fontId="56" fillId="0" borderId="2" xfId="0" applyFont="1" applyFill="1" applyBorder="1" applyAlignment="1">
      <alignment horizontal="left" vertical="center"/>
    </xf>
    <xf numFmtId="169" fontId="54" fillId="4" borderId="0" xfId="4" applyNumberFormat="1" applyFont="1" applyFill="1" applyBorder="1" applyAlignment="1">
      <alignment horizontal="center" vertical="center"/>
    </xf>
    <xf numFmtId="168" fontId="54" fillId="0" borderId="10" xfId="2" applyNumberFormat="1" applyFont="1" applyFill="1" applyBorder="1" applyAlignment="1">
      <alignment horizontal="center" vertical="center"/>
    </xf>
    <xf numFmtId="168" fontId="54" fillId="0" borderId="11" xfId="2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167" fontId="16" fillId="0" borderId="0" xfId="1" applyNumberFormat="1" applyFont="1" applyFill="1" applyBorder="1" applyAlignment="1">
      <alignment horizontal="center" vertical="center"/>
    </xf>
    <xf numFmtId="166" fontId="16" fillId="0" borderId="0" xfId="1" applyNumberFormat="1" applyFont="1" applyFill="1" applyBorder="1" applyAlignment="1">
      <alignment horizontal="center" vertical="center"/>
    </xf>
    <xf numFmtId="168" fontId="12" fillId="0" borderId="0" xfId="2" applyNumberFormat="1" applyFont="1" applyBorder="1" applyAlignment="1">
      <alignment vertical="center"/>
    </xf>
    <xf numFmtId="165" fontId="17" fillId="0" borderId="0" xfId="0" applyNumberFormat="1" applyFont="1" applyFill="1" applyBorder="1" applyAlignment="1">
      <alignment vertical="center"/>
    </xf>
    <xf numFmtId="172" fontId="17" fillId="0" borderId="0" xfId="1" applyNumberFormat="1" applyFont="1" applyBorder="1" applyAlignment="1">
      <alignment vertical="center"/>
    </xf>
    <xf numFmtId="178" fontId="12" fillId="4" borderId="0" xfId="1" applyNumberFormat="1" applyFont="1" applyFill="1" applyBorder="1" applyAlignment="1">
      <alignment horizontal="right" vertical="center" wrapText="1"/>
    </xf>
    <xf numFmtId="164" fontId="17" fillId="0" borderId="0" xfId="1" applyFont="1" applyFill="1" applyBorder="1" applyAlignment="1">
      <alignment horizontal="center" vertical="center"/>
    </xf>
    <xf numFmtId="0" fontId="36" fillId="4" borderId="0" xfId="0" applyFont="1" applyFill="1" applyBorder="1" applyAlignment="1">
      <alignment horizontal="center" vertical="center" wrapText="1"/>
    </xf>
    <xf numFmtId="0" fontId="36" fillId="4" borderId="18" xfId="0" applyFont="1" applyFill="1" applyBorder="1" applyAlignment="1">
      <alignment horizontal="center" vertical="center" wrapText="1"/>
    </xf>
    <xf numFmtId="0" fontId="36" fillId="4" borderId="16" xfId="0" applyFont="1" applyFill="1" applyBorder="1" applyAlignment="1">
      <alignment horizontal="center" vertical="center" wrapText="1"/>
    </xf>
    <xf numFmtId="172" fontId="17" fillId="0" borderId="0" xfId="1" applyNumberFormat="1" applyFont="1" applyFill="1" applyBorder="1" applyAlignment="1">
      <alignment horizontal="center" vertical="center"/>
    </xf>
    <xf numFmtId="171" fontId="18" fillId="0" borderId="0" xfId="4" applyNumberFormat="1" applyFont="1" applyFill="1" applyBorder="1" applyAlignment="1">
      <alignment horizontal="right" vertical="center"/>
    </xf>
    <xf numFmtId="164" fontId="17" fillId="0" borderId="0" xfId="1" applyFont="1" applyBorder="1" applyAlignment="1">
      <alignment vertical="center"/>
    </xf>
    <xf numFmtId="17" fontId="17" fillId="0" borderId="0" xfId="0" applyNumberFormat="1" applyFont="1" applyBorder="1" applyAlignment="1">
      <alignment vertical="center"/>
    </xf>
    <xf numFmtId="0" fontId="20" fillId="4" borderId="2" xfId="0" applyFont="1" applyFill="1" applyBorder="1" applyAlignment="1">
      <alignment horizontal="left" vertical="center"/>
    </xf>
    <xf numFmtId="0" fontId="21" fillId="4" borderId="2" xfId="0" applyFont="1" applyFill="1" applyBorder="1" applyAlignment="1">
      <alignment horizontal="center" vertical="center"/>
    </xf>
    <xf numFmtId="49" fontId="17" fillId="4" borderId="0" xfId="0" applyNumberFormat="1" applyFont="1" applyFill="1" applyBorder="1" applyAlignment="1">
      <alignment horizontal="left" vertical="center" wrapText="1"/>
    </xf>
    <xf numFmtId="177" fontId="12" fillId="0" borderId="0" xfId="0" applyNumberFormat="1" applyFont="1" applyFill="1" applyBorder="1" applyAlignment="1">
      <alignment vertical="center"/>
    </xf>
    <xf numFmtId="168" fontId="17" fillId="0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/>
    </xf>
    <xf numFmtId="177" fontId="54" fillId="6" borderId="0" xfId="4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/>
    </xf>
    <xf numFmtId="172" fontId="12" fillId="0" borderId="0" xfId="1" applyNumberFormat="1" applyFont="1" applyFill="1" applyBorder="1" applyAlignment="1">
      <alignment horizontal="right" vertical="center" wrapText="1"/>
    </xf>
    <xf numFmtId="172" fontId="20" fillId="6" borderId="0" xfId="1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justify" vertical="center"/>
    </xf>
    <xf numFmtId="0" fontId="20" fillId="0" borderId="2" xfId="0" applyFont="1" applyBorder="1" applyAlignment="1">
      <alignment horizontal="justify" vertical="center"/>
    </xf>
    <xf numFmtId="177" fontId="51" fillId="0" borderId="0" xfId="0" applyNumberFormat="1" applyFont="1" applyFill="1" applyBorder="1" applyAlignment="1">
      <alignment vertical="center"/>
    </xf>
    <xf numFmtId="168" fontId="51" fillId="0" borderId="0" xfId="2" applyNumberFormat="1" applyFont="1" applyFill="1" applyBorder="1" applyAlignment="1">
      <alignment vertical="center"/>
    </xf>
    <xf numFmtId="177" fontId="21" fillId="0" borderId="0" xfId="1" applyNumberFormat="1" applyFont="1" applyFill="1" applyBorder="1" applyAlignment="1">
      <alignment horizontal="center" vertical="center"/>
    </xf>
    <xf numFmtId="172" fontId="12" fillId="0" borderId="0" xfId="1" applyNumberFormat="1" applyFont="1" applyFill="1" applyBorder="1" applyAlignment="1">
      <alignment horizontal="center" vertical="center"/>
    </xf>
    <xf numFmtId="17" fontId="53" fillId="6" borderId="8" xfId="0" quotePrefix="1" applyNumberFormat="1" applyFont="1" applyFill="1" applyBorder="1" applyAlignment="1">
      <alignment horizontal="center" vertical="center"/>
    </xf>
    <xf numFmtId="168" fontId="17" fillId="0" borderId="8" xfId="2" applyNumberFormat="1" applyFont="1" applyFill="1" applyBorder="1" applyAlignment="1">
      <alignment horizontal="center" vertical="center"/>
    </xf>
    <xf numFmtId="168" fontId="17" fillId="0" borderId="9" xfId="2" applyNumberFormat="1" applyFont="1" applyFill="1" applyBorder="1" applyAlignment="1">
      <alignment horizontal="center" vertical="center"/>
    </xf>
    <xf numFmtId="168" fontId="18" fillId="6" borderId="8" xfId="2" applyNumberFormat="1" applyFont="1" applyFill="1" applyBorder="1" applyAlignment="1">
      <alignment horizontal="center" vertical="center"/>
    </xf>
    <xf numFmtId="168" fontId="18" fillId="6" borderId="9" xfId="2" applyNumberFormat="1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vertical="center"/>
    </xf>
    <xf numFmtId="0" fontId="14" fillId="0" borderId="7" xfId="0" applyFont="1" applyFill="1" applyBorder="1" applyAlignment="1">
      <alignment horizontal="center" vertical="center" wrapText="1"/>
    </xf>
    <xf numFmtId="177" fontId="38" fillId="0" borderId="0" xfId="0" applyNumberFormat="1" applyFont="1" applyAlignment="1">
      <alignment vertical="center"/>
    </xf>
    <xf numFmtId="2" fontId="20" fillId="0" borderId="2" xfId="0" quotePrefix="1" applyNumberFormat="1" applyFont="1" applyFill="1" applyBorder="1" applyAlignment="1">
      <alignment horizontal="center" vertical="center"/>
    </xf>
    <xf numFmtId="2" fontId="14" fillId="0" borderId="5" xfId="0" applyNumberFormat="1" applyFont="1" applyFill="1" applyBorder="1" applyAlignment="1">
      <alignment horizontal="center" vertical="center" wrapText="1"/>
    </xf>
    <xf numFmtId="2" fontId="20" fillId="0" borderId="2" xfId="0" applyNumberFormat="1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right" vertical="center" wrapText="1"/>
    </xf>
    <xf numFmtId="172" fontId="21" fillId="0" borderId="0" xfId="1" applyNumberFormat="1" applyFont="1" applyFill="1" applyBorder="1" applyAlignment="1">
      <alignment horizontal="right" vertical="center"/>
    </xf>
    <xf numFmtId="172" fontId="20" fillId="6" borderId="0" xfId="1" applyNumberFormat="1" applyFont="1" applyFill="1" applyBorder="1" applyAlignment="1">
      <alignment horizontal="right" vertical="center"/>
    </xf>
    <xf numFmtId="172" fontId="21" fillId="0" borderId="0" xfId="1" applyNumberFormat="1" applyFont="1" applyFill="1" applyBorder="1" applyAlignment="1">
      <alignment horizontal="right" vertical="center" wrapText="1"/>
    </xf>
    <xf numFmtId="172" fontId="20" fillId="0" borderId="0" xfId="1" applyNumberFormat="1" applyFont="1" applyFill="1" applyBorder="1" applyAlignment="1">
      <alignment horizontal="right" vertical="center"/>
    </xf>
    <xf numFmtId="177" fontId="12" fillId="0" borderId="0" xfId="4" applyNumberFormat="1" applyFont="1" applyFill="1" applyBorder="1" applyAlignment="1">
      <alignment horizontal="right" vertical="center"/>
    </xf>
    <xf numFmtId="177" fontId="13" fillId="6" borderId="0" xfId="4" applyNumberFormat="1" applyFont="1" applyFill="1" applyBorder="1" applyAlignment="1">
      <alignment horizontal="right" vertical="center"/>
    </xf>
    <xf numFmtId="4" fontId="21" fillId="0" borderId="0" xfId="0" applyNumberFormat="1" applyFont="1" applyFill="1" applyBorder="1" applyAlignment="1">
      <alignment horizontal="right" vertical="center" wrapText="1"/>
    </xf>
    <xf numFmtId="4" fontId="12" fillId="0" borderId="0" xfId="4" applyNumberFormat="1" applyFont="1" applyFill="1" applyBorder="1" applyAlignment="1">
      <alignment horizontal="right" vertical="center"/>
    </xf>
    <xf numFmtId="4" fontId="13" fillId="6" borderId="0" xfId="4" applyNumberFormat="1" applyFont="1" applyFill="1" applyBorder="1" applyAlignment="1">
      <alignment horizontal="right" vertical="center"/>
    </xf>
    <xf numFmtId="4" fontId="13" fillId="0" borderId="0" xfId="4" applyNumberFormat="1" applyFont="1" applyFill="1" applyBorder="1" applyAlignment="1">
      <alignment horizontal="right" vertical="center"/>
    </xf>
    <xf numFmtId="17" fontId="20" fillId="0" borderId="0" xfId="0" applyNumberFormat="1" applyFont="1" applyFill="1" applyBorder="1" applyAlignment="1">
      <alignment horizontal="center" vertical="center" wrapText="1"/>
    </xf>
    <xf numFmtId="2" fontId="14" fillId="0" borderId="2" xfId="0" quotePrefix="1" applyNumberFormat="1" applyFont="1" applyFill="1" applyBorder="1" applyAlignment="1">
      <alignment horizontal="center" vertical="center"/>
    </xf>
    <xf numFmtId="49" fontId="14" fillId="0" borderId="2" xfId="0" quotePrefix="1" applyNumberFormat="1" applyFont="1" applyFill="1" applyBorder="1" applyAlignment="1">
      <alignment horizontal="center" vertical="center"/>
    </xf>
    <xf numFmtId="0" fontId="14" fillId="6" borderId="0" xfId="0" applyFont="1" applyFill="1" applyBorder="1" applyAlignment="1">
      <alignment horizontal="center" vertical="center" wrapText="1"/>
    </xf>
    <xf numFmtId="0" fontId="14" fillId="0" borderId="0" xfId="0" quotePrefix="1" applyNumberFormat="1" applyFont="1" applyFill="1" applyBorder="1" applyAlignment="1">
      <alignment horizontal="center" vertical="center" wrapText="1"/>
    </xf>
    <xf numFmtId="49" fontId="14" fillId="0" borderId="2" xfId="4" quotePrefix="1" applyNumberFormat="1" applyFont="1" applyFill="1" applyBorder="1" applyAlignment="1">
      <alignment horizontal="center" vertical="center" wrapText="1"/>
    </xf>
    <xf numFmtId="2" fontId="14" fillId="0" borderId="2" xfId="0" quotePrefix="1" applyNumberFormat="1" applyFont="1" applyFill="1" applyBorder="1" applyAlignment="1">
      <alignment horizontal="center" vertical="center" wrapText="1"/>
    </xf>
    <xf numFmtId="49" fontId="14" fillId="0" borderId="2" xfId="0" quotePrefix="1" applyNumberFormat="1" applyFont="1" applyFill="1" applyBorder="1" applyAlignment="1">
      <alignment horizontal="center" vertical="center" wrapText="1"/>
    </xf>
    <xf numFmtId="17" fontId="14" fillId="0" borderId="2" xfId="0" quotePrefix="1" applyNumberFormat="1" applyFont="1" applyFill="1" applyBorder="1" applyAlignment="1">
      <alignment horizontal="center" vertical="center" wrapText="1"/>
    </xf>
    <xf numFmtId="49" fontId="50" fillId="0" borderId="2" xfId="0" quotePrefix="1" applyNumberFormat="1" applyFont="1" applyFill="1" applyBorder="1" applyAlignment="1">
      <alignment horizontal="center" vertical="center" wrapText="1"/>
    </xf>
    <xf numFmtId="0" fontId="14" fillId="0" borderId="0" xfId="0" quotePrefix="1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left" vertical="center"/>
    </xf>
    <xf numFmtId="49" fontId="20" fillId="0" borderId="0" xfId="0" quotePrefix="1" applyNumberFormat="1" applyFont="1" applyFill="1" applyBorder="1" applyAlignment="1">
      <alignment horizontal="center" vertical="center" wrapText="1"/>
    </xf>
    <xf numFmtId="49" fontId="20" fillId="0" borderId="2" xfId="0" quotePrefix="1" applyNumberFormat="1" applyFont="1" applyFill="1" applyBorder="1" applyAlignment="1">
      <alignment horizontal="center" vertical="center" wrapText="1"/>
    </xf>
    <xf numFmtId="168" fontId="51" fillId="4" borderId="3" xfId="2" applyNumberFormat="1" applyFont="1" applyFill="1" applyBorder="1" applyAlignment="1">
      <alignment horizontal="right" vertical="center" wrapText="1"/>
    </xf>
    <xf numFmtId="167" fontId="51" fillId="4" borderId="3" xfId="4" applyNumberFormat="1" applyFont="1" applyFill="1" applyBorder="1" applyAlignment="1">
      <alignment horizontal="right" vertical="center" wrapText="1"/>
    </xf>
    <xf numFmtId="167" fontId="51" fillId="4" borderId="4" xfId="4" applyNumberFormat="1" applyFont="1" applyFill="1" applyBorder="1" applyAlignment="1">
      <alignment horizontal="right" vertical="center" wrapText="1"/>
    </xf>
    <xf numFmtId="166" fontId="21" fillId="0" borderId="22" xfId="0" applyNumberFormat="1" applyFont="1" applyFill="1" applyBorder="1" applyAlignment="1">
      <alignment horizontal="center" vertical="center"/>
    </xf>
    <xf numFmtId="166" fontId="17" fillId="0" borderId="22" xfId="1" applyNumberFormat="1" applyFont="1" applyFill="1" applyBorder="1" applyAlignment="1">
      <alignment vertical="center"/>
    </xf>
    <xf numFmtId="169" fontId="17" fillId="0" borderId="22" xfId="1" applyNumberFormat="1" applyFont="1" applyFill="1" applyBorder="1" applyAlignment="1">
      <alignment vertical="center"/>
    </xf>
    <xf numFmtId="166" fontId="18" fillId="6" borderId="22" xfId="1" applyNumberFormat="1" applyFont="1" applyFill="1" applyBorder="1" applyAlignment="1">
      <alignment vertical="center"/>
    </xf>
    <xf numFmtId="169" fontId="18" fillId="6" borderId="22" xfId="1" applyNumberFormat="1" applyFont="1" applyFill="1" applyBorder="1" applyAlignment="1">
      <alignment vertical="center"/>
    </xf>
    <xf numFmtId="169" fontId="18" fillId="0" borderId="22" xfId="1" applyNumberFormat="1" applyFont="1" applyFill="1" applyBorder="1" applyAlignment="1">
      <alignment vertical="center"/>
    </xf>
    <xf numFmtId="169" fontId="18" fillId="0" borderId="22" xfId="1" applyNumberFormat="1" applyFont="1" applyBorder="1" applyAlignment="1">
      <alignment vertical="center"/>
    </xf>
    <xf numFmtId="169" fontId="17" fillId="0" borderId="22" xfId="1" applyNumberFormat="1" applyFont="1" applyBorder="1" applyAlignment="1">
      <alignment vertical="center"/>
    </xf>
    <xf numFmtId="168" fontId="18" fillId="6" borderId="22" xfId="2" applyNumberFormat="1" applyFont="1" applyFill="1" applyBorder="1" applyAlignment="1">
      <alignment vertical="center"/>
    </xf>
    <xf numFmtId="168" fontId="18" fillId="6" borderId="23" xfId="2" applyNumberFormat="1" applyFont="1" applyFill="1" applyBorder="1" applyAlignment="1">
      <alignment vertical="center"/>
    </xf>
    <xf numFmtId="0" fontId="20" fillId="0" borderId="24" xfId="0" applyFont="1" applyFill="1" applyBorder="1" applyAlignment="1">
      <alignment horizontal="center" vertical="center" wrapText="1"/>
    </xf>
    <xf numFmtId="169" fontId="17" fillId="6" borderId="22" xfId="1" applyNumberFormat="1" applyFont="1" applyFill="1" applyBorder="1" applyAlignment="1">
      <alignment vertical="center"/>
    </xf>
    <xf numFmtId="168" fontId="51" fillId="4" borderId="4" xfId="2" applyNumberFormat="1" applyFont="1" applyFill="1" applyBorder="1" applyAlignment="1">
      <alignment horizontal="right" vertical="center" wrapText="1"/>
    </xf>
    <xf numFmtId="177" fontId="51" fillId="4" borderId="0" xfId="4" applyNumberFormat="1" applyFont="1" applyFill="1" applyBorder="1" applyAlignment="1">
      <alignment horizontal="right" vertical="center" wrapText="1"/>
    </xf>
    <xf numFmtId="168" fontId="54" fillId="4" borderId="3" xfId="2" applyNumberFormat="1" applyFont="1" applyFill="1" applyBorder="1" applyAlignment="1">
      <alignment horizontal="right" vertical="center" wrapText="1"/>
    </xf>
    <xf numFmtId="0" fontId="63" fillId="0" borderId="0" xfId="0" applyFont="1" applyFill="1" applyAlignment="1">
      <alignment vertical="center"/>
    </xf>
    <xf numFmtId="49" fontId="18" fillId="4" borderId="0" xfId="0" applyNumberFormat="1" applyFont="1" applyFill="1" applyBorder="1" applyAlignment="1">
      <alignment horizontal="left" vertical="center"/>
    </xf>
    <xf numFmtId="49" fontId="17" fillId="4" borderId="0" xfId="0" applyNumberFormat="1" applyFont="1" applyFill="1" applyBorder="1" applyAlignment="1">
      <alignment horizontal="left" vertical="center"/>
    </xf>
    <xf numFmtId="168" fontId="18" fillId="3" borderId="0" xfId="2" applyNumberFormat="1" applyFont="1" applyFill="1" applyBorder="1" applyAlignment="1">
      <alignment horizontal="center" vertical="center" wrapText="1"/>
    </xf>
    <xf numFmtId="9" fontId="17" fillId="3" borderId="0" xfId="2" applyFont="1" applyFill="1" applyBorder="1" applyAlignment="1">
      <alignment horizontal="center" vertical="center"/>
    </xf>
    <xf numFmtId="171" fontId="17" fillId="0" borderId="0" xfId="0" applyNumberFormat="1" applyFont="1" applyFill="1" applyBorder="1" applyAlignment="1">
      <alignment vertical="center"/>
    </xf>
    <xf numFmtId="168" fontId="51" fillId="3" borderId="3" xfId="2" applyNumberFormat="1" applyFont="1" applyFill="1" applyBorder="1" applyAlignment="1">
      <alignment horizontal="right" vertical="center" wrapText="1"/>
    </xf>
    <xf numFmtId="168" fontId="51" fillId="3" borderId="0" xfId="2" applyNumberFormat="1" applyFont="1" applyFill="1" applyBorder="1" applyAlignment="1">
      <alignment horizontal="right" vertical="center" wrapText="1"/>
    </xf>
    <xf numFmtId="168" fontId="46" fillId="4" borderId="0" xfId="2" applyNumberFormat="1" applyFont="1" applyFill="1" applyBorder="1" applyAlignment="1">
      <alignment horizontal="right" vertical="center"/>
    </xf>
    <xf numFmtId="168" fontId="46" fillId="4" borderId="1" xfId="2" applyNumberFormat="1" applyFont="1" applyFill="1" applyBorder="1" applyAlignment="1">
      <alignment horizontal="right" vertical="center"/>
    </xf>
    <xf numFmtId="172" fontId="46" fillId="4" borderId="0" xfId="1" applyNumberFormat="1" applyFont="1" applyFill="1" applyBorder="1" applyAlignment="1">
      <alignment horizontal="right" vertical="center"/>
    </xf>
    <xf numFmtId="172" fontId="46" fillId="4" borderId="1" xfId="1" applyNumberFormat="1" applyFont="1" applyFill="1" applyBorder="1" applyAlignment="1">
      <alignment horizontal="right" vertical="center"/>
    </xf>
    <xf numFmtId="166" fontId="18" fillId="4" borderId="0" xfId="0" applyNumberFormat="1" applyFont="1" applyFill="1" applyBorder="1" applyAlignment="1">
      <alignment vertical="center"/>
    </xf>
    <xf numFmtId="168" fontId="18" fillId="4" borderId="20" xfId="2" applyNumberFormat="1" applyFont="1" applyFill="1" applyBorder="1" applyAlignment="1">
      <alignment horizontal="center" vertical="center"/>
    </xf>
    <xf numFmtId="172" fontId="17" fillId="4" borderId="0" xfId="1" applyNumberFormat="1" applyFont="1" applyFill="1" applyBorder="1" applyAlignment="1">
      <alignment vertical="center"/>
    </xf>
    <xf numFmtId="168" fontId="17" fillId="4" borderId="20" xfId="2" applyNumberFormat="1" applyFont="1" applyFill="1" applyBorder="1" applyAlignment="1">
      <alignment horizontal="center" vertical="center"/>
    </xf>
    <xf numFmtId="168" fontId="17" fillId="4" borderId="21" xfId="2" applyNumberFormat="1" applyFont="1" applyFill="1" applyBorder="1" applyAlignment="1">
      <alignment horizontal="center" vertical="center"/>
    </xf>
    <xf numFmtId="0" fontId="20" fillId="0" borderId="19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/>
    </xf>
    <xf numFmtId="168" fontId="17" fillId="0" borderId="0" xfId="0" applyNumberFormat="1" applyFont="1" applyFill="1" applyBorder="1" applyAlignment="1">
      <alignment horizontal="center" vertical="center"/>
    </xf>
    <xf numFmtId="9" fontId="17" fillId="4" borderId="0" xfId="2" applyFont="1" applyFill="1" applyBorder="1" applyAlignment="1">
      <alignment horizontal="center" vertical="center"/>
    </xf>
    <xf numFmtId="0" fontId="40" fillId="4" borderId="0" xfId="0" applyFont="1" applyFill="1" applyAlignment="1">
      <alignment horizontal="center" vertical="center"/>
    </xf>
    <xf numFmtId="178" fontId="17" fillId="4" borderId="0" xfId="1" applyNumberFormat="1" applyFont="1" applyFill="1" applyBorder="1" applyAlignment="1">
      <alignment vertical="center"/>
    </xf>
    <xf numFmtId="178" fontId="40" fillId="4" borderId="0" xfId="1" applyNumberFormat="1" applyFont="1" applyFill="1" applyAlignment="1">
      <alignment horizontal="justify" vertical="center"/>
    </xf>
    <xf numFmtId="9" fontId="41" fillId="4" borderId="0" xfId="0" applyNumberFormat="1" applyFont="1" applyFill="1" applyAlignment="1">
      <alignment horizontal="center" vertical="center"/>
    </xf>
    <xf numFmtId="176" fontId="17" fillId="4" borderId="0" xfId="1" applyNumberFormat="1" applyFont="1" applyFill="1" applyBorder="1" applyAlignment="1">
      <alignment vertical="center"/>
    </xf>
    <xf numFmtId="172" fontId="18" fillId="4" borderId="0" xfId="1" applyNumberFormat="1" applyFont="1" applyFill="1" applyBorder="1" applyAlignment="1">
      <alignment vertical="center"/>
    </xf>
    <xf numFmtId="176" fontId="18" fillId="4" borderId="0" xfId="1" applyNumberFormat="1" applyFont="1" applyFill="1" applyBorder="1" applyAlignment="1">
      <alignment horizontal="right" vertical="center"/>
    </xf>
    <xf numFmtId="0" fontId="17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54" fillId="6" borderId="0" xfId="0" applyFont="1" applyFill="1" applyBorder="1" applyAlignment="1">
      <alignment horizontal="center" vertical="center"/>
    </xf>
    <xf numFmtId="0" fontId="54" fillId="0" borderId="0" xfId="0" applyFont="1" applyBorder="1" applyAlignment="1">
      <alignment horizontal="center" vertical="center"/>
    </xf>
    <xf numFmtId="49" fontId="53" fillId="0" borderId="2" xfId="0" applyNumberFormat="1" applyFont="1" applyBorder="1" applyAlignment="1">
      <alignment horizontal="center" vertical="center" wrapText="1"/>
    </xf>
    <xf numFmtId="0" fontId="53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168" fontId="18" fillId="4" borderId="10" xfId="2" applyNumberFormat="1" applyFont="1" applyFill="1" applyBorder="1" applyAlignment="1">
      <alignment horizontal="center" vertical="center"/>
    </xf>
    <xf numFmtId="168" fontId="18" fillId="4" borderId="11" xfId="2" applyNumberFormat="1" applyFont="1" applyFill="1" applyBorder="1" applyAlignment="1">
      <alignment horizontal="center" vertical="center"/>
    </xf>
    <xf numFmtId="167" fontId="21" fillId="4" borderId="3" xfId="4" applyNumberFormat="1" applyFont="1" applyFill="1" applyBorder="1" applyAlignment="1">
      <alignment horizontal="center" vertical="center"/>
    </xf>
    <xf numFmtId="167" fontId="21" fillId="4" borderId="0" xfId="4" applyNumberFormat="1" applyFont="1" applyFill="1" applyBorder="1" applyAlignment="1">
      <alignment horizontal="center" vertical="center"/>
    </xf>
    <xf numFmtId="167" fontId="17" fillId="4" borderId="0" xfId="4" applyNumberFormat="1" applyFont="1" applyFill="1" applyBorder="1" applyAlignment="1">
      <alignment horizontal="center" vertical="center"/>
    </xf>
    <xf numFmtId="168" fontId="21" fillId="4" borderId="4" xfId="2" applyNumberFormat="1" applyFont="1" applyFill="1" applyBorder="1" applyAlignment="1">
      <alignment horizontal="center" vertical="center"/>
    </xf>
    <xf numFmtId="0" fontId="21" fillId="4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 wrapText="1"/>
    </xf>
    <xf numFmtId="178" fontId="21" fillId="4" borderId="3" xfId="1" applyNumberFormat="1" applyFont="1" applyFill="1" applyBorder="1" applyAlignment="1">
      <alignment horizontal="right" vertical="center"/>
    </xf>
    <xf numFmtId="178" fontId="21" fillId="4" borderId="0" xfId="1" applyNumberFormat="1" applyFont="1" applyFill="1" applyBorder="1" applyAlignment="1">
      <alignment horizontal="right" vertical="center"/>
    </xf>
    <xf numFmtId="170" fontId="17" fillId="4" borderId="0" xfId="4" applyNumberFormat="1" applyFont="1" applyFill="1" applyBorder="1" applyAlignment="1">
      <alignment horizontal="right" vertical="center"/>
    </xf>
    <xf numFmtId="168" fontId="21" fillId="4" borderId="3" xfId="2" applyNumberFormat="1" applyFont="1" applyFill="1" applyBorder="1" applyAlignment="1">
      <alignment horizontal="right" vertical="center"/>
    </xf>
    <xf numFmtId="168" fontId="21" fillId="4" borderId="0" xfId="2" applyNumberFormat="1" applyFont="1" applyFill="1" applyBorder="1" applyAlignment="1">
      <alignment horizontal="right" vertical="center"/>
    </xf>
    <xf numFmtId="172" fontId="21" fillId="4" borderId="4" xfId="1" applyNumberFormat="1" applyFont="1" applyFill="1" applyBorder="1" applyAlignment="1">
      <alignment horizontal="center" vertical="center"/>
    </xf>
    <xf numFmtId="172" fontId="21" fillId="4" borderId="0" xfId="1" applyNumberFormat="1" applyFont="1" applyFill="1" applyBorder="1" applyAlignment="1">
      <alignment horizontal="center" vertical="center"/>
    </xf>
    <xf numFmtId="166" fontId="17" fillId="4" borderId="0" xfId="0" applyNumberFormat="1" applyFont="1" applyFill="1" applyBorder="1" applyAlignment="1">
      <alignment horizontal="right" vertical="center"/>
    </xf>
    <xf numFmtId="166" fontId="17" fillId="4" borderId="0" xfId="1" applyNumberFormat="1" applyFont="1" applyFill="1" applyBorder="1" applyAlignment="1">
      <alignment horizontal="center" vertical="center"/>
    </xf>
    <xf numFmtId="164" fontId="12" fillId="0" borderId="0" xfId="1" applyFont="1" applyFill="1" applyAlignment="1">
      <alignment vertical="center"/>
    </xf>
    <xf numFmtId="164" fontId="12" fillId="0" borderId="0" xfId="1" applyFont="1" applyAlignment="1">
      <alignment vertical="center"/>
    </xf>
    <xf numFmtId="0" fontId="18" fillId="0" borderId="0" xfId="0" applyFont="1" applyFill="1" applyBorder="1" applyAlignment="1">
      <alignment horizontal="left" vertical="center"/>
    </xf>
    <xf numFmtId="180" fontId="17" fillId="0" borderId="0" xfId="0" applyNumberFormat="1" applyFont="1" applyBorder="1" applyAlignment="1">
      <alignment vertical="center"/>
    </xf>
    <xf numFmtId="177" fontId="20" fillId="4" borderId="3" xfId="4" applyNumberFormat="1" applyFont="1" applyFill="1" applyBorder="1" applyAlignment="1">
      <alignment horizontal="right" vertical="center"/>
    </xf>
    <xf numFmtId="0" fontId="17" fillId="4" borderId="0" xfId="0" applyFont="1" applyFill="1" applyBorder="1" applyAlignment="1">
      <alignment horizontal="left" vertical="center" wrapText="1" indent="2"/>
    </xf>
    <xf numFmtId="177" fontId="21" fillId="4" borderId="3" xfId="4" applyNumberFormat="1" applyFont="1" applyFill="1" applyBorder="1" applyAlignment="1">
      <alignment horizontal="right" vertical="center"/>
    </xf>
    <xf numFmtId="0" fontId="17" fillId="4" borderId="0" xfId="0" applyFont="1" applyFill="1" applyBorder="1" applyAlignment="1">
      <alignment horizontal="right" vertical="center" wrapText="1"/>
    </xf>
    <xf numFmtId="172" fontId="20" fillId="4" borderId="4" xfId="1" applyNumberFormat="1" applyFont="1" applyFill="1" applyBorder="1" applyAlignment="1">
      <alignment horizontal="right" vertical="center"/>
    </xf>
    <xf numFmtId="166" fontId="21" fillId="4" borderId="3" xfId="4" applyNumberFormat="1" applyFont="1" applyFill="1" applyBorder="1" applyAlignment="1">
      <alignment horizontal="center" vertical="center"/>
    </xf>
    <xf numFmtId="166" fontId="21" fillId="4" borderId="0" xfId="4" applyNumberFormat="1" applyFont="1" applyFill="1" applyBorder="1" applyAlignment="1">
      <alignment horizontal="center" vertical="center"/>
    </xf>
    <xf numFmtId="170" fontId="20" fillId="6" borderId="0" xfId="1" applyNumberFormat="1" applyFont="1" applyFill="1" applyBorder="1" applyAlignment="1">
      <alignment horizontal="center" vertical="center" wrapText="1"/>
    </xf>
    <xf numFmtId="168" fontId="17" fillId="4" borderId="25" xfId="2" applyNumberFormat="1" applyFont="1" applyFill="1" applyBorder="1" applyAlignment="1">
      <alignment horizontal="center" vertical="center"/>
    </xf>
    <xf numFmtId="168" fontId="21" fillId="0" borderId="0" xfId="2" applyNumberFormat="1" applyFont="1" applyFill="1" applyBorder="1" applyAlignment="1">
      <alignment horizontal="center" vertical="center"/>
    </xf>
    <xf numFmtId="164" fontId="17" fillId="0" borderId="0" xfId="0" applyNumberFormat="1" applyFont="1" applyBorder="1" applyAlignment="1">
      <alignment vertical="center"/>
    </xf>
    <xf numFmtId="168" fontId="12" fillId="0" borderId="0" xfId="0" applyNumberFormat="1" applyFont="1" applyFill="1" applyAlignment="1">
      <alignment vertical="center"/>
    </xf>
    <xf numFmtId="0" fontId="17" fillId="0" borderId="0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49" fillId="0" borderId="0" xfId="0" applyNumberFormat="1" applyFont="1" applyFill="1" applyBorder="1" applyAlignment="1">
      <alignment horizontal="center" vertical="center" wrapText="1"/>
    </xf>
    <xf numFmtId="0" fontId="58" fillId="0" borderId="0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165" fontId="20" fillId="0" borderId="0" xfId="0" applyNumberFormat="1" applyFont="1" applyFill="1" applyBorder="1" applyAlignment="1">
      <alignment horizontal="center" vertical="center"/>
    </xf>
    <xf numFmtId="170" fontId="17" fillId="0" borderId="0" xfId="1" applyNumberFormat="1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7" fillId="3" borderId="0" xfId="0" applyFont="1" applyFill="1" applyBorder="1" applyAlignment="1">
      <alignment horizontal="left" vertical="center" wrapText="1"/>
    </xf>
    <xf numFmtId="170" fontId="17" fillId="0" borderId="0" xfId="4" applyNumberFormat="1" applyFont="1" applyFill="1" applyBorder="1" applyAlignment="1">
      <alignment horizontal="left" vertical="center" wrapText="1"/>
    </xf>
    <xf numFmtId="17" fontId="14" fillId="0" borderId="14" xfId="0" quotePrefix="1" applyNumberFormat="1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17" fontId="20" fillId="0" borderId="2" xfId="0" quotePrefix="1" applyNumberFormat="1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17" fontId="20" fillId="0" borderId="2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36" fillId="4" borderId="2" xfId="0" applyFont="1" applyFill="1" applyBorder="1" applyAlignment="1">
      <alignment horizontal="center" vertical="center" wrapText="1"/>
    </xf>
    <xf numFmtId="0" fontId="62" fillId="4" borderId="2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left" vertical="center"/>
    </xf>
    <xf numFmtId="0" fontId="18" fillId="0" borderId="2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justify" vertical="center" wrapText="1"/>
    </xf>
    <xf numFmtId="0" fontId="20" fillId="0" borderId="2" xfId="0" applyFont="1" applyBorder="1" applyAlignment="1">
      <alignment horizontal="justify" vertical="center" wrapText="1"/>
    </xf>
    <xf numFmtId="0" fontId="54" fillId="6" borderId="0" xfId="0" applyFont="1" applyFill="1" applyBorder="1" applyAlignment="1">
      <alignment horizontal="center" vertical="center"/>
    </xf>
    <xf numFmtId="0" fontId="53" fillId="0" borderId="0" xfId="0" applyFont="1" applyFill="1" applyBorder="1" applyAlignment="1">
      <alignment horizontal="center" vertical="center" wrapText="1"/>
    </xf>
    <xf numFmtId="0" fontId="53" fillId="0" borderId="2" xfId="0" applyFont="1" applyFill="1" applyBorder="1" applyAlignment="1">
      <alignment horizontal="center" vertical="center" wrapText="1"/>
    </xf>
    <xf numFmtId="0" fontId="56" fillId="0" borderId="0" xfId="0" applyFont="1" applyFill="1" applyBorder="1" applyAlignment="1">
      <alignment horizontal="left" vertical="center" wrapText="1"/>
    </xf>
    <xf numFmtId="49" fontId="20" fillId="0" borderId="0" xfId="0" quotePrefix="1" applyNumberFormat="1" applyFont="1" applyFill="1" applyBorder="1" applyAlignment="1">
      <alignment horizontal="center" vertical="center" wrapText="1"/>
    </xf>
    <xf numFmtId="49" fontId="20" fillId="0" borderId="2" xfId="0" quotePrefix="1" applyNumberFormat="1" applyFont="1" applyFill="1" applyBorder="1" applyAlignment="1">
      <alignment horizontal="center" vertical="center" wrapText="1"/>
    </xf>
    <xf numFmtId="49" fontId="14" fillId="0" borderId="0" xfId="0" quotePrefix="1" applyNumberFormat="1" applyFont="1" applyFill="1" applyBorder="1" applyAlignment="1">
      <alignment horizontal="center" vertical="center" wrapText="1"/>
    </xf>
    <xf numFmtId="49" fontId="14" fillId="0" borderId="2" xfId="0" quotePrefix="1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center" vertical="center" wrapText="1"/>
    </xf>
  </cellXfs>
  <cellStyles count="410">
    <cellStyle name="Cambiar to&amp;do" xfId="7" xr:uid="{00000000-0005-0000-0000-000000000000}"/>
    <cellStyle name="Cambiar to&amp;do 2" xfId="27" xr:uid="{00000000-0005-0000-0000-000001000000}"/>
    <cellStyle name="Cambiar to&amp;do_Comparativo Resultados" xfId="28" xr:uid="{00000000-0005-0000-0000-000002000000}"/>
    <cellStyle name="Comma 2" xfId="14" xr:uid="{00000000-0005-0000-0000-000003000000}"/>
    <cellStyle name="Comma 2 2" xfId="30" xr:uid="{00000000-0005-0000-0000-000004000000}"/>
    <cellStyle name="Comma 2 2 2" xfId="365" xr:uid="{91A126DC-6C59-43EB-8F2A-DCC477E94ACC}"/>
    <cellStyle name="Comma 2 2 3" xfId="381" xr:uid="{2F0D9D10-6411-4F1F-846C-8F1E24E8DA19}"/>
    <cellStyle name="Comma 2 2 4" xfId="397" xr:uid="{E3A7A145-B248-488E-ADC6-0ACB12C5CFFA}"/>
    <cellStyle name="Comma 2 2 5" xfId="349" xr:uid="{310D39AE-C45C-4969-A41E-6464604E5380}"/>
    <cellStyle name="Comma 2 3" xfId="359" xr:uid="{339806AB-7F7A-4000-ABE2-988938CCE62C}"/>
    <cellStyle name="Comma 2 4" xfId="375" xr:uid="{612E81C7-4B8E-43EE-81BD-94D994ADB2F4}"/>
    <cellStyle name="Comma 2 5" xfId="391" xr:uid="{197DD370-3CF2-48B1-96F2-46AFE81A2FBF}"/>
    <cellStyle name="Comma 2 6" xfId="343" xr:uid="{73553974-9AC7-4368-852A-14F65A19F2FC}"/>
    <cellStyle name="Comma 3" xfId="15" xr:uid="{00000000-0005-0000-0000-000005000000}"/>
    <cellStyle name="Comma 3 2" xfId="31" xr:uid="{00000000-0005-0000-0000-000006000000}"/>
    <cellStyle name="Comma 3 2 2" xfId="366" xr:uid="{99E3F196-18AC-4035-B2B4-6B2C70024919}"/>
    <cellStyle name="Comma 3 2 3" xfId="382" xr:uid="{8482271F-DD14-4FEC-B383-75852CCF3346}"/>
    <cellStyle name="Comma 3 2 4" xfId="398" xr:uid="{84357356-3723-4762-910C-657B1F0BB3F3}"/>
    <cellStyle name="Comma 3 2 5" xfId="350" xr:uid="{395D8793-7FCD-4CC7-8E78-8897C1628C47}"/>
    <cellStyle name="Comma 3 3" xfId="360" xr:uid="{53C583D9-CB51-4311-A843-830D5283108F}"/>
    <cellStyle name="Comma 3 4" xfId="376" xr:uid="{D2C81108-C767-4657-BDF2-250DF34F33E9}"/>
    <cellStyle name="Comma 3 5" xfId="392" xr:uid="{A5CBDDFD-B120-4529-8EC4-EBF8670CE4DF}"/>
    <cellStyle name="Comma 3 6" xfId="344" xr:uid="{D7EFCCE9-483B-4298-AD91-35E4B064A1BF}"/>
    <cellStyle name="Comma 4" xfId="16" xr:uid="{00000000-0005-0000-0000-000007000000}"/>
    <cellStyle name="Comma 4 2" xfId="32" xr:uid="{00000000-0005-0000-0000-000008000000}"/>
    <cellStyle name="Comma 4 2 2" xfId="367" xr:uid="{5A7C8F3A-75F0-4AED-A402-71D4C6A4328F}"/>
    <cellStyle name="Comma 4 2 3" xfId="383" xr:uid="{51560D0B-D17C-48A4-B8BF-7B841143612B}"/>
    <cellStyle name="Comma 4 2 4" xfId="399" xr:uid="{68EAB5C9-92F3-4BEA-AB8A-65AA38B65999}"/>
    <cellStyle name="Comma 4 2 5" xfId="351" xr:uid="{F4223853-3905-46E3-8501-F69E1710982E}"/>
    <cellStyle name="Comma 4 3" xfId="361" xr:uid="{AF48C4D0-3419-4CA3-AE74-C4487C29722D}"/>
    <cellStyle name="Comma 4 4" xfId="377" xr:uid="{8F83BC10-7F9A-4FA9-94DE-89D6940A3E58}"/>
    <cellStyle name="Comma 4 5" xfId="393" xr:uid="{8DC10E64-B35A-4EDA-9655-B7ABBE946082}"/>
    <cellStyle name="Comma 4 6" xfId="345" xr:uid="{2835A447-4014-4399-A893-514E1D87E74D}"/>
    <cellStyle name="Comma_T A  Sept 08 Auditado para Bce Dic 08" xfId="17" xr:uid="{00000000-0005-0000-0000-000009000000}"/>
    <cellStyle name="Euro" xfId="18" xr:uid="{00000000-0005-0000-0000-00000A000000}"/>
    <cellStyle name="Excel Built-in Normal" xfId="19" xr:uid="{00000000-0005-0000-0000-00000B000000}"/>
    <cellStyle name="Hipervínculo" xfId="3" builtinId="8"/>
    <cellStyle name="Hipervínculo visitado" xfId="45" builtinId="9" hidden="1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5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Hipervínculo visitado" xfId="89" builtinId="9" hidden="1"/>
    <cellStyle name="Hipervínculo visitado" xfId="90" builtinId="9" hidden="1"/>
    <cellStyle name="Hipervínculo visitado" xfId="91" builtinId="9" hidden="1"/>
    <cellStyle name="Hipervínculo visitado" xfId="92" builtinId="9" hidden="1"/>
    <cellStyle name="Hipervínculo visitado" xfId="93" builtinId="9" hidden="1"/>
    <cellStyle name="Hipervínculo visitado" xfId="94" builtinId="9" hidden="1"/>
    <cellStyle name="Hipervínculo visitado" xfId="95" builtinId="9" hidden="1"/>
    <cellStyle name="Hipervínculo visitado" xfId="96" builtinId="9" hidden="1"/>
    <cellStyle name="Hipervínculo visitado" xfId="97" builtinId="9" hidden="1"/>
    <cellStyle name="Hipervínculo visitado" xfId="98" builtinId="9" hidden="1"/>
    <cellStyle name="Hipervínculo visitado" xfId="99" builtinId="9" hidden="1"/>
    <cellStyle name="Hipervínculo visitado" xfId="100" builtinId="9" hidden="1"/>
    <cellStyle name="Hipervínculo visitado" xfId="101" builtinId="9" hidden="1"/>
    <cellStyle name="Hipervínculo visitado" xfId="102" builtinId="9" hidden="1"/>
    <cellStyle name="Hipervínculo visitado" xfId="103" builtinId="9" hidden="1"/>
    <cellStyle name="Hipervínculo visitado" xfId="104" builtinId="9" hidden="1"/>
    <cellStyle name="Hipervínculo visitado" xfId="105" builtinId="9" hidden="1"/>
    <cellStyle name="Hipervínculo visitado" xfId="106" builtinId="9" hidden="1"/>
    <cellStyle name="Hipervínculo visitado" xfId="107" builtinId="9" hidden="1"/>
    <cellStyle name="Hipervínculo visitado" xfId="108" builtinId="9" hidden="1"/>
    <cellStyle name="Hipervínculo visitado" xfId="109" builtinId="9" hidden="1"/>
    <cellStyle name="Hipervínculo visitado" xfId="110" builtinId="9" hidden="1"/>
    <cellStyle name="Hipervínculo visitado" xfId="111" builtinId="9" hidden="1"/>
    <cellStyle name="Hipervínculo visitado" xfId="112" builtinId="9" hidden="1"/>
    <cellStyle name="Hipervínculo visitado" xfId="113" builtinId="9" hidden="1"/>
    <cellStyle name="Hipervínculo visitado" xfId="114" builtinId="9" hidden="1"/>
    <cellStyle name="Hipervínculo visitado" xfId="115" builtinId="9" hidden="1"/>
    <cellStyle name="Hipervínculo visitado" xfId="116" builtinId="9" hidden="1"/>
    <cellStyle name="Hipervínculo visitado" xfId="117" builtinId="9" hidden="1"/>
    <cellStyle name="Hipervínculo visitado" xfId="118" builtinId="9" hidden="1"/>
    <cellStyle name="Hipervínculo visitado" xfId="119" builtinId="9" hidden="1"/>
    <cellStyle name="Hipervínculo visitado" xfId="120" builtinId="9" hidden="1"/>
    <cellStyle name="Hipervínculo visitado" xfId="121" builtinId="9" hidden="1"/>
    <cellStyle name="Hipervínculo visitado" xfId="122" builtinId="9" hidden="1"/>
    <cellStyle name="Hipervínculo visitado" xfId="123" builtinId="9" hidden="1"/>
    <cellStyle name="Hipervínculo visitado" xfId="124" builtinId="9" hidden="1"/>
    <cellStyle name="Hipervínculo visitado" xfId="125" builtinId="9" hidden="1"/>
    <cellStyle name="Hipervínculo visitado" xfId="126" builtinId="9" hidden="1"/>
    <cellStyle name="Hipervínculo visitado" xfId="127" builtinId="9" hidden="1"/>
    <cellStyle name="Hipervínculo visitado" xfId="128" builtinId="9" hidden="1"/>
    <cellStyle name="Hipervínculo visitado" xfId="129" builtinId="9" hidden="1"/>
    <cellStyle name="Hipervínculo visitado" xfId="130" builtinId="9" hidden="1"/>
    <cellStyle name="Hipervínculo visitado" xfId="131" builtinId="9" hidden="1"/>
    <cellStyle name="Hipervínculo visitado" xfId="132" builtinId="9" hidden="1"/>
    <cellStyle name="Hipervínculo visitado" xfId="133" builtinId="9" hidden="1"/>
    <cellStyle name="Hipervínculo visitado" xfId="134" builtinId="9" hidden="1"/>
    <cellStyle name="Hipervínculo visitado" xfId="135" builtinId="9" hidden="1"/>
    <cellStyle name="Hipervínculo visitado" xfId="136" builtinId="9" hidden="1"/>
    <cellStyle name="Hipervínculo visitado" xfId="137" builtinId="9" hidden="1"/>
    <cellStyle name="Hipervínculo visitado" xfId="138" builtinId="9" hidden="1"/>
    <cellStyle name="Hipervínculo visitado" xfId="139" builtinId="9" hidden="1"/>
    <cellStyle name="Hipervínculo visitado" xfId="140" builtinId="9" hidden="1"/>
    <cellStyle name="Hipervínculo visitado" xfId="141" builtinId="9" hidden="1"/>
    <cellStyle name="Hipervínculo visitado" xfId="142" builtinId="9" hidden="1"/>
    <cellStyle name="Hipervínculo visitado" xfId="143" builtinId="9" hidden="1"/>
    <cellStyle name="Hipervínculo visitado" xfId="144" builtinId="9" hidden="1"/>
    <cellStyle name="Hipervínculo visitado" xfId="145" builtinId="9" hidden="1"/>
    <cellStyle name="Hipervínculo visitado" xfId="146" builtinId="9" hidden="1"/>
    <cellStyle name="Hipervínculo visitado" xfId="147" builtinId="9" hidden="1"/>
    <cellStyle name="Hipervínculo visitado" xfId="148" builtinId="9" hidden="1"/>
    <cellStyle name="Hipervínculo visitado" xfId="149" builtinId="9" hidden="1"/>
    <cellStyle name="Hipervínculo visitado" xfId="150" builtinId="9" hidden="1"/>
    <cellStyle name="Hipervínculo visitado" xfId="151" builtinId="9" hidden="1"/>
    <cellStyle name="Hipervínculo visitado" xfId="152" builtinId="9" hidden="1"/>
    <cellStyle name="Hipervínculo visitado" xfId="153" builtinId="9" hidden="1"/>
    <cellStyle name="Hipervínculo visitado" xfId="154" builtinId="9" hidden="1"/>
    <cellStyle name="Hipervínculo visitado" xfId="155" builtinId="9" hidden="1"/>
    <cellStyle name="Hipervínculo visitado" xfId="156" builtinId="9" hidden="1"/>
    <cellStyle name="Hipervínculo visitado" xfId="157" builtinId="9" hidden="1"/>
    <cellStyle name="Hipervínculo visitado" xfId="158" builtinId="9" hidden="1"/>
    <cellStyle name="Hipervínculo visitado" xfId="159" builtinId="9" hidden="1"/>
    <cellStyle name="Hipervínculo visitado" xfId="160" builtinId="9" hidden="1"/>
    <cellStyle name="Hipervínculo visitado" xfId="161" builtinId="9" hidden="1"/>
    <cellStyle name="Hipervínculo visitado" xfId="162" builtinId="9" hidden="1"/>
    <cellStyle name="Hipervínculo visitado" xfId="163" builtinId="9" hidden="1"/>
    <cellStyle name="Hipervínculo visitado" xfId="164" builtinId="9" hidden="1"/>
    <cellStyle name="Hipervínculo visitado" xfId="165" builtinId="9" hidden="1"/>
    <cellStyle name="Hipervínculo visitado" xfId="166" builtinId="9" hidden="1"/>
    <cellStyle name="Hipervínculo visitado" xfId="167" builtinId="9" hidden="1"/>
    <cellStyle name="Hipervínculo visitado" xfId="168" builtinId="9" hidden="1"/>
    <cellStyle name="Hipervínculo visitado" xfId="169" builtinId="9" hidden="1"/>
    <cellStyle name="Hipervínculo visitado" xfId="170" builtinId="9" hidden="1"/>
    <cellStyle name="Hipervínculo visitado" xfId="171" builtinId="9" hidden="1"/>
    <cellStyle name="Hipervínculo visitado" xfId="172" builtinId="9" hidden="1"/>
    <cellStyle name="Hipervínculo visitado" xfId="173" builtinId="9" hidden="1"/>
    <cellStyle name="Hipervínculo visitado" xfId="174" builtinId="9" hidden="1"/>
    <cellStyle name="Hipervínculo visitado" xfId="175" builtinId="9" hidden="1"/>
    <cellStyle name="Hipervínculo visitado" xfId="176" builtinId="9" hidden="1"/>
    <cellStyle name="Hipervínculo visitado" xfId="177" builtinId="9" hidden="1"/>
    <cellStyle name="Hipervínculo visitado" xfId="178" builtinId="9" hidden="1"/>
    <cellStyle name="Hipervínculo visitado" xfId="179" builtinId="9" hidden="1"/>
    <cellStyle name="Hipervínculo visitado" xfId="180" builtinId="9" hidden="1"/>
    <cellStyle name="Hipervínculo visitado" xfId="181" builtinId="9" hidden="1"/>
    <cellStyle name="Hipervínculo visitado" xfId="182" builtinId="9" hidden="1"/>
    <cellStyle name="Hipervínculo visitado" xfId="183" builtinId="9" hidden="1"/>
    <cellStyle name="Hipervínculo visitado" xfId="184" builtinId="9" hidden="1"/>
    <cellStyle name="Hipervínculo visitado" xfId="185" builtinId="9" hidden="1"/>
    <cellStyle name="Hipervínculo visitado" xfId="186" builtinId="9" hidden="1"/>
    <cellStyle name="Hipervínculo visitado" xfId="187" builtinId="9" hidden="1"/>
    <cellStyle name="Hipervínculo visitado" xfId="188" builtinId="9" hidden="1"/>
    <cellStyle name="Hipervínculo visitado" xfId="189" builtinId="9" hidden="1"/>
    <cellStyle name="Hipervínculo visitado" xfId="190" builtinId="9" hidden="1"/>
    <cellStyle name="Hipervínculo visitado" xfId="191" builtinId="9" hidden="1"/>
    <cellStyle name="Hipervínculo visitado" xfId="192" builtinId="9" hidden="1"/>
    <cellStyle name="Hipervínculo visitado" xfId="193" builtinId="9" hidden="1"/>
    <cellStyle name="Hipervínculo visitado" xfId="194" builtinId="9" hidden="1"/>
    <cellStyle name="Hipervínculo visitado" xfId="195" builtinId="9" hidden="1"/>
    <cellStyle name="Hipervínculo visitado" xfId="196" builtinId="9" hidden="1"/>
    <cellStyle name="Hipervínculo visitado" xfId="197" builtinId="9" hidden="1"/>
    <cellStyle name="Hipervínculo visitado" xfId="198" builtinId="9" hidden="1"/>
    <cellStyle name="Hipervínculo visitado" xfId="199" builtinId="9" hidden="1"/>
    <cellStyle name="Hipervínculo visitado" xfId="200" builtinId="9" hidden="1"/>
    <cellStyle name="Hipervínculo visitado" xfId="201" builtinId="9" hidden="1"/>
    <cellStyle name="Hipervínculo visitado" xfId="202" builtinId="9" hidden="1"/>
    <cellStyle name="Hipervínculo visitado" xfId="203" builtinId="9" hidden="1"/>
    <cellStyle name="Hipervínculo visitado" xfId="204" builtinId="9" hidden="1"/>
    <cellStyle name="Hipervínculo visitado" xfId="205" builtinId="9" hidden="1"/>
    <cellStyle name="Hipervínculo visitado" xfId="206" builtinId="9" hidden="1"/>
    <cellStyle name="Hipervínculo visitado" xfId="207" builtinId="9" hidden="1"/>
    <cellStyle name="Hipervínculo visitado" xfId="208" builtinId="9" hidden="1"/>
    <cellStyle name="Hipervínculo visitado" xfId="209" builtinId="9" hidden="1"/>
    <cellStyle name="Hipervínculo visitado" xfId="210" builtinId="9" hidden="1"/>
    <cellStyle name="Hipervínculo visitado" xfId="211" builtinId="9" hidden="1"/>
    <cellStyle name="Hipervínculo visitado" xfId="212" builtinId="9" hidden="1"/>
    <cellStyle name="Hipervínculo visitado" xfId="213" builtinId="9" hidden="1"/>
    <cellStyle name="Hipervínculo visitado" xfId="214" builtinId="9" hidden="1"/>
    <cellStyle name="Hipervínculo visitado" xfId="215" builtinId="9" hidden="1"/>
    <cellStyle name="Hipervínculo visitado" xfId="216" builtinId="9" hidden="1"/>
    <cellStyle name="Hipervínculo visitado" xfId="217" builtinId="9" hidden="1"/>
    <cellStyle name="Hipervínculo visitado" xfId="218" builtinId="9" hidden="1"/>
    <cellStyle name="Hipervínculo visitado" xfId="219" builtinId="9" hidden="1"/>
    <cellStyle name="Hipervínculo visitado" xfId="220" builtinId="9" hidden="1"/>
    <cellStyle name="Hipervínculo visitado" xfId="221" builtinId="9" hidden="1"/>
    <cellStyle name="Hipervínculo visitado" xfId="222" builtinId="9" hidden="1"/>
    <cellStyle name="Hipervínculo visitado" xfId="223" builtinId="9" hidden="1"/>
    <cellStyle name="Hipervínculo visitado" xfId="224" builtinId="9" hidden="1"/>
    <cellStyle name="Hipervínculo visitado" xfId="225" builtinId="9" hidden="1"/>
    <cellStyle name="Hipervínculo visitado" xfId="226" builtinId="9" hidden="1"/>
    <cellStyle name="Hipervínculo visitado" xfId="227" builtinId="9" hidden="1"/>
    <cellStyle name="Hipervínculo visitado" xfId="228" builtinId="9" hidden="1"/>
    <cellStyle name="Hipervínculo visitado" xfId="229" builtinId="9" hidden="1"/>
    <cellStyle name="Hipervínculo visitado" xfId="230" builtinId="9" hidden="1"/>
    <cellStyle name="Hipervínculo visitado" xfId="231" builtinId="9" hidden="1"/>
    <cellStyle name="Hipervínculo visitado" xfId="232" builtinId="9" hidden="1"/>
    <cellStyle name="Hipervínculo visitado" xfId="233" builtinId="9" hidden="1"/>
    <cellStyle name="Hipervínculo visitado" xfId="234" builtinId="9" hidden="1"/>
    <cellStyle name="Hipervínculo visitado" xfId="235" builtinId="9" hidden="1"/>
    <cellStyle name="Hipervínculo visitado" xfId="236" builtinId="9" hidden="1"/>
    <cellStyle name="Hipervínculo visitado" xfId="237" builtinId="9" hidden="1"/>
    <cellStyle name="Hipervínculo visitado" xfId="238" builtinId="9" hidden="1"/>
    <cellStyle name="Hipervínculo visitado" xfId="239" builtinId="9" hidden="1"/>
    <cellStyle name="Hipervínculo visitado" xfId="240" builtinId="9" hidden="1"/>
    <cellStyle name="Hipervínculo visitado" xfId="241" builtinId="9" hidden="1"/>
    <cellStyle name="Hipervínculo visitado" xfId="242" builtinId="9" hidden="1"/>
    <cellStyle name="Hipervínculo visitado" xfId="243" builtinId="9" hidden="1"/>
    <cellStyle name="Hipervínculo visitado" xfId="244" builtinId="9" hidden="1"/>
    <cellStyle name="Hipervínculo visitado" xfId="245" builtinId="9" hidden="1"/>
    <cellStyle name="Hipervínculo visitado" xfId="246" builtinId="9" hidden="1"/>
    <cellStyle name="Hipervínculo visitado" xfId="247" builtinId="9" hidden="1"/>
    <cellStyle name="Hipervínculo visitado" xfId="248" builtinId="9" hidden="1"/>
    <cellStyle name="Hipervínculo visitado" xfId="249" builtinId="9" hidden="1"/>
    <cellStyle name="Hipervínculo visitado" xfId="250" builtinId="9" hidden="1"/>
    <cellStyle name="Hipervínculo visitado" xfId="251" builtinId="9" hidden="1"/>
    <cellStyle name="Hipervínculo visitado" xfId="252" builtinId="9" hidden="1"/>
    <cellStyle name="Hipervínculo visitado" xfId="253" builtinId="9" hidden="1"/>
    <cellStyle name="Hipervínculo visitado" xfId="254" builtinId="9" hidden="1"/>
    <cellStyle name="Hipervínculo visitado" xfId="255" builtinId="9" hidden="1"/>
    <cellStyle name="Hipervínculo visitado" xfId="256" builtinId="9" hidden="1"/>
    <cellStyle name="Hipervínculo visitado" xfId="257" builtinId="9" hidden="1"/>
    <cellStyle name="Hipervínculo visitado" xfId="258" builtinId="9" hidden="1"/>
    <cellStyle name="Hipervínculo visitado" xfId="259" builtinId="9" hidden="1"/>
    <cellStyle name="Hipervínculo visitado" xfId="260" builtinId="9" hidden="1"/>
    <cellStyle name="Hipervínculo visitado" xfId="261" builtinId="9" hidden="1"/>
    <cellStyle name="Hipervínculo visitado" xfId="262" builtinId="9" hidden="1"/>
    <cellStyle name="Hipervínculo visitado" xfId="263" builtinId="9" hidden="1"/>
    <cellStyle name="Hipervínculo visitado" xfId="264" builtinId="9" hidden="1"/>
    <cellStyle name="Hipervínculo visitado" xfId="265" builtinId="9" hidden="1"/>
    <cellStyle name="Hipervínculo visitado" xfId="266" builtinId="9" hidden="1"/>
    <cellStyle name="Hipervínculo visitado" xfId="267" builtinId="9" hidden="1"/>
    <cellStyle name="Hipervínculo visitado" xfId="268" builtinId="9" hidden="1"/>
    <cellStyle name="Hipervínculo visitado" xfId="269" builtinId="9" hidden="1"/>
    <cellStyle name="Hipervínculo visitado" xfId="270" builtinId="9" hidden="1"/>
    <cellStyle name="Hipervínculo visitado" xfId="271" builtinId="9" hidden="1"/>
    <cellStyle name="Hipervínculo visitado" xfId="272" builtinId="9" hidden="1"/>
    <cellStyle name="Hipervínculo visitado" xfId="273" builtinId="9" hidden="1"/>
    <cellStyle name="Hipervínculo visitado" xfId="274" builtinId="9" hidden="1"/>
    <cellStyle name="Hipervínculo visitado" xfId="275" builtinId="9" hidden="1"/>
    <cellStyle name="Hipervínculo visitado" xfId="276" builtinId="9" hidden="1"/>
    <cellStyle name="Hipervínculo visitado" xfId="277" builtinId="9" hidden="1"/>
    <cellStyle name="Hipervínculo visitado" xfId="278" builtinId="9" hidden="1"/>
    <cellStyle name="Hipervínculo visitado" xfId="279" builtinId="9" hidden="1"/>
    <cellStyle name="Hipervínculo visitado" xfId="280" builtinId="9" hidden="1"/>
    <cellStyle name="Hipervínculo visitado" xfId="281" builtinId="9" hidden="1"/>
    <cellStyle name="Hipervínculo visitado" xfId="282" builtinId="9" hidden="1"/>
    <cellStyle name="Hipervínculo visitado" xfId="283" builtinId="9" hidden="1"/>
    <cellStyle name="Hipervínculo visitado" xfId="284" builtinId="9" hidden="1"/>
    <cellStyle name="Hipervínculo visitado" xfId="285" builtinId="9" hidden="1"/>
    <cellStyle name="Hipervínculo visitado" xfId="286" builtinId="9" hidden="1"/>
    <cellStyle name="Hipervínculo visitado" xfId="287" builtinId="9" hidden="1"/>
    <cellStyle name="Hipervínculo visitado" xfId="288" builtinId="9" hidden="1"/>
    <cellStyle name="Hipervínculo visitado" xfId="289" builtinId="9" hidden="1"/>
    <cellStyle name="Hipervínculo visitado" xfId="290" builtinId="9" hidden="1"/>
    <cellStyle name="Hipervínculo visitado" xfId="291" builtinId="9" hidden="1"/>
    <cellStyle name="Hipervínculo visitado" xfId="292" builtinId="9" hidden="1"/>
    <cellStyle name="Hipervínculo visitado" xfId="293" builtinId="9" hidden="1"/>
    <cellStyle name="Hipervínculo visitado" xfId="294" builtinId="9" hidden="1"/>
    <cellStyle name="Hipervínculo visitado" xfId="295" builtinId="9" hidden="1"/>
    <cellStyle name="Hipervínculo visitado" xfId="296" builtinId="9" hidden="1"/>
    <cellStyle name="Hipervínculo visitado" xfId="297" builtinId="9" hidden="1"/>
    <cellStyle name="Hipervínculo visitado" xfId="298" builtinId="9" hidden="1"/>
    <cellStyle name="Hipervínculo visitado" xfId="299" builtinId="9" hidden="1"/>
    <cellStyle name="Hipervínculo visitado" xfId="300" builtinId="9" hidden="1"/>
    <cellStyle name="Hipervínculo visitado" xfId="301" builtinId="9" hidden="1"/>
    <cellStyle name="Hipervínculo visitado" xfId="302" builtinId="9" hidden="1"/>
    <cellStyle name="Hipervínculo visitado" xfId="303" builtinId="9" hidden="1"/>
    <cellStyle name="Hipervínculo visitado" xfId="304" builtinId="9" hidden="1"/>
    <cellStyle name="Hipervínculo visitado" xfId="305" builtinId="9" hidden="1"/>
    <cellStyle name="Hipervínculo visitado" xfId="306" builtinId="9" hidden="1"/>
    <cellStyle name="Hipervínculo visitado" xfId="307" builtinId="9" hidden="1"/>
    <cellStyle name="Hipervínculo visitado" xfId="308" builtinId="9" hidden="1"/>
    <cellStyle name="Hipervínculo visitado" xfId="309" builtinId="9" hidden="1"/>
    <cellStyle name="Hipervínculo visitado" xfId="310" builtinId="9" hidden="1"/>
    <cellStyle name="Hipervínculo visitado" xfId="311" builtinId="9" hidden="1"/>
    <cellStyle name="Hipervínculo visitado" xfId="312" builtinId="9" hidden="1"/>
    <cellStyle name="Hipervínculo visitado" xfId="313" builtinId="9" hidden="1"/>
    <cellStyle name="Hipervínculo visitado" xfId="314" builtinId="9" hidden="1"/>
    <cellStyle name="Hipervínculo visitado" xfId="315" builtinId="9" hidden="1"/>
    <cellStyle name="Hipervínculo visitado" xfId="316" builtinId="9" hidden="1"/>
    <cellStyle name="Hipervínculo visitado" xfId="317" builtinId="9" hidden="1"/>
    <cellStyle name="Hipervínculo visitado" xfId="318" builtinId="9" hidden="1"/>
    <cellStyle name="Hipervínculo visitado" xfId="319" builtinId="9" hidden="1"/>
    <cellStyle name="Hipervínculo visitado" xfId="320" builtinId="9" hidden="1"/>
    <cellStyle name="Hipervínculo visitado" xfId="321" builtinId="9" hidden="1"/>
    <cellStyle name="Hipervínculo visitado" xfId="322" builtinId="9" hidden="1"/>
    <cellStyle name="Hipervínculo visitado" xfId="323" builtinId="9" hidden="1"/>
    <cellStyle name="Hipervínculo visitado" xfId="324" builtinId="9" hidden="1"/>
    <cellStyle name="Hipervínculo visitado" xfId="325" builtinId="9" hidden="1"/>
    <cellStyle name="Hipervínculo visitado" xfId="326" builtinId="9" hidden="1"/>
    <cellStyle name="Hipervínculo visitado" xfId="327" builtinId="9" hidden="1"/>
    <cellStyle name="Hipervínculo visitado" xfId="328" builtinId="9" hidden="1"/>
    <cellStyle name="Hipervínculo visitado" xfId="329" builtinId="9" hidden="1"/>
    <cellStyle name="Hipervínculo visitado" xfId="330" builtinId="9" hidden="1"/>
    <cellStyle name="Hipervínculo visitado" xfId="331" builtinId="9" hidden="1"/>
    <cellStyle name="Hipervínculo visitado" xfId="332" builtinId="9" hidden="1"/>
    <cellStyle name="Hipervínculo visitado" xfId="333" builtinId="9" hidden="1"/>
    <cellStyle name="Hipervínculo visitado" xfId="334" builtinId="9" hidden="1"/>
    <cellStyle name="Hipervínculo visitado" xfId="335" builtinId="9" hidden="1"/>
    <cellStyle name="Hipervínculo visitado" xfId="336" builtinId="9" hidden="1"/>
    <cellStyle name="Hipervínculo visitado" xfId="337" builtinId="9" hidden="1"/>
    <cellStyle name="Hipervínculo visitado" xfId="338" builtinId="9" hidden="1"/>
    <cellStyle name="Hipervínculo visitado" xfId="339" builtinId="9" hidden="1"/>
    <cellStyle name="Millares" xfId="1" builtinId="3"/>
    <cellStyle name="Millares 10" xfId="43" xr:uid="{00000000-0005-0000-0000-000035010000}"/>
    <cellStyle name="Millares 11" xfId="340" xr:uid="{56080C4D-FD98-4190-9D2E-2B2BD6BEA549}"/>
    <cellStyle name="Millares 11 2" xfId="407" xr:uid="{6A4A2CB6-CD0A-44A3-828C-615E35CCD5D1}"/>
    <cellStyle name="Millares 11 3" xfId="409" xr:uid="{25CE9BDE-64D8-4F13-A9D3-EA0B9C4C8F1A}"/>
    <cellStyle name="Millares 11 4" xfId="405" xr:uid="{B7EE943D-1951-4615-ACAD-EAEA7CC7B918}"/>
    <cellStyle name="Millares 12" xfId="406" xr:uid="{CC24AA3D-F22D-4E91-8AD4-EEB2DB12B961}"/>
    <cellStyle name="Millares 13" xfId="408" xr:uid="{72C19743-1FFF-4EE4-A77D-6F82307DB06D}"/>
    <cellStyle name="Millares 2" xfId="11" xr:uid="{00000000-0005-0000-0000-000036010000}"/>
    <cellStyle name="Millares 2 2" xfId="20" xr:uid="{00000000-0005-0000-0000-000037010000}"/>
    <cellStyle name="Millares 3" xfId="5" xr:uid="{00000000-0005-0000-0000-000038010000}"/>
    <cellStyle name="Millares 3 2" xfId="33" xr:uid="{00000000-0005-0000-0000-000039010000}"/>
    <cellStyle name="Millares 3 2 2" xfId="368" xr:uid="{95847AC9-30BB-4830-B828-942713CE5613}"/>
    <cellStyle name="Millares 3 2 3" xfId="384" xr:uid="{E72ED6AB-8214-48AA-AEF9-CE877114B42B}"/>
    <cellStyle name="Millares 3 2 4" xfId="400" xr:uid="{3AA40F50-4A59-4ECD-BEEB-E268211E0822}"/>
    <cellStyle name="Millares 3 2 5" xfId="352" xr:uid="{ADB2DAF3-9D0B-46E2-8CF8-C9DD2474384F}"/>
    <cellStyle name="Millares 3 3" xfId="21" xr:uid="{00000000-0005-0000-0000-00003A010000}"/>
    <cellStyle name="Millares 3 3 2" xfId="362" xr:uid="{5BA983F1-879D-49D8-AE64-4C88A4641638}"/>
    <cellStyle name="Millares 3 3 3" xfId="378" xr:uid="{2CC12788-76C0-45C1-83D1-BBA39BAFF2D9}"/>
    <cellStyle name="Millares 3 3 4" xfId="394" xr:uid="{33780248-23D0-46EC-A4A0-AE58D7558A60}"/>
    <cellStyle name="Millares 3 3 5" xfId="346" xr:uid="{7B90E74D-43F8-4E9C-BE34-5A2092C063AF}"/>
    <cellStyle name="Millares 3 4" xfId="36" xr:uid="{00000000-0005-0000-0000-00003B010000}"/>
    <cellStyle name="Millares 3 4 2" xfId="370" xr:uid="{F590069D-D68C-4D6D-9530-771BB81B20BD}"/>
    <cellStyle name="Millares 3 4 3" xfId="386" xr:uid="{1B086BC2-D063-4D5B-99E4-39521789E8DB}"/>
    <cellStyle name="Millares 3 4 4" xfId="402" xr:uid="{B6E3F450-17C4-4CD4-9C7C-9EB4EC0B6523}"/>
    <cellStyle name="Millares 3 4 5" xfId="354" xr:uid="{FB89B96D-A24D-4F63-8CFE-D2FBFD6C148B}"/>
    <cellStyle name="Millares 3 5" xfId="358" xr:uid="{CC3FE7F1-07A1-4851-98CB-5B59EBD78C88}"/>
    <cellStyle name="Millares 3 6" xfId="374" xr:uid="{98498FCE-846A-42C8-A69C-2CC9C476097E}"/>
    <cellStyle name="Millares 3 7" xfId="390" xr:uid="{64EF2C85-EAC4-4077-AF70-7D30D6E6B323}"/>
    <cellStyle name="Millares 3 8" xfId="342" xr:uid="{04190D5E-2B14-4477-8FAE-28C8A74D969C}"/>
    <cellStyle name="Millares 4" xfId="10" xr:uid="{00000000-0005-0000-0000-00003C010000}"/>
    <cellStyle name="Millares 4 2" xfId="22" xr:uid="{00000000-0005-0000-0000-00003D010000}"/>
    <cellStyle name="Millares 5" xfId="4" xr:uid="{00000000-0005-0000-0000-00003E010000}"/>
    <cellStyle name="Millares 5 2" xfId="29" xr:uid="{00000000-0005-0000-0000-00003F010000}"/>
    <cellStyle name="Millares 5 2 2" xfId="364" xr:uid="{E511C9DB-2730-4DA9-8EFD-153BB40F2F9A}"/>
    <cellStyle name="Millares 5 2 3" xfId="380" xr:uid="{E10184A3-34E0-4229-BBC4-807492F9D98D}"/>
    <cellStyle name="Millares 5 2 4" xfId="396" xr:uid="{39AED554-44FF-45FF-B79E-6577C3E15F46}"/>
    <cellStyle name="Millares 5 2 5" xfId="348" xr:uid="{DDDD7BE0-1869-4DA8-B0B4-970FC7960F94}"/>
    <cellStyle name="Millares 5 3" xfId="357" xr:uid="{2D0642A8-B17E-4D0A-B188-8391FECB43D6}"/>
    <cellStyle name="Millares 5 4" xfId="373" xr:uid="{8704848E-0FA8-4511-B817-7411C962FBF7}"/>
    <cellStyle name="Millares 5 5" xfId="389" xr:uid="{B0382511-750A-47A5-908A-4CDA42440EF3}"/>
    <cellStyle name="Millares 5 6" xfId="341" xr:uid="{0292A2B8-29BD-4CDD-90AE-6DA7AF4A60DB}"/>
    <cellStyle name="Millares 6" xfId="26" xr:uid="{00000000-0005-0000-0000-000040010000}"/>
    <cellStyle name="Millares 6 2" xfId="363" xr:uid="{935AC8BB-1675-4087-91DF-E32165D510C7}"/>
    <cellStyle name="Millares 6 3" xfId="379" xr:uid="{A0EE1BE3-A039-445D-90F4-C26A81A244D5}"/>
    <cellStyle name="Millares 6 4" xfId="395" xr:uid="{C8936144-010A-4BE1-AB8E-842AE9087188}"/>
    <cellStyle name="Millares 6 5" xfId="347" xr:uid="{198A2B2D-713C-405C-8318-B594488589B1}"/>
    <cellStyle name="Millares 7" xfId="35" xr:uid="{00000000-0005-0000-0000-000041010000}"/>
    <cellStyle name="Millares 7 2" xfId="369" xr:uid="{1286A7F0-1511-44E6-A560-DF79DD87D2CD}"/>
    <cellStyle name="Millares 7 3" xfId="385" xr:uid="{FEC9FFE8-855B-4F81-B9F1-1086A8352062}"/>
    <cellStyle name="Millares 7 4" xfId="401" xr:uid="{4D4E7EF4-2DEA-421A-BCC5-75A45D661AC4}"/>
    <cellStyle name="Millares 7 5" xfId="353" xr:uid="{022544D1-E1A5-43FA-BFBE-1334EDC413D3}"/>
    <cellStyle name="Millares 8" xfId="39" xr:uid="{00000000-0005-0000-0000-000042010000}"/>
    <cellStyle name="Millares 8 2" xfId="371" xr:uid="{42916BB5-E9EB-4A59-A53F-13A2A5C1BD52}"/>
    <cellStyle name="Millares 8 3" xfId="387" xr:uid="{2D077E63-02AD-440E-B4B2-4BBFB0FF3E7A}"/>
    <cellStyle name="Millares 8 4" xfId="403" xr:uid="{E3D077E2-DB3D-4FBE-916A-6E825AF1C172}"/>
    <cellStyle name="Millares 8 5" xfId="355" xr:uid="{9FF46ABB-14EE-4758-AEF9-642E64F99512}"/>
    <cellStyle name="Millares 9" xfId="40" xr:uid="{00000000-0005-0000-0000-000043010000}"/>
    <cellStyle name="Millares 9 2" xfId="372" xr:uid="{3A63F7C4-A801-4E1D-B3E5-C01E94C63D85}"/>
    <cellStyle name="Millares 9 3" xfId="388" xr:uid="{A8B63D1C-F9D3-47B4-92D5-C58176F175FF}"/>
    <cellStyle name="Millares 9 4" xfId="404" xr:uid="{4E3AC2DF-3B8C-47FB-A009-E53B2B7D04C1}"/>
    <cellStyle name="Millares 9 5" xfId="356" xr:uid="{0C092BFB-C6AA-485B-BCE2-C8DF000A2476}"/>
    <cellStyle name="Moneda 2" xfId="23" xr:uid="{00000000-0005-0000-0000-000044010000}"/>
    <cellStyle name="Normal" xfId="0" builtinId="0"/>
    <cellStyle name="Normal 164" xfId="38" xr:uid="{00000000-0005-0000-0000-000046010000}"/>
    <cellStyle name="Normal 2" xfId="8" xr:uid="{00000000-0005-0000-0000-000047010000}"/>
    <cellStyle name="Normal 2 2" xfId="12" xr:uid="{00000000-0005-0000-0000-000048010000}"/>
    <cellStyle name="Normal 2 51" xfId="37" xr:uid="{00000000-0005-0000-0000-000049010000}"/>
    <cellStyle name="Normal 3" xfId="13" xr:uid="{00000000-0005-0000-0000-00004A010000}"/>
    <cellStyle name="Normal 3 2" xfId="24" xr:uid="{00000000-0005-0000-0000-00004B010000}"/>
    <cellStyle name="Normal 4" xfId="9" xr:uid="{00000000-0005-0000-0000-00004C010000}"/>
    <cellStyle name="Normal 4 2" xfId="41" xr:uid="{00000000-0005-0000-0000-00004D010000}"/>
    <cellStyle name="Normal 5" xfId="42" xr:uid="{00000000-0005-0000-0000-00004E010000}"/>
    <cellStyle name="Normal 8" xfId="34" xr:uid="{00000000-0005-0000-0000-00004F010000}"/>
    <cellStyle name="Porcentaje" xfId="2" builtinId="5"/>
    <cellStyle name="Porcentaje 2" xfId="44" xr:uid="{00000000-0005-0000-0000-000050010000}"/>
    <cellStyle name="Porcentual 2" xfId="6" xr:uid="{00000000-0005-0000-0000-000052010000}"/>
    <cellStyle name="Porcentual 3" xfId="25" xr:uid="{00000000-0005-0000-0000-000053010000}"/>
  </cellStyles>
  <dxfs count="0"/>
  <tableStyles count="0" defaultTableStyle="TableStyleMedium2" defaultPivotStyle="PivotStyleLight16"/>
  <colors>
    <mruColors>
      <color rgb="FFE80202"/>
      <color rgb="FF820D31"/>
      <color rgb="FFFFAD0E"/>
      <color rgb="FFFFC600"/>
      <color rgb="FFC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8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3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1.xml"/><Relationship Id="rId37" Type="http://schemas.openxmlformats.org/officeDocument/2006/relationships/externalLink" Target="externalLinks/externalLink6.xml"/><Relationship Id="rId40" Type="http://schemas.openxmlformats.org/officeDocument/2006/relationships/externalLink" Target="externalLinks/externalLink9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4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2.xml"/><Relationship Id="rId38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142423</xdr:colOff>
      <xdr:row>2</xdr:row>
      <xdr:rowOff>106956</xdr:rowOff>
    </xdr:from>
    <xdr:to>
      <xdr:col>7</xdr:col>
      <xdr:colOff>374316</xdr:colOff>
      <xdr:row>19</xdr:row>
      <xdr:rowOff>143241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739" y="454535"/>
          <a:ext cx="5793156" cy="29907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S71145/Downloads/31-03-02%20o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S71145/Downloads/31-12-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S71145/Downloads/Flujos%20CP%20VD%20y%20TIT%20PUB%20Junio%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apeles%20de%20Trabajo/Diciembre%202011/Informaci&#243;n%20Banco/Average%20balance%20sheet%20BANCO%20Diciembre%20201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senio05estudio/Library/Application%20Support/Microsoft/Office/Office%202011%20AutoRecovery/Modelos%20BANCO%2031-12-2010%20V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S71145/Downloads/BALANCE%2030.06.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senio05estudio/Library/Application%20Support/Microsoft/Office/Office%202011%20AutoRecovery/Modelos%20BANCO%2031-12-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ontabilidad%20y%20Reporting\Press%20Release\2020\3Q2020\Promedios\Promedios%20Consumer%20Finance%203Q2020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ontabilidad%20y%20Reporting\Press%20Release\2020\2Q2020\Promedios\Promedios%20Consumer%20Finance%202Q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cabezamiento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cabezamiento"/>
      <sheetName val="Carátula"/>
      <sheetName val="Balance General"/>
      <sheetName val="Estado de resultados(S_Exp.)"/>
      <sheetName val="Estado de Evolución"/>
      <sheetName val="Nota 3_Composición "/>
      <sheetName val="Nota 4 - Plazo Estimado"/>
      <sheetName val="Nota .5 ."/>
      <sheetName val="Anexo Inversiones"/>
      <sheetName val="Anexo Bienes de Uso"/>
      <sheetName val="Anexo de Gastos"/>
      <sheetName val="Estado de Resultados(C_Exp.)"/>
      <sheetName val="Anexo Inv. Permanentes"/>
      <sheetName val="Anexo Act. Intangibles"/>
      <sheetName val="Anexo Previsiones"/>
      <sheetName val="Anexo de Costo"/>
      <sheetName val="Hoja1"/>
      <sheetName val="Hoja de Controles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 Sald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Ajustes fideicomisos y LEBAC"/>
      <sheetName val="Average Balance Sheet"/>
      <sheetName val="Base Resultados"/>
      <sheetName val="Results of operations"/>
      <sheetName val="Anexo RESULTADO"/>
      <sheetName val="Com.pagadas tarjetas"/>
      <sheetName val="Maturity Composition C20"/>
    </sheetNames>
    <sheetDataSet>
      <sheetData sheetId="0" refreshError="1"/>
      <sheetData sheetId="1" refreshError="1"/>
      <sheetData sheetId="2" refreshError="1"/>
      <sheetData sheetId="3" refreshError="1">
        <row r="2">
          <cell r="B2">
            <v>0</v>
          </cell>
          <cell r="C2">
            <v>1</v>
          </cell>
        </row>
        <row r="3">
          <cell r="B3">
            <v>0</v>
          </cell>
          <cell r="C3">
            <v>9</v>
          </cell>
        </row>
        <row r="4">
          <cell r="B4">
            <v>9925</v>
          </cell>
          <cell r="C4">
            <v>2</v>
          </cell>
        </row>
        <row r="5">
          <cell r="B5">
            <v>0</v>
          </cell>
          <cell r="C5">
            <v>16</v>
          </cell>
        </row>
        <row r="6">
          <cell r="B6">
            <v>0</v>
          </cell>
          <cell r="C6">
            <v>12</v>
          </cell>
        </row>
        <row r="7">
          <cell r="B7">
            <v>0</v>
          </cell>
          <cell r="C7">
            <v>16</v>
          </cell>
        </row>
        <row r="8">
          <cell r="B8">
            <v>5</v>
          </cell>
          <cell r="C8">
            <v>2</v>
          </cell>
        </row>
        <row r="9">
          <cell r="B9">
            <v>0</v>
          </cell>
          <cell r="C9">
            <v>12</v>
          </cell>
        </row>
        <row r="10">
          <cell r="B10">
            <v>0</v>
          </cell>
          <cell r="C10">
            <v>12</v>
          </cell>
        </row>
        <row r="11">
          <cell r="B11">
            <v>0</v>
          </cell>
          <cell r="C11">
            <v>16</v>
          </cell>
        </row>
        <row r="12">
          <cell r="B12">
            <v>29814</v>
          </cell>
          <cell r="C12">
            <v>13</v>
          </cell>
        </row>
        <row r="13">
          <cell r="B13">
            <v>4846</v>
          </cell>
          <cell r="C13">
            <v>19</v>
          </cell>
        </row>
        <row r="14">
          <cell r="B14">
            <v>409</v>
          </cell>
          <cell r="C14">
            <v>11</v>
          </cell>
        </row>
        <row r="15">
          <cell r="B15">
            <v>0</v>
          </cell>
          <cell r="C15">
            <v>13</v>
          </cell>
        </row>
        <row r="16">
          <cell r="B16">
            <v>0</v>
          </cell>
          <cell r="C16">
            <v>14</v>
          </cell>
        </row>
        <row r="17">
          <cell r="B17">
            <v>0</v>
          </cell>
          <cell r="C17">
            <v>14</v>
          </cell>
        </row>
        <row r="18">
          <cell r="B18">
            <v>2338</v>
          </cell>
          <cell r="C18">
            <v>14</v>
          </cell>
        </row>
        <row r="19">
          <cell r="B19">
            <v>132</v>
          </cell>
          <cell r="C19">
            <v>14</v>
          </cell>
        </row>
        <row r="20">
          <cell r="B20">
            <v>100466</v>
          </cell>
          <cell r="C20">
            <v>3</v>
          </cell>
        </row>
        <row r="21">
          <cell r="B21">
            <v>333995</v>
          </cell>
          <cell r="C21">
            <v>4</v>
          </cell>
        </row>
        <row r="22">
          <cell r="B22">
            <v>1723</v>
          </cell>
          <cell r="C22">
            <v>5</v>
          </cell>
        </row>
        <row r="23">
          <cell r="B23">
            <v>5321</v>
          </cell>
          <cell r="C23">
            <v>5</v>
          </cell>
        </row>
        <row r="24">
          <cell r="B24">
            <v>31846</v>
          </cell>
          <cell r="C24">
            <v>6</v>
          </cell>
        </row>
        <row r="25">
          <cell r="B25">
            <v>424</v>
          </cell>
          <cell r="C25">
            <v>6</v>
          </cell>
        </row>
        <row r="26">
          <cell r="B26">
            <v>233601</v>
          </cell>
          <cell r="C26">
            <v>7</v>
          </cell>
        </row>
        <row r="27">
          <cell r="B27">
            <v>94086</v>
          </cell>
          <cell r="C27">
            <v>9</v>
          </cell>
        </row>
        <row r="28">
          <cell r="B28">
            <v>32369</v>
          </cell>
          <cell r="C28">
            <v>2</v>
          </cell>
        </row>
        <row r="29">
          <cell r="B29">
            <v>136891</v>
          </cell>
          <cell r="C29">
            <v>18</v>
          </cell>
        </row>
        <row r="30">
          <cell r="B30">
            <v>0</v>
          </cell>
          <cell r="C30">
            <v>13</v>
          </cell>
        </row>
        <row r="31">
          <cell r="B31">
            <v>68</v>
          </cell>
          <cell r="C31">
            <v>16</v>
          </cell>
        </row>
        <row r="32">
          <cell r="B32">
            <v>0</v>
          </cell>
          <cell r="C32">
            <v>16</v>
          </cell>
        </row>
        <row r="33">
          <cell r="B33">
            <v>0</v>
          </cell>
          <cell r="C33">
            <v>16</v>
          </cell>
        </row>
        <row r="34">
          <cell r="B34">
            <v>59685</v>
          </cell>
          <cell r="C34">
            <v>12</v>
          </cell>
        </row>
        <row r="35">
          <cell r="B35">
            <v>0</v>
          </cell>
          <cell r="C35">
            <v>16</v>
          </cell>
        </row>
        <row r="36">
          <cell r="B36">
            <v>204</v>
          </cell>
          <cell r="C36">
            <v>15</v>
          </cell>
        </row>
        <row r="37">
          <cell r="B37">
            <v>0</v>
          </cell>
          <cell r="C37">
            <v>15</v>
          </cell>
        </row>
        <row r="38">
          <cell r="B38">
            <v>0</v>
          </cell>
          <cell r="C38">
            <v>15</v>
          </cell>
        </row>
        <row r="39">
          <cell r="B39">
            <v>0</v>
          </cell>
          <cell r="C39">
            <v>15</v>
          </cell>
        </row>
        <row r="40">
          <cell r="B40">
            <v>0</v>
          </cell>
          <cell r="C40">
            <v>15</v>
          </cell>
        </row>
        <row r="41">
          <cell r="B41">
            <v>0</v>
          </cell>
          <cell r="C41">
            <v>16</v>
          </cell>
        </row>
        <row r="42">
          <cell r="B42">
            <v>0</v>
          </cell>
          <cell r="C42">
            <v>16</v>
          </cell>
        </row>
        <row r="43">
          <cell r="B43">
            <v>0</v>
          </cell>
          <cell r="C43">
            <v>16</v>
          </cell>
        </row>
        <row r="44">
          <cell r="B44">
            <v>540</v>
          </cell>
          <cell r="C44">
            <v>16</v>
          </cell>
        </row>
        <row r="45">
          <cell r="B45">
            <v>53558</v>
          </cell>
          <cell r="C45">
            <v>18</v>
          </cell>
        </row>
        <row r="46">
          <cell r="B46">
            <v>0</v>
          </cell>
          <cell r="C46">
            <v>13</v>
          </cell>
        </row>
        <row r="47">
          <cell r="B47">
            <v>1</v>
          </cell>
          <cell r="C47">
            <v>1</v>
          </cell>
        </row>
        <row r="48">
          <cell r="B48">
            <v>0</v>
          </cell>
        </row>
        <row r="49">
          <cell r="B49">
            <v>0</v>
          </cell>
          <cell r="C49">
            <v>2</v>
          </cell>
        </row>
        <row r="50">
          <cell r="B50">
            <v>0</v>
          </cell>
          <cell r="C50">
            <v>2</v>
          </cell>
        </row>
        <row r="51">
          <cell r="B51">
            <v>37</v>
          </cell>
          <cell r="C51">
            <v>11</v>
          </cell>
        </row>
        <row r="52">
          <cell r="B52">
            <v>0</v>
          </cell>
          <cell r="C52">
            <v>12</v>
          </cell>
        </row>
        <row r="53">
          <cell r="B53">
            <v>0</v>
          </cell>
          <cell r="C53">
            <v>12</v>
          </cell>
        </row>
        <row r="54">
          <cell r="B54">
            <v>13874</v>
          </cell>
          <cell r="C54">
            <v>13</v>
          </cell>
        </row>
        <row r="55">
          <cell r="B55">
            <v>83778</v>
          </cell>
          <cell r="C55">
            <v>17</v>
          </cell>
        </row>
        <row r="56">
          <cell r="B56">
            <v>0</v>
          </cell>
          <cell r="C56">
            <v>16</v>
          </cell>
        </row>
        <row r="57">
          <cell r="B57">
            <v>0</v>
          </cell>
          <cell r="C57">
            <v>16</v>
          </cell>
        </row>
        <row r="58">
          <cell r="B58">
            <v>0</v>
          </cell>
          <cell r="C58">
            <v>16</v>
          </cell>
        </row>
        <row r="59">
          <cell r="B59">
            <v>1685</v>
          </cell>
          <cell r="C59">
            <v>11</v>
          </cell>
        </row>
        <row r="60">
          <cell r="B60">
            <v>0</v>
          </cell>
          <cell r="C60">
            <v>13</v>
          </cell>
        </row>
        <row r="61">
          <cell r="B61">
            <v>1324</v>
          </cell>
          <cell r="C61">
            <v>14</v>
          </cell>
        </row>
        <row r="62">
          <cell r="B62">
            <v>0</v>
          </cell>
          <cell r="C62">
            <v>14</v>
          </cell>
        </row>
        <row r="63">
          <cell r="B63">
            <v>0</v>
          </cell>
          <cell r="C63">
            <v>14</v>
          </cell>
        </row>
        <row r="64">
          <cell r="B64">
            <v>0</v>
          </cell>
          <cell r="C64">
            <v>14</v>
          </cell>
        </row>
        <row r="65">
          <cell r="B65">
            <v>18</v>
          </cell>
          <cell r="C65">
            <v>3</v>
          </cell>
        </row>
        <row r="66">
          <cell r="B66">
            <v>689</v>
          </cell>
          <cell r="C66">
            <v>4</v>
          </cell>
        </row>
        <row r="67">
          <cell r="B67">
            <v>0</v>
          </cell>
          <cell r="C67">
            <v>5</v>
          </cell>
        </row>
        <row r="68">
          <cell r="B68">
            <v>619</v>
          </cell>
          <cell r="C68">
            <v>5</v>
          </cell>
        </row>
        <row r="69">
          <cell r="B69">
            <v>0</v>
          </cell>
          <cell r="C69">
            <v>6</v>
          </cell>
        </row>
        <row r="70">
          <cell r="B70">
            <v>0</v>
          </cell>
          <cell r="C70">
            <v>6</v>
          </cell>
        </row>
        <row r="71">
          <cell r="B71">
            <v>3553</v>
          </cell>
          <cell r="C71">
            <v>10</v>
          </cell>
        </row>
        <row r="72">
          <cell r="B72">
            <v>824</v>
          </cell>
          <cell r="C72">
            <v>9</v>
          </cell>
        </row>
        <row r="73">
          <cell r="B73">
            <v>0</v>
          </cell>
          <cell r="C73">
            <v>2</v>
          </cell>
        </row>
        <row r="74">
          <cell r="B74">
            <v>0</v>
          </cell>
          <cell r="C74">
            <v>13</v>
          </cell>
        </row>
        <row r="75">
          <cell r="B75">
            <v>0</v>
          </cell>
          <cell r="C75">
            <v>13</v>
          </cell>
        </row>
        <row r="76">
          <cell r="B76">
            <v>0</v>
          </cell>
          <cell r="C76">
            <v>16</v>
          </cell>
        </row>
        <row r="77">
          <cell r="B77">
            <v>0</v>
          </cell>
          <cell r="C77">
            <v>16</v>
          </cell>
        </row>
        <row r="78">
          <cell r="B78">
            <v>220</v>
          </cell>
          <cell r="C78">
            <v>12</v>
          </cell>
        </row>
        <row r="79">
          <cell r="B79">
            <v>0</v>
          </cell>
          <cell r="C79">
            <v>16</v>
          </cell>
        </row>
        <row r="80">
          <cell r="B80">
            <v>25829</v>
          </cell>
          <cell r="C80">
            <v>10</v>
          </cell>
        </row>
        <row r="81">
          <cell r="B81">
            <v>0</v>
          </cell>
          <cell r="C81">
            <v>16</v>
          </cell>
        </row>
        <row r="82">
          <cell r="B82">
            <v>0</v>
          </cell>
          <cell r="C82">
            <v>16</v>
          </cell>
        </row>
        <row r="83">
          <cell r="B83">
            <v>0</v>
          </cell>
          <cell r="C83">
            <v>18</v>
          </cell>
        </row>
        <row r="84">
          <cell r="B84">
            <v>0</v>
          </cell>
          <cell r="C84">
            <v>25</v>
          </cell>
        </row>
        <row r="85">
          <cell r="B85">
            <v>-220</v>
          </cell>
          <cell r="C85">
            <v>25</v>
          </cell>
        </row>
        <row r="86">
          <cell r="B86">
            <v>0</v>
          </cell>
          <cell r="C86">
            <v>25</v>
          </cell>
        </row>
        <row r="87">
          <cell r="B87">
            <v>-11407</v>
          </cell>
          <cell r="C87">
            <v>24</v>
          </cell>
        </row>
        <row r="88">
          <cell r="B88">
            <v>0</v>
          </cell>
          <cell r="C88">
            <v>25</v>
          </cell>
        </row>
        <row r="89">
          <cell r="B89">
            <v>-12233</v>
          </cell>
          <cell r="C89">
            <v>27</v>
          </cell>
        </row>
        <row r="90">
          <cell r="B90">
            <v>-5490</v>
          </cell>
          <cell r="C90">
            <v>29</v>
          </cell>
        </row>
        <row r="91">
          <cell r="B91">
            <v>0</v>
          </cell>
          <cell r="C91">
            <v>25</v>
          </cell>
        </row>
        <row r="92">
          <cell r="B92">
            <v>0</v>
          </cell>
          <cell r="C92">
            <v>13</v>
          </cell>
        </row>
        <row r="93">
          <cell r="B93">
            <v>0</v>
          </cell>
          <cell r="C93">
            <v>25</v>
          </cell>
        </row>
        <row r="94">
          <cell r="B94">
            <v>0</v>
          </cell>
          <cell r="C94">
            <v>25</v>
          </cell>
        </row>
        <row r="95">
          <cell r="B95">
            <v>-61541</v>
          </cell>
          <cell r="C95">
            <v>28</v>
          </cell>
        </row>
        <row r="96">
          <cell r="B96">
            <v>0</v>
          </cell>
          <cell r="C96">
            <v>25</v>
          </cell>
        </row>
        <row r="97">
          <cell r="B97">
            <v>-5777</v>
          </cell>
          <cell r="C97">
            <v>23</v>
          </cell>
        </row>
        <row r="98">
          <cell r="B98">
            <v>-10</v>
          </cell>
          <cell r="C98">
            <v>23</v>
          </cell>
        </row>
        <row r="99">
          <cell r="B99">
            <v>0</v>
          </cell>
          <cell r="C99">
            <v>25</v>
          </cell>
        </row>
        <row r="100">
          <cell r="B100">
            <v>0</v>
          </cell>
          <cell r="C100">
            <v>25</v>
          </cell>
        </row>
        <row r="101">
          <cell r="B101">
            <v>0</v>
          </cell>
          <cell r="C101">
            <v>13</v>
          </cell>
        </row>
        <row r="102">
          <cell r="B102">
            <v>0</v>
          </cell>
          <cell r="C102">
            <v>13</v>
          </cell>
        </row>
        <row r="103">
          <cell r="B103">
            <v>0</v>
          </cell>
          <cell r="C103">
            <v>14</v>
          </cell>
        </row>
        <row r="104">
          <cell r="B104">
            <v>-393</v>
          </cell>
          <cell r="C104">
            <v>14</v>
          </cell>
        </row>
        <row r="105">
          <cell r="B105">
            <v>0</v>
          </cell>
          <cell r="C105">
            <v>14</v>
          </cell>
        </row>
        <row r="106">
          <cell r="B106">
            <v>0</v>
          </cell>
          <cell r="C106">
            <v>14</v>
          </cell>
        </row>
        <row r="107">
          <cell r="B107">
            <v>0</v>
          </cell>
          <cell r="C107">
            <v>20</v>
          </cell>
        </row>
        <row r="108">
          <cell r="B108">
            <v>-1870</v>
          </cell>
          <cell r="C108">
            <v>20</v>
          </cell>
        </row>
        <row r="109">
          <cell r="B109">
            <v>-329294</v>
          </cell>
          <cell r="C109">
            <v>22</v>
          </cell>
        </row>
        <row r="110">
          <cell r="B110">
            <v>-12145</v>
          </cell>
          <cell r="C110">
            <v>22</v>
          </cell>
        </row>
        <row r="111">
          <cell r="B111">
            <v>-2490</v>
          </cell>
          <cell r="C111">
            <v>23</v>
          </cell>
        </row>
        <row r="112">
          <cell r="B112">
            <v>0</v>
          </cell>
          <cell r="C112">
            <v>13</v>
          </cell>
        </row>
        <row r="113">
          <cell r="B113">
            <v>-2004</v>
          </cell>
          <cell r="C113">
            <v>13</v>
          </cell>
        </row>
        <row r="114">
          <cell r="B114">
            <v>0</v>
          </cell>
          <cell r="C114">
            <v>25</v>
          </cell>
        </row>
        <row r="115">
          <cell r="B115">
            <v>0</v>
          </cell>
          <cell r="C115">
            <v>26</v>
          </cell>
        </row>
        <row r="116">
          <cell r="B116">
            <v>0</v>
          </cell>
          <cell r="C116">
            <v>26</v>
          </cell>
        </row>
        <row r="117">
          <cell r="B117">
            <v>0</v>
          </cell>
          <cell r="C117">
            <v>25</v>
          </cell>
        </row>
        <row r="118">
          <cell r="B118">
            <v>0</v>
          </cell>
          <cell r="C118">
            <v>25</v>
          </cell>
        </row>
        <row r="119">
          <cell r="B119">
            <v>-122</v>
          </cell>
          <cell r="C119">
            <v>26</v>
          </cell>
        </row>
        <row r="120">
          <cell r="B120">
            <v>0</v>
          </cell>
          <cell r="C120">
            <v>25</v>
          </cell>
        </row>
        <row r="121">
          <cell r="B121">
            <v>0</v>
          </cell>
          <cell r="C121">
            <v>26</v>
          </cell>
        </row>
        <row r="122">
          <cell r="B122">
            <v>0</v>
          </cell>
          <cell r="C122">
            <v>25</v>
          </cell>
        </row>
        <row r="123">
          <cell r="B123">
            <v>-4042</v>
          </cell>
          <cell r="C123">
            <v>29</v>
          </cell>
        </row>
        <row r="124">
          <cell r="B124">
            <v>0</v>
          </cell>
          <cell r="C124">
            <v>29</v>
          </cell>
        </row>
        <row r="125">
          <cell r="B125">
            <v>0</v>
          </cell>
          <cell r="C125">
            <v>13</v>
          </cell>
        </row>
        <row r="126">
          <cell r="B126">
            <v>0</v>
          </cell>
          <cell r="C126">
            <v>13</v>
          </cell>
        </row>
        <row r="127">
          <cell r="B127">
            <v>0</v>
          </cell>
          <cell r="C127">
            <v>25</v>
          </cell>
        </row>
        <row r="128">
          <cell r="B128">
            <v>0</v>
          </cell>
          <cell r="C128">
            <v>25</v>
          </cell>
        </row>
        <row r="129">
          <cell r="B129">
            <v>-26152</v>
          </cell>
          <cell r="C129">
            <v>21</v>
          </cell>
        </row>
        <row r="130">
          <cell r="B130">
            <v>-136</v>
          </cell>
          <cell r="C130">
            <v>22</v>
          </cell>
        </row>
        <row r="131">
          <cell r="B131">
            <v>-5</v>
          </cell>
          <cell r="C131">
            <v>25</v>
          </cell>
        </row>
        <row r="132">
          <cell r="B132">
            <v>0</v>
          </cell>
          <cell r="C132">
            <v>25</v>
          </cell>
        </row>
        <row r="133">
          <cell r="B133">
            <v>-819</v>
          </cell>
          <cell r="C133">
            <v>24</v>
          </cell>
        </row>
        <row r="134">
          <cell r="B134">
            <v>0</v>
          </cell>
          <cell r="C134">
            <v>23</v>
          </cell>
        </row>
        <row r="135">
          <cell r="B135">
            <v>0</v>
          </cell>
          <cell r="C135">
            <v>25</v>
          </cell>
        </row>
        <row r="136">
          <cell r="B136">
            <v>0</v>
          </cell>
          <cell r="C136">
            <v>13</v>
          </cell>
        </row>
        <row r="137">
          <cell r="B137">
            <v>0</v>
          </cell>
          <cell r="C137">
            <v>25</v>
          </cell>
        </row>
        <row r="138">
          <cell r="B138">
            <v>0</v>
          </cell>
          <cell r="C138">
            <v>25</v>
          </cell>
        </row>
        <row r="139">
          <cell r="B139">
            <v>-7448</v>
          </cell>
          <cell r="C139">
            <v>28</v>
          </cell>
        </row>
        <row r="140">
          <cell r="B140">
            <v>0</v>
          </cell>
          <cell r="C140">
            <v>25</v>
          </cell>
        </row>
        <row r="141">
          <cell r="B141">
            <v>-1266</v>
          </cell>
          <cell r="C141">
            <v>29</v>
          </cell>
        </row>
        <row r="142">
          <cell r="B142">
            <v>0</v>
          </cell>
          <cell r="C142">
            <v>25</v>
          </cell>
        </row>
        <row r="143">
          <cell r="B143">
            <v>0</v>
          </cell>
          <cell r="C143">
            <v>25</v>
          </cell>
        </row>
        <row r="144">
          <cell r="B144">
            <v>0</v>
          </cell>
          <cell r="C144">
            <v>25</v>
          </cell>
        </row>
        <row r="145">
          <cell r="B145">
            <v>0</v>
          </cell>
          <cell r="C145">
            <v>25</v>
          </cell>
        </row>
        <row r="146">
          <cell r="B146">
            <v>0</v>
          </cell>
          <cell r="C146">
            <v>13</v>
          </cell>
        </row>
        <row r="147">
          <cell r="B147">
            <v>0</v>
          </cell>
          <cell r="C147">
            <v>13</v>
          </cell>
        </row>
        <row r="148">
          <cell r="B148">
            <v>0</v>
          </cell>
          <cell r="C148">
            <v>14</v>
          </cell>
        </row>
        <row r="149">
          <cell r="B149">
            <v>0</v>
          </cell>
          <cell r="C149">
            <v>14</v>
          </cell>
        </row>
        <row r="150">
          <cell r="B150">
            <v>0</v>
          </cell>
          <cell r="C150">
            <v>14</v>
          </cell>
        </row>
        <row r="151">
          <cell r="B151">
            <v>0</v>
          </cell>
          <cell r="C151">
            <v>14</v>
          </cell>
        </row>
        <row r="152">
          <cell r="B152">
            <v>0</v>
          </cell>
          <cell r="C152">
            <v>20</v>
          </cell>
        </row>
        <row r="153">
          <cell r="B153">
            <v>-268</v>
          </cell>
          <cell r="C153">
            <v>20</v>
          </cell>
        </row>
        <row r="154">
          <cell r="B154">
            <v>-426</v>
          </cell>
          <cell r="C154">
            <v>22</v>
          </cell>
        </row>
        <row r="155">
          <cell r="B155">
            <v>0</v>
          </cell>
          <cell r="C155">
            <v>25</v>
          </cell>
        </row>
        <row r="156">
          <cell r="B156">
            <v>0</v>
          </cell>
          <cell r="C156">
            <v>23</v>
          </cell>
        </row>
        <row r="157">
          <cell r="B157">
            <v>0</v>
          </cell>
          <cell r="C157">
            <v>13</v>
          </cell>
        </row>
        <row r="158">
          <cell r="B158">
            <v>0</v>
          </cell>
          <cell r="C158">
            <v>13</v>
          </cell>
        </row>
        <row r="159">
          <cell r="B159">
            <v>-21</v>
          </cell>
          <cell r="C159">
            <v>29</v>
          </cell>
        </row>
        <row r="160">
          <cell r="B160">
            <v>0</v>
          </cell>
          <cell r="C160">
            <v>25</v>
          </cell>
        </row>
        <row r="161">
          <cell r="B161">
            <v>0</v>
          </cell>
          <cell r="C161">
            <v>25</v>
          </cell>
        </row>
        <row r="162">
          <cell r="B162">
            <v>0</v>
          </cell>
          <cell r="C162">
            <v>13</v>
          </cell>
        </row>
        <row r="163">
          <cell r="B163">
            <v>0</v>
          </cell>
          <cell r="C163">
            <v>25</v>
          </cell>
        </row>
        <row r="164">
          <cell r="B164">
            <v>0</v>
          </cell>
          <cell r="C164">
            <v>25</v>
          </cell>
        </row>
        <row r="165">
          <cell r="B165">
            <v>-66844</v>
          </cell>
          <cell r="C165">
            <v>82</v>
          </cell>
        </row>
        <row r="166">
          <cell r="B166">
            <v>-1756</v>
          </cell>
          <cell r="C166">
            <v>82</v>
          </cell>
        </row>
        <row r="167">
          <cell r="B167">
            <v>223747</v>
          </cell>
          <cell r="C167">
            <v>31</v>
          </cell>
        </row>
        <row r="168">
          <cell r="B168">
            <v>164443</v>
          </cell>
          <cell r="C168">
            <v>30</v>
          </cell>
        </row>
        <row r="169">
          <cell r="B169">
            <v>844</v>
          </cell>
          <cell r="C169">
            <v>33</v>
          </cell>
        </row>
        <row r="170">
          <cell r="B170">
            <v>3517</v>
          </cell>
          <cell r="C170">
            <v>36</v>
          </cell>
        </row>
        <row r="171">
          <cell r="B171">
            <v>25342</v>
          </cell>
          <cell r="C171">
            <v>34</v>
          </cell>
        </row>
        <row r="172">
          <cell r="B172">
            <v>309712</v>
          </cell>
          <cell r="C172">
            <v>33</v>
          </cell>
        </row>
        <row r="173">
          <cell r="B173">
            <v>20914</v>
          </cell>
          <cell r="C173">
            <v>35</v>
          </cell>
        </row>
        <row r="174">
          <cell r="B174">
            <v>4407</v>
          </cell>
          <cell r="C174">
            <v>33</v>
          </cell>
        </row>
        <row r="175">
          <cell r="B175">
            <v>-57073</v>
          </cell>
          <cell r="C175">
            <v>40</v>
          </cell>
        </row>
        <row r="176">
          <cell r="B176">
            <v>0</v>
          </cell>
          <cell r="C176">
            <v>41</v>
          </cell>
        </row>
        <row r="177">
          <cell r="B177">
            <v>0</v>
          </cell>
          <cell r="C177">
            <v>41</v>
          </cell>
        </row>
        <row r="178">
          <cell r="B178">
            <v>-41736</v>
          </cell>
          <cell r="C178">
            <v>41</v>
          </cell>
        </row>
        <row r="179">
          <cell r="B179">
            <v>-49866</v>
          </cell>
          <cell r="C179">
            <v>41</v>
          </cell>
        </row>
        <row r="180">
          <cell r="B180">
            <v>-3111</v>
          </cell>
          <cell r="C180">
            <v>40</v>
          </cell>
        </row>
        <row r="181">
          <cell r="B181">
            <v>0</v>
          </cell>
          <cell r="C181">
            <v>41</v>
          </cell>
        </row>
        <row r="182">
          <cell r="B182">
            <v>0</v>
          </cell>
          <cell r="C182">
            <v>41</v>
          </cell>
        </row>
        <row r="183">
          <cell r="B183">
            <v>-1317</v>
          </cell>
          <cell r="C183">
            <v>41</v>
          </cell>
        </row>
        <row r="184">
          <cell r="B184">
            <v>-2419</v>
          </cell>
          <cell r="C184">
            <v>41</v>
          </cell>
        </row>
        <row r="185">
          <cell r="B185">
            <v>-453770</v>
          </cell>
          <cell r="C185">
            <v>45</v>
          </cell>
        </row>
        <row r="186">
          <cell r="B186">
            <v>-107129</v>
          </cell>
          <cell r="C186">
            <v>45</v>
          </cell>
        </row>
        <row r="187">
          <cell r="B187">
            <v>-27757</v>
          </cell>
          <cell r="C187">
            <v>45</v>
          </cell>
        </row>
        <row r="188">
          <cell r="B188">
            <v>-9264</v>
          </cell>
          <cell r="C188">
            <v>45</v>
          </cell>
        </row>
        <row r="189">
          <cell r="B189">
            <v>-15275</v>
          </cell>
          <cell r="C189">
            <v>45</v>
          </cell>
        </row>
        <row r="190">
          <cell r="B190">
            <v>-80247</v>
          </cell>
          <cell r="C190">
            <v>45</v>
          </cell>
        </row>
        <row r="191">
          <cell r="B191">
            <v>-44332</v>
          </cell>
          <cell r="C191">
            <v>50</v>
          </cell>
        </row>
        <row r="192">
          <cell r="B192">
            <v>-5445</v>
          </cell>
          <cell r="C192">
            <v>46</v>
          </cell>
        </row>
        <row r="193">
          <cell r="B193">
            <v>-55143</v>
          </cell>
          <cell r="C193">
            <v>47</v>
          </cell>
        </row>
        <row r="194">
          <cell r="B194">
            <v>-5592</v>
          </cell>
          <cell r="C194">
            <v>53</v>
          </cell>
        </row>
        <row r="195">
          <cell r="B195">
            <v>-59019</v>
          </cell>
          <cell r="C195">
            <v>52</v>
          </cell>
        </row>
        <row r="196">
          <cell r="B196">
            <v>-7669</v>
          </cell>
          <cell r="C196">
            <v>54</v>
          </cell>
        </row>
        <row r="197">
          <cell r="B197">
            <v>-24782</v>
          </cell>
          <cell r="C197">
            <v>51</v>
          </cell>
        </row>
        <row r="198">
          <cell r="B198">
            <v>-29488</v>
          </cell>
          <cell r="C198">
            <v>48</v>
          </cell>
        </row>
        <row r="199">
          <cell r="B199">
            <v>-38602</v>
          </cell>
          <cell r="C199">
            <v>55</v>
          </cell>
        </row>
        <row r="200">
          <cell r="B200">
            <v>-51852</v>
          </cell>
          <cell r="C200">
            <v>49</v>
          </cell>
        </row>
        <row r="201">
          <cell r="B201">
            <v>-21867</v>
          </cell>
          <cell r="C201">
            <v>56</v>
          </cell>
        </row>
        <row r="202">
          <cell r="B202">
            <v>-165</v>
          </cell>
          <cell r="C202">
            <v>56</v>
          </cell>
        </row>
        <row r="203">
          <cell r="B203">
            <v>-27925</v>
          </cell>
          <cell r="C203">
            <v>57</v>
          </cell>
        </row>
        <row r="204">
          <cell r="B204">
            <v>-13761</v>
          </cell>
          <cell r="C204">
            <v>58</v>
          </cell>
        </row>
        <row r="205">
          <cell r="B205">
            <v>0</v>
          </cell>
          <cell r="C205">
            <v>60</v>
          </cell>
        </row>
        <row r="206">
          <cell r="B206">
            <v>9242</v>
          </cell>
          <cell r="C206">
            <v>64</v>
          </cell>
        </row>
        <row r="207">
          <cell r="B207">
            <v>0</v>
          </cell>
          <cell r="C207">
            <v>64</v>
          </cell>
        </row>
        <row r="208">
          <cell r="B208">
            <v>1663</v>
          </cell>
          <cell r="C208">
            <v>65</v>
          </cell>
        </row>
        <row r="209">
          <cell r="B209">
            <v>820</v>
          </cell>
          <cell r="C209">
            <v>66</v>
          </cell>
        </row>
        <row r="210">
          <cell r="B210">
            <v>0</v>
          </cell>
          <cell r="C210">
            <v>63</v>
          </cell>
        </row>
        <row r="211">
          <cell r="B211">
            <v>0</v>
          </cell>
          <cell r="C211">
            <v>63</v>
          </cell>
        </row>
        <row r="212">
          <cell r="B212">
            <v>4204</v>
          </cell>
          <cell r="C212">
            <v>61</v>
          </cell>
        </row>
        <row r="213">
          <cell r="B213">
            <v>17520</v>
          </cell>
          <cell r="C213">
            <v>62</v>
          </cell>
        </row>
        <row r="214">
          <cell r="B214">
            <v>809</v>
          </cell>
          <cell r="C214">
            <v>62</v>
          </cell>
        </row>
        <row r="215">
          <cell r="B215">
            <v>14009</v>
          </cell>
          <cell r="C215">
            <v>60</v>
          </cell>
        </row>
        <row r="216">
          <cell r="B216">
            <v>6891</v>
          </cell>
          <cell r="C216">
            <v>63</v>
          </cell>
        </row>
        <row r="217">
          <cell r="B217">
            <v>-534</v>
          </cell>
          <cell r="C217">
            <v>60</v>
          </cell>
        </row>
        <row r="218">
          <cell r="B218">
            <v>-23</v>
          </cell>
          <cell r="C218">
            <v>70</v>
          </cell>
        </row>
        <row r="219">
          <cell r="B219">
            <v>0</v>
          </cell>
          <cell r="C219">
            <v>70</v>
          </cell>
        </row>
        <row r="220">
          <cell r="B220">
            <v>0</v>
          </cell>
          <cell r="C220">
            <v>70</v>
          </cell>
        </row>
        <row r="221">
          <cell r="B221">
            <v>-357</v>
          </cell>
          <cell r="C221">
            <v>70</v>
          </cell>
        </row>
        <row r="222">
          <cell r="B222">
            <v>-6452</v>
          </cell>
          <cell r="C222">
            <v>70</v>
          </cell>
        </row>
        <row r="223">
          <cell r="B223">
            <v>-688</v>
          </cell>
          <cell r="C223">
            <v>68</v>
          </cell>
        </row>
        <row r="224">
          <cell r="B224">
            <v>-11118</v>
          </cell>
          <cell r="C224">
            <v>68</v>
          </cell>
        </row>
        <row r="225">
          <cell r="B225">
            <v>0</v>
          </cell>
          <cell r="C225">
            <v>70</v>
          </cell>
        </row>
        <row r="226">
          <cell r="B226">
            <v>0</v>
          </cell>
          <cell r="C226">
            <v>70</v>
          </cell>
        </row>
        <row r="227">
          <cell r="B227">
            <v>-165</v>
          </cell>
          <cell r="C227">
            <v>67</v>
          </cell>
        </row>
        <row r="228">
          <cell r="B228">
            <v>-140</v>
          </cell>
          <cell r="C228">
            <v>70</v>
          </cell>
        </row>
        <row r="229">
          <cell r="B229">
            <v>-842</v>
          </cell>
          <cell r="C229">
            <v>70</v>
          </cell>
        </row>
        <row r="230">
          <cell r="B230">
            <v>0</v>
          </cell>
          <cell r="C230">
            <v>60</v>
          </cell>
        </row>
        <row r="231">
          <cell r="B231">
            <v>0</v>
          </cell>
          <cell r="C231">
            <v>70</v>
          </cell>
        </row>
        <row r="232">
          <cell r="B232">
            <v>0</v>
          </cell>
          <cell r="C232">
            <v>70</v>
          </cell>
        </row>
        <row r="233">
          <cell r="B233">
            <v>-489</v>
          </cell>
          <cell r="C233">
            <v>70</v>
          </cell>
        </row>
        <row r="234">
          <cell r="B234">
            <v>0</v>
          </cell>
          <cell r="C234">
            <v>69</v>
          </cell>
        </row>
        <row r="235">
          <cell r="B235">
            <v>-29242</v>
          </cell>
          <cell r="C235">
            <v>70</v>
          </cell>
        </row>
        <row r="236">
          <cell r="B236">
            <v>-37790</v>
          </cell>
          <cell r="C236">
            <v>80</v>
          </cell>
        </row>
        <row r="237">
          <cell r="B237">
            <v>0</v>
          </cell>
          <cell r="C237">
            <v>81</v>
          </cell>
        </row>
        <row r="239">
          <cell r="B239">
            <v>196156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Hoja de Ruta"/>
      <sheetName val="Datos"/>
      <sheetName val="Promedios"/>
      <sheetName val="Av.Balance Sheet"/>
      <sheetName val="Int. Earning Assets NIM"/>
      <sheetName val="Net interest income"/>
      <sheetName val="NIM per product"/>
      <sheetName val="Int Earning Assets Cost fund "/>
      <sheetName val="Interest‑Earning Assets "/>
      <sheetName val="Interesr-Bearing Liabilities"/>
      <sheetName val="Cost of Funds"/>
    </sheetNames>
    <sheetDataSet>
      <sheetData sheetId="0"/>
      <sheetData sheetId="1"/>
      <sheetData sheetId="2"/>
      <sheetData sheetId="3"/>
      <sheetData sheetId="4">
        <row r="12">
          <cell r="E12">
            <v>0.31147221617409443</v>
          </cell>
          <cell r="F12">
            <v>122566.22531305342</v>
          </cell>
          <cell r="H12">
            <v>0.29013359566450886</v>
          </cell>
          <cell r="O12">
            <v>476317</v>
          </cell>
          <cell r="Q12">
            <v>0.25407449240736735</v>
          </cell>
        </row>
        <row r="15">
          <cell r="E15">
            <v>0.54340577492092645</v>
          </cell>
          <cell r="F15">
            <v>115955.1354706501</v>
          </cell>
          <cell r="H15">
            <v>0.50294308792127007</v>
          </cell>
          <cell r="O15">
            <v>794029</v>
          </cell>
          <cell r="Q15">
            <v>0.84422105489849864</v>
          </cell>
        </row>
      </sheetData>
      <sheetData sheetId="5"/>
      <sheetData sheetId="6"/>
      <sheetData sheetId="7"/>
      <sheetData sheetId="8"/>
      <sheetData sheetId="9">
        <row r="10">
          <cell r="C10">
            <v>261789</v>
          </cell>
        </row>
        <row r="11">
          <cell r="C11">
            <v>245025</v>
          </cell>
        </row>
        <row r="12">
          <cell r="C12">
            <v>506814</v>
          </cell>
          <cell r="E12">
            <v>238521.36078370351</v>
          </cell>
          <cell r="F12">
            <v>0.39358912443977057</v>
          </cell>
          <cell r="K12">
            <v>1270346</v>
          </cell>
          <cell r="L12">
            <v>0.62294524483880764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K15">
            <v>86187</v>
          </cell>
          <cell r="L15">
            <v>0.35694478285588316</v>
          </cell>
        </row>
        <row r="19">
          <cell r="C19">
            <v>696409</v>
          </cell>
          <cell r="D19">
            <v>0.64043399783747768</v>
          </cell>
          <cell r="E19">
            <v>577814.2043532735</v>
          </cell>
          <cell r="F19">
            <v>0.62998017617862301</v>
          </cell>
          <cell r="K19">
            <v>590709</v>
          </cell>
          <cell r="L19">
            <v>0.61646597563267191</v>
          </cell>
        </row>
        <row r="20">
          <cell r="C20">
            <v>2918223</v>
          </cell>
          <cell r="D20">
            <v>1.0125120664185019</v>
          </cell>
          <cell r="E20">
            <v>3306093.9613937531</v>
          </cell>
          <cell r="F20">
            <v>0.83534342121972904</v>
          </cell>
          <cell r="K20">
            <v>5551158</v>
          </cell>
          <cell r="L20">
            <v>0.65181715238514193</v>
          </cell>
        </row>
        <row r="22">
          <cell r="C22">
            <v>2486296</v>
          </cell>
          <cell r="D22">
            <v>0.40715023472667777</v>
          </cell>
          <cell r="E22">
            <v>2492265.6798006548</v>
          </cell>
          <cell r="F22">
            <v>0.31924321288957042</v>
          </cell>
          <cell r="K22">
            <v>3385014</v>
          </cell>
          <cell r="L22">
            <v>0.31544330392725112</v>
          </cell>
        </row>
        <row r="26">
          <cell r="C26">
            <v>6100928</v>
          </cell>
          <cell r="D26">
            <v>0.7238511911630493</v>
          </cell>
          <cell r="E26">
            <v>6376173.8455476817</v>
          </cell>
          <cell r="F26">
            <v>0.615004285144091</v>
          </cell>
          <cell r="K26">
            <v>9613068</v>
          </cell>
          <cell r="L26">
            <v>0.52855508772017423</v>
          </cell>
        </row>
        <row r="28">
          <cell r="C28">
            <v>0</v>
          </cell>
          <cell r="D28">
            <v>0</v>
          </cell>
          <cell r="E28">
            <v>46360.523200334937</v>
          </cell>
          <cell r="F28">
            <v>0.33392160505294444</v>
          </cell>
          <cell r="K28">
            <v>0</v>
          </cell>
          <cell r="L28">
            <v>0</v>
          </cell>
        </row>
        <row r="30">
          <cell r="C30">
            <v>6607742</v>
          </cell>
          <cell r="D30">
            <v>0.70201651335660498</v>
          </cell>
          <cell r="E30">
            <v>6661055.7295317203</v>
          </cell>
          <cell r="F30">
            <v>0.60511945784126575</v>
          </cell>
          <cell r="K30">
            <v>10883414</v>
          </cell>
          <cell r="L30">
            <v>0.53957260102390669</v>
          </cell>
        </row>
      </sheetData>
      <sheetData sheetId="10">
        <row r="8">
          <cell r="C8">
            <v>2219967</v>
          </cell>
          <cell r="D8">
            <v>0.18212883344662331</v>
          </cell>
          <cell r="E8">
            <v>1932285.5927457451</v>
          </cell>
          <cell r="F8">
            <v>0.14695735889927394</v>
          </cell>
          <cell r="K8">
            <v>0</v>
          </cell>
          <cell r="L8">
            <v>0</v>
          </cell>
        </row>
        <row r="11">
          <cell r="C11">
            <v>1404589</v>
          </cell>
          <cell r="D11">
            <v>0.35714931556490903</v>
          </cell>
          <cell r="E11">
            <v>951975.40631815384</v>
          </cell>
          <cell r="F11">
            <v>0.33640323696911856</v>
          </cell>
          <cell r="K11">
            <v>1456357</v>
          </cell>
          <cell r="L11">
            <v>0.57399936966004905</v>
          </cell>
        </row>
        <row r="14">
          <cell r="C14">
            <v>718912</v>
          </cell>
          <cell r="D14">
            <v>0.31724049675064542</v>
          </cell>
          <cell r="E14">
            <v>1379180.3501353215</v>
          </cell>
          <cell r="F14">
            <v>0.2774183677929799</v>
          </cell>
          <cell r="K14">
            <v>5002751</v>
          </cell>
          <cell r="L14">
            <v>0.28592188577844468</v>
          </cell>
        </row>
        <row r="16">
          <cell r="C16">
            <v>4343468</v>
          </cell>
          <cell r="D16">
            <v>0.26108998615852586</v>
          </cell>
          <cell r="E16">
            <v>4263441.3491992205</v>
          </cell>
          <cell r="F16">
            <v>0.23146117803672669</v>
          </cell>
          <cell r="K16">
            <v>6459108</v>
          </cell>
          <cell r="L16">
            <v>0.3508756936716339</v>
          </cell>
        </row>
      </sheetData>
      <sheetData sheetId="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Hoja de Ruta"/>
      <sheetName val="Datos"/>
      <sheetName val="Promedios"/>
      <sheetName val="Av.Balance Sheet"/>
      <sheetName val="Int. Earning Assets NIM"/>
      <sheetName val="Net interest income"/>
      <sheetName val="NIM per product"/>
      <sheetName val="Int Earning Assets Cost fund "/>
      <sheetName val="Interest‑Earning Assets "/>
      <sheetName val="Interesr-Bearing Liabilities"/>
      <sheetName val="Cost of Fund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0">
          <cell r="C10">
            <v>113851</v>
          </cell>
        </row>
        <row r="12">
          <cell r="D12">
            <v>0.39358912443977051</v>
          </cell>
        </row>
      </sheetData>
      <sheetData sheetId="10">
        <row r="8">
          <cell r="C8">
            <v>1794888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ahila.SCHIANMARELLA@supervielle.com.ar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Gustavo.TEWEL@supervielle.com.ar" TargetMode="External"/><Relationship Id="rId1" Type="http://schemas.openxmlformats.org/officeDocument/2006/relationships/hyperlink" Target="mailto:Ana.BARTESAGHI@supervielle.com.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gruposupervielle.com./" TargetMode="External"/><Relationship Id="rId4" Type="http://schemas.openxmlformats.org/officeDocument/2006/relationships/hyperlink" Target="mailto:Valeria.KOHAN@supervielle.com.a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E0832"/>
  </sheetPr>
  <dimension ref="C14:I53"/>
  <sheetViews>
    <sheetView tabSelected="1" zoomScale="95" zoomScaleNormal="95" zoomScalePageLayoutView="95" workbookViewId="0"/>
  </sheetViews>
  <sheetFormatPr baseColWidth="10" defaultColWidth="11.42578125" defaultRowHeight="14.25" x14ac:dyDescent="0.25"/>
  <cols>
    <col min="1" max="1" width="11.42578125" style="195"/>
    <col min="2" max="3" width="11.42578125" style="195" customWidth="1"/>
    <col min="4" max="4" width="12.85546875" style="195" customWidth="1"/>
    <col min="5" max="6" width="11.42578125" style="195" customWidth="1"/>
    <col min="7" max="7" width="13.85546875" style="195" customWidth="1"/>
    <col min="8" max="16384" width="11.42578125" style="195"/>
  </cols>
  <sheetData>
    <row r="14" spans="9:9" x14ac:dyDescent="0.25">
      <c r="I14" s="194"/>
    </row>
    <row r="21" spans="3:8" ht="18" x14ac:dyDescent="0.25">
      <c r="C21" s="196" t="s">
        <v>89</v>
      </c>
      <c r="D21" s="197"/>
    </row>
    <row r="22" spans="3:8" ht="18" x14ac:dyDescent="0.25">
      <c r="C22" s="197" t="s">
        <v>90</v>
      </c>
      <c r="D22" s="198"/>
    </row>
    <row r="23" spans="3:8" ht="18" x14ac:dyDescent="0.25">
      <c r="C23" s="198" t="s">
        <v>91</v>
      </c>
      <c r="D23" s="198"/>
    </row>
    <row r="24" spans="3:8" ht="18" x14ac:dyDescent="0.25">
      <c r="C24" s="198" t="s">
        <v>92</v>
      </c>
      <c r="D24" s="198"/>
    </row>
    <row r="25" spans="3:8" ht="18" x14ac:dyDescent="0.25">
      <c r="C25" s="198" t="s">
        <v>93</v>
      </c>
      <c r="D25" s="198"/>
      <c r="E25" s="198"/>
      <c r="G25" s="198"/>
    </row>
    <row r="26" spans="3:8" ht="18" x14ac:dyDescent="0.25">
      <c r="C26" s="198"/>
      <c r="D26" s="198"/>
      <c r="E26" s="198"/>
      <c r="G26" s="198"/>
    </row>
    <row r="27" spans="3:8" ht="18" x14ac:dyDescent="0.25">
      <c r="C27" s="197" t="s">
        <v>94</v>
      </c>
      <c r="D27" s="198"/>
      <c r="E27" s="198"/>
      <c r="G27" s="198"/>
    </row>
    <row r="28" spans="3:8" ht="18" x14ac:dyDescent="0.25">
      <c r="C28" s="198" t="s">
        <v>95</v>
      </c>
      <c r="D28" s="198"/>
      <c r="E28" s="198"/>
      <c r="G28" s="198"/>
    </row>
    <row r="29" spans="3:8" ht="18" x14ac:dyDescent="0.25">
      <c r="C29" s="198" t="s">
        <v>96</v>
      </c>
      <c r="D29" s="198"/>
      <c r="E29" s="198"/>
      <c r="G29" s="198"/>
    </row>
    <row r="30" spans="3:8" ht="18" x14ac:dyDescent="0.25">
      <c r="C30" s="198"/>
      <c r="D30" s="198"/>
      <c r="E30" s="198"/>
      <c r="G30" s="198"/>
      <c r="H30" s="199"/>
    </row>
    <row r="31" spans="3:8" ht="18" x14ac:dyDescent="0.25">
      <c r="C31" s="197" t="s">
        <v>97</v>
      </c>
      <c r="D31" s="198"/>
      <c r="E31" s="198"/>
      <c r="G31" s="198"/>
      <c r="H31" s="199"/>
    </row>
    <row r="32" spans="3:8" ht="18" x14ac:dyDescent="0.25">
      <c r="C32" s="198" t="s">
        <v>98</v>
      </c>
      <c r="D32" s="198"/>
      <c r="E32" s="198"/>
      <c r="G32" s="198"/>
      <c r="H32" s="199"/>
    </row>
    <row r="33" spans="3:8" ht="18" x14ac:dyDescent="0.25">
      <c r="C33" s="198" t="s">
        <v>99</v>
      </c>
      <c r="D33" s="198"/>
      <c r="E33" s="198"/>
      <c r="G33" s="198"/>
      <c r="H33" s="199"/>
    </row>
    <row r="34" spans="3:8" ht="18" x14ac:dyDescent="0.25">
      <c r="C34" s="198"/>
      <c r="D34" s="198"/>
      <c r="E34" s="198"/>
      <c r="G34" s="198"/>
      <c r="H34" s="199"/>
    </row>
    <row r="35" spans="3:8" ht="18.95" customHeight="1" x14ac:dyDescent="0.25">
      <c r="C35" s="197" t="s">
        <v>100</v>
      </c>
      <c r="D35" s="198"/>
      <c r="E35" s="198"/>
      <c r="G35" s="198"/>
      <c r="H35" s="199"/>
    </row>
    <row r="36" spans="3:8" ht="18" x14ac:dyDescent="0.25">
      <c r="C36" s="198" t="s">
        <v>101</v>
      </c>
      <c r="D36" s="198"/>
      <c r="E36" s="198"/>
      <c r="G36" s="198"/>
      <c r="H36" s="199"/>
    </row>
    <row r="37" spans="3:8" ht="18" x14ac:dyDescent="0.25">
      <c r="C37" s="198" t="s">
        <v>102</v>
      </c>
      <c r="D37" s="198"/>
      <c r="E37" s="198"/>
      <c r="G37" s="198"/>
      <c r="H37" s="199"/>
    </row>
    <row r="38" spans="3:8" ht="18" x14ac:dyDescent="0.25">
      <c r="C38" s="198"/>
      <c r="D38" s="198"/>
      <c r="E38" s="198"/>
      <c r="G38" s="198"/>
      <c r="H38" s="199"/>
    </row>
    <row r="39" spans="3:8" ht="18.95" customHeight="1" x14ac:dyDescent="0.25">
      <c r="C39" s="198" t="s">
        <v>496</v>
      </c>
      <c r="D39" s="198"/>
      <c r="E39" s="198"/>
      <c r="G39" s="198"/>
      <c r="H39" s="199"/>
    </row>
    <row r="40" spans="3:8" ht="18" x14ac:dyDescent="0.25">
      <c r="C40" s="200" t="s">
        <v>103</v>
      </c>
      <c r="D40" s="198"/>
      <c r="E40" s="198"/>
      <c r="G40" s="198"/>
      <c r="H40" s="199"/>
    </row>
    <row r="41" spans="3:8" x14ac:dyDescent="0.25">
      <c r="H41" s="199"/>
    </row>
    <row r="42" spans="3:8" x14ac:dyDescent="0.25">
      <c r="H42" s="199"/>
    </row>
    <row r="43" spans="3:8" ht="8.25" customHeight="1" x14ac:dyDescent="0.25">
      <c r="E43" s="198"/>
      <c r="G43" s="198"/>
      <c r="H43" s="199"/>
    </row>
    <row r="44" spans="3:8" ht="18" x14ac:dyDescent="0.25">
      <c r="C44" s="198"/>
      <c r="F44" s="198"/>
      <c r="G44" s="198"/>
      <c r="H44" s="199"/>
    </row>
    <row r="45" spans="3:8" ht="18" x14ac:dyDescent="0.25">
      <c r="C45" s="198"/>
      <c r="F45" s="198"/>
      <c r="G45" s="198"/>
      <c r="H45" s="199"/>
    </row>
    <row r="46" spans="3:8" ht="18" x14ac:dyDescent="0.25">
      <c r="C46" s="198"/>
      <c r="F46" s="198"/>
      <c r="G46" s="198"/>
      <c r="H46" s="199"/>
    </row>
    <row r="47" spans="3:8" ht="18" x14ac:dyDescent="0.25">
      <c r="C47" s="198"/>
      <c r="F47" s="198"/>
      <c r="G47" s="198"/>
      <c r="H47" s="199"/>
    </row>
    <row r="48" spans="3:8" ht="18" x14ac:dyDescent="0.25">
      <c r="C48" s="198"/>
      <c r="F48" s="198"/>
      <c r="G48" s="198"/>
    </row>
    <row r="49" spans="3:7" ht="18" x14ac:dyDescent="0.25">
      <c r="C49" s="198"/>
      <c r="F49" s="198"/>
      <c r="G49" s="198"/>
    </row>
    <row r="50" spans="3:7" ht="18" x14ac:dyDescent="0.25">
      <c r="C50" s="198"/>
      <c r="D50" s="198"/>
      <c r="E50" s="198"/>
      <c r="F50" s="198"/>
      <c r="G50" s="198"/>
    </row>
    <row r="51" spans="3:7" ht="18" x14ac:dyDescent="0.25">
      <c r="C51" s="198"/>
      <c r="D51" s="198"/>
      <c r="E51" s="198"/>
      <c r="F51" s="198"/>
      <c r="G51" s="198"/>
    </row>
    <row r="52" spans="3:7" ht="18" x14ac:dyDescent="0.25">
      <c r="C52" s="198"/>
      <c r="D52" s="198"/>
      <c r="E52" s="198"/>
      <c r="F52" s="198"/>
      <c r="G52" s="198"/>
    </row>
    <row r="53" spans="3:7" ht="18" x14ac:dyDescent="0.25">
      <c r="C53" s="198"/>
      <c r="D53" s="198"/>
      <c r="E53" s="198"/>
      <c r="F53" s="198"/>
      <c r="G53" s="198"/>
    </row>
  </sheetData>
  <hyperlinks>
    <hyperlink ref="C25" r:id="rId1" display="mailto:Ana.BARTESAGHI@supervielle.com.ar" xr:uid="{00000000-0004-0000-0000-000000000000}"/>
    <hyperlink ref="C29" r:id="rId2" display="mailto:Gustavo.TEWEL@supervielle.com.ar" xr:uid="{00000000-0004-0000-0000-000001000000}"/>
    <hyperlink ref="C33" r:id="rId3" display="mailto:Nahila.SCHIANMARELLA@supervielle.com.ar" xr:uid="{00000000-0004-0000-0000-000002000000}"/>
    <hyperlink ref="C37" r:id="rId4" display="mailto:Valeria.KOHAN@supervielle.com.ar" xr:uid="{00000000-0004-0000-0000-000003000000}"/>
    <hyperlink ref="C40" r:id="rId5" xr:uid="{00000000-0004-0000-0000-000004000000}"/>
  </hyperlinks>
  <pageMargins left="0.7" right="0.7" top="0.75" bottom="0.75" header="0.3" footer="0.3"/>
  <pageSetup paperSize="9" orientation="portrait" horizontalDpi="4294967292" verticalDpi="4294967292" r:id="rId6"/>
  <drawing r:id="rId7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N92"/>
  <sheetViews>
    <sheetView showGridLines="0" topLeftCell="A73" zoomScaleNormal="100" zoomScalePageLayoutView="150" workbookViewId="0">
      <selection activeCell="B6" sqref="B6"/>
    </sheetView>
  </sheetViews>
  <sheetFormatPr baseColWidth="10" defaultColWidth="34.140625" defaultRowHeight="11.1" customHeight="1" x14ac:dyDescent="0.25"/>
  <cols>
    <col min="1" max="1" width="7" style="439" customWidth="1"/>
    <col min="2" max="2" width="29.140625" style="439" customWidth="1"/>
    <col min="3" max="7" width="6.42578125" style="439" bestFit="1" customWidth="1"/>
    <col min="8" max="9" width="5.5703125" style="439" bestFit="1" customWidth="1"/>
    <col min="10" max="11" width="7.140625" style="439" bestFit="1" customWidth="1"/>
    <col min="12" max="12" width="5.5703125" style="439" bestFit="1" customWidth="1"/>
    <col min="13" max="13" width="4" style="439" bestFit="1" customWidth="1"/>
    <col min="14" max="14" width="2.42578125" style="439" bestFit="1" customWidth="1"/>
    <col min="15" max="16384" width="34.140625" style="439"/>
  </cols>
  <sheetData>
    <row r="2" spans="2:12" ht="11.1" customHeight="1" x14ac:dyDescent="0.25">
      <c r="B2" s="438" t="s">
        <v>526</v>
      </c>
    </row>
    <row r="3" spans="2:12" ht="9.9499999999999993" customHeight="1" thickBot="1" x14ac:dyDescent="0.3">
      <c r="B3" s="440" t="s">
        <v>489</v>
      </c>
      <c r="C3" s="440"/>
      <c r="D3" s="440"/>
      <c r="E3" s="440"/>
      <c r="F3" s="440"/>
      <c r="G3" s="440"/>
      <c r="H3" s="714" t="s">
        <v>23</v>
      </c>
      <c r="I3" s="714"/>
      <c r="J3" s="441"/>
      <c r="K3" s="441"/>
      <c r="L3" s="441"/>
    </row>
    <row r="4" spans="2:12" ht="11.1" customHeight="1" thickTop="1" thickBot="1" x14ac:dyDescent="0.3">
      <c r="B4" s="442" t="s">
        <v>430</v>
      </c>
      <c r="C4" s="443" t="s">
        <v>624</v>
      </c>
      <c r="D4" s="444" t="s">
        <v>582</v>
      </c>
      <c r="E4" s="444" t="s">
        <v>50</v>
      </c>
      <c r="F4" s="444" t="s">
        <v>24</v>
      </c>
      <c r="G4" s="444" t="s">
        <v>25</v>
      </c>
      <c r="H4" s="444" t="s">
        <v>26</v>
      </c>
      <c r="I4" s="444" t="s">
        <v>27</v>
      </c>
      <c r="J4" s="445" t="s">
        <v>625</v>
      </c>
      <c r="K4" s="445" t="s">
        <v>626</v>
      </c>
      <c r="L4" s="445" t="s">
        <v>159</v>
      </c>
    </row>
    <row r="5" spans="2:12" ht="11.1" customHeight="1" thickTop="1" x14ac:dyDescent="0.25">
      <c r="B5" s="446" t="s">
        <v>124</v>
      </c>
      <c r="C5" s="447">
        <v>8389.4163828482306</v>
      </c>
      <c r="D5" s="448">
        <v>8722.6746171517698</v>
      </c>
      <c r="E5" s="448">
        <v>7974.9929999999995</v>
      </c>
      <c r="F5" s="448">
        <v>5627.7289999999994</v>
      </c>
      <c r="G5" s="448">
        <v>2132.8600000000006</v>
      </c>
      <c r="H5" s="449">
        <v>-3.8205968803220025E-2</v>
      </c>
      <c r="I5" s="449">
        <v>2.9334116551710983</v>
      </c>
      <c r="J5" s="450">
        <v>25087.083999999999</v>
      </c>
      <c r="K5" s="450">
        <v>6455.8119999999999</v>
      </c>
      <c r="L5" s="515">
        <v>2.885968798347907</v>
      </c>
    </row>
    <row r="6" spans="2:12" ht="11.1" customHeight="1" x14ac:dyDescent="0.25">
      <c r="B6" s="446" t="s">
        <v>6</v>
      </c>
      <c r="C6" s="447">
        <v>1497.846110886662</v>
      </c>
      <c r="D6" s="448">
        <v>1084.5438891133379</v>
      </c>
      <c r="E6" s="448">
        <v>465.5</v>
      </c>
      <c r="F6" s="448">
        <v>4235.9409999999998</v>
      </c>
      <c r="G6" s="448">
        <v>5409.4269999999997</v>
      </c>
      <c r="H6" s="449">
        <v>0.38108390625963229</v>
      </c>
      <c r="I6" s="449">
        <v>-0.72310447836958291</v>
      </c>
      <c r="J6" s="450">
        <v>3047.8900000000003</v>
      </c>
      <c r="K6" s="450">
        <v>21000.677</v>
      </c>
      <c r="L6" s="515">
        <v>-0.85486705976193056</v>
      </c>
    </row>
    <row r="7" spans="2:12" ht="11.1" customHeight="1" x14ac:dyDescent="0.25">
      <c r="B7" s="446" t="s">
        <v>7</v>
      </c>
      <c r="C7" s="447">
        <v>9887.2624937348919</v>
      </c>
      <c r="D7" s="448">
        <v>9807.2185062651079</v>
      </c>
      <c r="E7" s="448">
        <v>8440.4929999999986</v>
      </c>
      <c r="F7" s="448">
        <v>9863.6699999999983</v>
      </c>
      <c r="G7" s="448">
        <v>7542.2870000000003</v>
      </c>
      <c r="H7" s="449">
        <v>8.1617420289605835E-3</v>
      </c>
      <c r="I7" s="449">
        <v>0.31091040340083742</v>
      </c>
      <c r="J7" s="450">
        <v>28134.973999999998</v>
      </c>
      <c r="K7" s="450">
        <v>27456.489000000001</v>
      </c>
      <c r="L7" s="449">
        <v>2.4711280455414375E-2</v>
      </c>
    </row>
    <row r="8" spans="2:12" ht="16.5" x14ac:dyDescent="0.25">
      <c r="B8" s="446" t="s">
        <v>593</v>
      </c>
      <c r="C8" s="447">
        <v>-4378.1030000000001</v>
      </c>
      <c r="D8" s="448">
        <v>-2416.6640000000002</v>
      </c>
      <c r="E8" s="448">
        <v>0</v>
      </c>
      <c r="F8" s="448">
        <v>0</v>
      </c>
      <c r="G8" s="448">
        <v>0</v>
      </c>
      <c r="H8" s="449" t="s">
        <v>581</v>
      </c>
      <c r="I8" s="449" t="s">
        <v>581</v>
      </c>
      <c r="J8" s="450">
        <v>-6794.7669999999998</v>
      </c>
      <c r="K8" s="450">
        <v>0</v>
      </c>
      <c r="L8" s="450">
        <v>0</v>
      </c>
    </row>
    <row r="9" spans="2:12" ht="23.1" customHeight="1" x14ac:dyDescent="0.25">
      <c r="B9" s="446" t="s">
        <v>431</v>
      </c>
      <c r="C9" s="447">
        <v>1740.5316922488726</v>
      </c>
      <c r="D9" s="448">
        <v>1750.1783077511277</v>
      </c>
      <c r="E9" s="448">
        <v>1971.1020000000003</v>
      </c>
      <c r="F9" s="448">
        <v>1766.6000000000004</v>
      </c>
      <c r="G9" s="448">
        <v>1863.04</v>
      </c>
      <c r="H9" s="449">
        <v>-5.5117901184882356E-3</v>
      </c>
      <c r="I9" s="449">
        <v>-6.5757207441132448E-2</v>
      </c>
      <c r="J9" s="450">
        <v>5461.8119999999999</v>
      </c>
      <c r="K9" s="450">
        <v>6005.6320000000005</v>
      </c>
      <c r="L9" s="515">
        <v>-9.0551668833521726E-2</v>
      </c>
    </row>
    <row r="10" spans="2:12" ht="11.1" customHeight="1" x14ac:dyDescent="0.25">
      <c r="B10" s="446" t="s">
        <v>432</v>
      </c>
      <c r="C10" s="447">
        <v>327.04192498395827</v>
      </c>
      <c r="D10" s="448">
        <v>418.79907501604174</v>
      </c>
      <c r="E10" s="448">
        <v>366.815</v>
      </c>
      <c r="F10" s="448">
        <v>355.34800000000001</v>
      </c>
      <c r="G10" s="448">
        <v>420.12099999999998</v>
      </c>
      <c r="H10" s="449">
        <v>-0.21909587557844723</v>
      </c>
      <c r="I10" s="449">
        <v>-0.22155301690713325</v>
      </c>
      <c r="J10" s="450">
        <v>1112.6559999999999</v>
      </c>
      <c r="K10" s="450">
        <v>1142.299</v>
      </c>
      <c r="L10" s="515">
        <v>-2.5950298477018685E-2</v>
      </c>
    </row>
    <row r="11" spans="2:12" ht="11.1" customHeight="1" x14ac:dyDescent="0.25">
      <c r="B11" s="446" t="s">
        <v>483</v>
      </c>
      <c r="C11" s="447">
        <v>3529.0391701936619</v>
      </c>
      <c r="D11" s="448">
        <v>1822.3778298063382</v>
      </c>
      <c r="E11" s="448">
        <v>-986.19500000000005</v>
      </c>
      <c r="F11" s="448">
        <v>-1449.4059999999999</v>
      </c>
      <c r="G11" s="448">
        <v>-2023.4739999999999</v>
      </c>
      <c r="H11" s="449">
        <v>0.93650247082334648</v>
      </c>
      <c r="I11" s="449" t="s">
        <v>558</v>
      </c>
      <c r="J11" s="450">
        <v>4365.2219999999998</v>
      </c>
      <c r="K11" s="450">
        <v>-5639.5129999999999</v>
      </c>
      <c r="L11" s="515">
        <v>-1.7740423685520363</v>
      </c>
    </row>
    <row r="12" spans="2:12" ht="11.1" customHeight="1" x14ac:dyDescent="0.25">
      <c r="B12" s="446" t="s">
        <v>433</v>
      </c>
      <c r="C12" s="447">
        <v>-2723.3390777696818</v>
      </c>
      <c r="D12" s="448">
        <v>-2439.5109222303181</v>
      </c>
      <c r="E12" s="448">
        <v>-1793.027</v>
      </c>
      <c r="F12" s="448">
        <v>-1384.9570000000001</v>
      </c>
      <c r="G12" s="448">
        <v>-2872.2550000000001</v>
      </c>
      <c r="H12" s="449">
        <v>0.11634633522356785</v>
      </c>
      <c r="I12" s="449">
        <v>-5.1846344502949226E-2</v>
      </c>
      <c r="J12" s="450">
        <v>-6955.8770000000004</v>
      </c>
      <c r="K12" s="450">
        <v>-8068.5860000000002</v>
      </c>
      <c r="L12" s="515">
        <v>-0.13790631964510258</v>
      </c>
    </row>
    <row r="13" spans="2:12" ht="11.1" customHeight="1" x14ac:dyDescent="0.25">
      <c r="B13" s="446" t="s">
        <v>434</v>
      </c>
      <c r="C13" s="447">
        <v>6399.3586436797023</v>
      </c>
      <c r="D13" s="448">
        <v>6469.2483563202977</v>
      </c>
      <c r="E13" s="448">
        <v>6103.6729999999998</v>
      </c>
      <c r="F13" s="448">
        <v>7445.7089999999998</v>
      </c>
      <c r="G13" s="448">
        <v>5966.8220000000001</v>
      </c>
      <c r="H13" s="449">
        <v>-1.0803374486668904E-2</v>
      </c>
      <c r="I13" s="449">
        <v>7.2490287741062476E-2</v>
      </c>
      <c r="J13" s="450">
        <v>18972.28</v>
      </c>
      <c r="K13" s="450">
        <v>19137.241999999998</v>
      </c>
      <c r="L13" s="515">
        <v>-8.6199463851687197E-3</v>
      </c>
    </row>
    <row r="14" spans="2:12" ht="11.1" customHeight="1" x14ac:dyDescent="0.25">
      <c r="B14" s="446" t="s">
        <v>40</v>
      </c>
      <c r="C14" s="447">
        <v>871.60421644649432</v>
      </c>
      <c r="D14" s="448">
        <v>1274.491783553507</v>
      </c>
      <c r="E14" s="448">
        <v>904.1180000000013</v>
      </c>
      <c r="F14" s="448">
        <v>-699.09500000000116</v>
      </c>
      <c r="G14" s="448">
        <v>-2623.3959999999988</v>
      </c>
      <c r="H14" s="449">
        <v>-0.31611625300846691</v>
      </c>
      <c r="I14" s="449" t="s">
        <v>558</v>
      </c>
      <c r="J14" s="450">
        <v>3050.2139999999999</v>
      </c>
      <c r="K14" s="450">
        <v>-2666.395</v>
      </c>
      <c r="L14" s="515" t="s">
        <v>558</v>
      </c>
    </row>
    <row r="15" spans="2:12" ht="11.1" customHeight="1" x14ac:dyDescent="0.25">
      <c r="B15" s="446" t="s">
        <v>435</v>
      </c>
      <c r="C15" s="447">
        <v>859.61481935207155</v>
      </c>
      <c r="D15" s="448">
        <v>1100.4831806479285</v>
      </c>
      <c r="E15" s="448">
        <v>514.31399999999996</v>
      </c>
      <c r="F15" s="448">
        <v>-632.09</v>
      </c>
      <c r="G15" s="448">
        <v>-2339.3310000000001</v>
      </c>
      <c r="H15" s="449">
        <v>-0.21887509553216578</v>
      </c>
      <c r="I15" s="449" t="s">
        <v>558</v>
      </c>
      <c r="J15" s="450">
        <v>2474.4119999999998</v>
      </c>
      <c r="K15" s="450">
        <v>-2955.0650000000001</v>
      </c>
      <c r="L15" s="515" t="s">
        <v>558</v>
      </c>
    </row>
    <row r="16" spans="2:12" ht="11.1" customHeight="1" x14ac:dyDescent="0.25">
      <c r="B16" s="446" t="s">
        <v>436</v>
      </c>
      <c r="C16" s="447">
        <v>760.65394349695543</v>
      </c>
      <c r="D16" s="448">
        <v>1435.1800565030446</v>
      </c>
      <c r="E16" s="448">
        <v>459.64699999999993</v>
      </c>
      <c r="F16" s="448">
        <v>-523.62100000000009</v>
      </c>
      <c r="G16" s="448">
        <v>-2339.5280000000002</v>
      </c>
      <c r="H16" s="449">
        <v>-0.46999406795662801</v>
      </c>
      <c r="I16" s="449" t="s">
        <v>558</v>
      </c>
      <c r="J16" s="450">
        <v>2655.4810000000002</v>
      </c>
      <c r="K16" s="450">
        <v>-2957.8589999999999</v>
      </c>
      <c r="L16" s="515" t="s">
        <v>558</v>
      </c>
    </row>
    <row r="17" spans="2:14" ht="11.1" customHeight="1" x14ac:dyDescent="0.25">
      <c r="B17" s="446" t="s">
        <v>437</v>
      </c>
      <c r="C17" s="451">
        <v>1.665462594790704</v>
      </c>
      <c r="D17" s="452">
        <v>3.1423470834934242</v>
      </c>
      <c r="E17" s="452">
        <v>1.0064036239507468</v>
      </c>
      <c r="F17" s="452">
        <v>-1.146475604054229</v>
      </c>
      <c r="G17" s="452">
        <v>-5.1224297287575977</v>
      </c>
      <c r="H17" s="449"/>
      <c r="I17" s="449"/>
      <c r="J17" s="452"/>
      <c r="K17" s="513"/>
      <c r="L17" s="515"/>
    </row>
    <row r="18" spans="2:14" ht="11.1" customHeight="1" x14ac:dyDescent="0.25">
      <c r="B18" s="446" t="s">
        <v>438</v>
      </c>
      <c r="C18" s="451">
        <v>8.3273129739535197</v>
      </c>
      <c r="D18" s="452">
        <v>15.711735417467121</v>
      </c>
      <c r="E18" s="452">
        <v>5.0320181197537339</v>
      </c>
      <c r="F18" s="452">
        <v>-5.7323780202711454</v>
      </c>
      <c r="G18" s="452">
        <v>-25.612148643787989</v>
      </c>
      <c r="H18" s="449"/>
      <c r="I18" s="449"/>
      <c r="J18" s="452"/>
      <c r="K18" s="513"/>
      <c r="L18" s="515"/>
    </row>
    <row r="19" spans="2:14" ht="8.25" x14ac:dyDescent="0.25">
      <c r="B19" s="446" t="s">
        <v>439</v>
      </c>
      <c r="C19" s="451">
        <v>456.72232200000002</v>
      </c>
      <c r="D19" s="452">
        <v>456.72232200000002</v>
      </c>
      <c r="E19" s="452">
        <v>456.72232200000002</v>
      </c>
      <c r="F19" s="452">
        <v>456.72232200000002</v>
      </c>
      <c r="G19" s="452">
        <v>456.72232200000002</v>
      </c>
      <c r="H19" s="449"/>
      <c r="I19" s="449"/>
      <c r="J19" s="453"/>
      <c r="K19" s="514"/>
      <c r="L19" s="515"/>
    </row>
    <row r="20" spans="2:14" ht="11.1" customHeight="1" x14ac:dyDescent="0.25">
      <c r="B20" s="454" t="s">
        <v>440</v>
      </c>
      <c r="C20" s="455" t="s">
        <v>623</v>
      </c>
      <c r="D20" s="590" t="s">
        <v>583</v>
      </c>
      <c r="E20" s="456" t="s">
        <v>88</v>
      </c>
      <c r="F20" s="456" t="s">
        <v>52</v>
      </c>
      <c r="G20" s="456" t="s">
        <v>53</v>
      </c>
      <c r="H20" s="457" t="s">
        <v>26</v>
      </c>
      <c r="I20" s="457" t="s">
        <v>27</v>
      </c>
      <c r="J20" s="458"/>
      <c r="K20" s="459"/>
      <c r="L20" s="459"/>
    </row>
    <row r="21" spans="2:14" ht="11.1" customHeight="1" x14ac:dyDescent="0.25">
      <c r="B21" s="460" t="s">
        <v>318</v>
      </c>
      <c r="C21" s="461">
        <v>236188.25999999995</v>
      </c>
      <c r="D21" s="462">
        <v>243892.96224908021</v>
      </c>
      <c r="E21" s="462">
        <v>223448.12599999999</v>
      </c>
      <c r="F21" s="462">
        <v>182730.10100000005</v>
      </c>
      <c r="G21" s="462">
        <v>221801.74000000005</v>
      </c>
      <c r="H21" s="463">
        <v>-3.1590506663376705E-2</v>
      </c>
      <c r="I21" s="463">
        <v>6.4862070063110844E-2</v>
      </c>
      <c r="J21" s="464"/>
      <c r="K21" s="465"/>
      <c r="L21" s="466"/>
    </row>
    <row r="22" spans="2:14" ht="11.1" customHeight="1" x14ac:dyDescent="0.25">
      <c r="B22" s="460" t="s">
        <v>594</v>
      </c>
      <c r="C22" s="447">
        <v>241307.77569601178</v>
      </c>
      <c r="D22" s="448">
        <v>224885.4366282337</v>
      </c>
      <c r="E22" s="448">
        <v>214760.73885598549</v>
      </c>
      <c r="F22" s="448">
        <v>199055.18947175192</v>
      </c>
      <c r="G22" s="448">
        <v>237955.6729516784</v>
      </c>
      <c r="H22" s="463">
        <v>7.3025355994601249E-2</v>
      </c>
      <c r="I22" s="463">
        <v>1.408708900591793E-2</v>
      </c>
      <c r="J22" s="450">
        <v>227855.87548238688</v>
      </c>
      <c r="K22" s="450">
        <v>232292.86279185885</v>
      </c>
      <c r="L22" s="515">
        <v>-1.9100833560468211E-2</v>
      </c>
    </row>
    <row r="23" spans="2:14" ht="11.1" customHeight="1" x14ac:dyDescent="0.25">
      <c r="B23" s="446" t="s">
        <v>610</v>
      </c>
      <c r="C23" s="447">
        <v>102787.40300000001</v>
      </c>
      <c r="D23" s="448">
        <v>107957.04952949464</v>
      </c>
      <c r="E23" s="448">
        <v>104627.59638106635</v>
      </c>
      <c r="F23" s="448">
        <v>112695.1901861255</v>
      </c>
      <c r="G23" s="448">
        <v>119576.67381148691</v>
      </c>
      <c r="H23" s="449">
        <v>-4.7886141312914021E-2</v>
      </c>
      <c r="I23" s="449">
        <v>-0.14040590255884899</v>
      </c>
      <c r="J23" s="468"/>
      <c r="K23" s="469"/>
      <c r="L23" s="470"/>
      <c r="M23" s="468"/>
    </row>
    <row r="24" spans="2:14" ht="11.1" customHeight="1" x14ac:dyDescent="0.25">
      <c r="B24" s="446" t="s">
        <v>355</v>
      </c>
      <c r="C24" s="447">
        <v>170259.11799999999</v>
      </c>
      <c r="D24" s="448">
        <v>174970.41969454126</v>
      </c>
      <c r="E24" s="448">
        <v>156557.61567790515</v>
      </c>
      <c r="F24" s="448">
        <v>108847.08958364355</v>
      </c>
      <c r="G24" s="448">
        <v>139435.48699999999</v>
      </c>
      <c r="H24" s="449">
        <v>-2.6926275325658722E-2</v>
      </c>
      <c r="I24" s="449">
        <v>0.22106015952739488</v>
      </c>
      <c r="J24" s="468"/>
      <c r="K24" s="469"/>
      <c r="L24" s="470"/>
      <c r="M24" s="468"/>
    </row>
    <row r="25" spans="2:14" ht="11.1" customHeight="1" x14ac:dyDescent="0.25">
      <c r="B25" s="460" t="s">
        <v>442</v>
      </c>
      <c r="C25" s="447">
        <v>31769.352999999999</v>
      </c>
      <c r="D25" s="448">
        <v>31008.69735161525</v>
      </c>
      <c r="E25" s="448">
        <v>30040.224999999999</v>
      </c>
      <c r="F25" s="462">
        <v>29580.582999999999</v>
      </c>
      <c r="G25" s="462">
        <v>30181.244999999999</v>
      </c>
      <c r="H25" s="463">
        <v>2.4530396738678961E-2</v>
      </c>
      <c r="I25" s="463">
        <v>5.2619035430778283E-2</v>
      </c>
      <c r="J25" s="468"/>
      <c r="K25" s="469"/>
      <c r="L25" s="470"/>
    </row>
    <row r="26" spans="2:14" ht="16.5" customHeight="1" x14ac:dyDescent="0.25">
      <c r="B26" s="460" t="s">
        <v>595</v>
      </c>
      <c r="C26" s="447">
        <v>31383.926389398108</v>
      </c>
      <c r="D26" s="448">
        <v>30674.620638167482</v>
      </c>
      <c r="E26" s="448">
        <v>26766.457507735347</v>
      </c>
      <c r="F26" s="448">
        <v>26239.805639050675</v>
      </c>
      <c r="G26" s="448">
        <v>27839.045280174501</v>
      </c>
      <c r="H26" s="463">
        <v>2.3123537845747943E-2</v>
      </c>
      <c r="I26" s="463">
        <v>0.12733486631986213</v>
      </c>
      <c r="J26" s="450">
        <v>30535.071590624375</v>
      </c>
      <c r="K26" s="450">
        <v>26260.526476249564</v>
      </c>
      <c r="L26" s="515">
        <v>0.16277453988749158</v>
      </c>
    </row>
    <row r="27" spans="2:14" s="475" customFormat="1" ht="11.1" customHeight="1" thickBot="1" x14ac:dyDescent="0.3">
      <c r="B27" s="460"/>
      <c r="C27" s="471"/>
      <c r="D27" s="472"/>
      <c r="E27" s="473"/>
      <c r="F27" s="469"/>
      <c r="G27" s="469"/>
      <c r="H27" s="474"/>
      <c r="I27" s="474"/>
      <c r="J27" s="468"/>
      <c r="K27" s="469"/>
      <c r="L27" s="470"/>
      <c r="M27" s="595"/>
      <c r="N27" s="595"/>
    </row>
    <row r="28" spans="2:14" s="475" customFormat="1" ht="11.1" customHeight="1" thickTop="1" thickBot="1" x14ac:dyDescent="0.3">
      <c r="B28" s="460"/>
      <c r="C28" s="473"/>
      <c r="D28" s="473"/>
      <c r="E28" s="473"/>
      <c r="F28" s="469"/>
      <c r="G28" s="469"/>
      <c r="H28" s="474"/>
      <c r="I28" s="474"/>
      <c r="J28" s="468"/>
      <c r="K28" s="469"/>
      <c r="L28" s="470"/>
    </row>
    <row r="29" spans="2:14" ht="11.1" customHeight="1" thickTop="1" thickBot="1" x14ac:dyDescent="0.3">
      <c r="B29" s="442" t="s">
        <v>443</v>
      </c>
      <c r="C29" s="443" t="s">
        <v>624</v>
      </c>
      <c r="D29" s="444" t="s">
        <v>582</v>
      </c>
      <c r="E29" s="444" t="s">
        <v>50</v>
      </c>
      <c r="F29" s="444" t="s">
        <v>24</v>
      </c>
      <c r="G29" s="444" t="s">
        <v>25</v>
      </c>
      <c r="H29" s="444"/>
      <c r="I29" s="444"/>
      <c r="J29" s="445" t="s">
        <v>625</v>
      </c>
      <c r="K29" s="445" t="s">
        <v>626</v>
      </c>
      <c r="L29" s="445"/>
    </row>
    <row r="30" spans="2:14" ht="11.1" customHeight="1" thickTop="1" x14ac:dyDescent="0.25">
      <c r="B30" s="476" t="s">
        <v>444</v>
      </c>
      <c r="C30" s="477"/>
      <c r="D30" s="476"/>
      <c r="E30" s="476"/>
      <c r="F30" s="478"/>
      <c r="G30" s="478"/>
      <c r="H30" s="478"/>
      <c r="I30" s="478"/>
      <c r="J30" s="479"/>
      <c r="K30" s="479"/>
      <c r="L30" s="478"/>
    </row>
    <row r="31" spans="2:14" ht="11.1" customHeight="1" x14ac:dyDescent="0.25">
      <c r="B31" s="446" t="s">
        <v>48</v>
      </c>
      <c r="C31" s="480">
        <v>0.10956115671268721</v>
      </c>
      <c r="D31" s="449">
        <v>0.14350406397901871</v>
      </c>
      <c r="E31" s="449">
        <v>7.6859479795018268E-2</v>
      </c>
      <c r="F31" s="449">
        <v>-9.6355896639616773E-2</v>
      </c>
      <c r="G31" s="449">
        <v>-0.33612230253685432</v>
      </c>
      <c r="H31" s="478"/>
      <c r="I31" s="478"/>
      <c r="J31" s="463">
        <v>0.10804677468033205</v>
      </c>
      <c r="K31" s="463">
        <v>-0.15003837300178058</v>
      </c>
      <c r="L31" s="478"/>
    </row>
    <row r="32" spans="2:14" ht="11.1" customHeight="1" x14ac:dyDescent="0.25">
      <c r="B32" s="446" t="s">
        <v>49</v>
      </c>
      <c r="C32" s="480">
        <v>1.4249268460125777E-2</v>
      </c>
      <c r="D32" s="449">
        <v>1.9574111994938602E-2</v>
      </c>
      <c r="E32" s="449">
        <v>9.5792928025804427E-3</v>
      </c>
      <c r="F32" s="449">
        <v>-1.2701803990690741E-2</v>
      </c>
      <c r="G32" s="449">
        <v>-3.9323811380198484E-2</v>
      </c>
      <c r="H32" s="478"/>
      <c r="I32" s="478"/>
      <c r="J32" s="463">
        <v>1.553895121570838E-2</v>
      </c>
      <c r="K32" s="463">
        <v>-1.6977757958641072E-2</v>
      </c>
      <c r="L32" s="478"/>
    </row>
    <row r="33" spans="2:13" ht="11.1" customHeight="1" x14ac:dyDescent="0.25">
      <c r="B33" s="446" t="s">
        <v>445</v>
      </c>
      <c r="C33" s="480">
        <v>0.21206451075625044</v>
      </c>
      <c r="D33" s="449">
        <v>0.23543030205431431</v>
      </c>
      <c r="E33" s="449">
        <v>0.22812124078843388</v>
      </c>
      <c r="F33" s="449">
        <v>0.29009417450145419</v>
      </c>
      <c r="G33" s="449">
        <v>0.17253602730623016</v>
      </c>
      <c r="H33" s="478"/>
      <c r="I33" s="478"/>
      <c r="J33" s="463">
        <v>0.22152921282664559</v>
      </c>
      <c r="K33" s="463">
        <v>0.21586103999964767</v>
      </c>
      <c r="L33" s="478"/>
      <c r="M33" s="481"/>
    </row>
    <row r="34" spans="2:13" ht="11.1" customHeight="1" x14ac:dyDescent="0.25">
      <c r="B34" s="446" t="s">
        <v>446</v>
      </c>
      <c r="C34" s="480">
        <v>0.17294872117368276</v>
      </c>
      <c r="D34" s="449">
        <v>0.18110737356538273</v>
      </c>
      <c r="E34" s="449">
        <v>0.21690741027665492</v>
      </c>
      <c r="F34" s="449">
        <v>0.17704118385885484</v>
      </c>
      <c r="G34" s="449">
        <v>0.23237220328274089</v>
      </c>
      <c r="H34" s="478"/>
      <c r="I34" s="478"/>
      <c r="J34" s="463">
        <v>0.18941439623258707</v>
      </c>
      <c r="K34" s="463">
        <v>0.20656121385649578</v>
      </c>
      <c r="L34" s="478"/>
    </row>
    <row r="35" spans="2:13" ht="11.1" customHeight="1" x14ac:dyDescent="0.25">
      <c r="B35" s="446" t="s">
        <v>447</v>
      </c>
      <c r="C35" s="480">
        <v>0.1151703928161904</v>
      </c>
      <c r="D35" s="449">
        <v>0.12450444592272872</v>
      </c>
      <c r="E35" s="449">
        <v>0.12323151867039872</v>
      </c>
      <c r="F35" s="449">
        <v>0.16786014013837969</v>
      </c>
      <c r="G35" s="449">
        <v>0.10959180622390814</v>
      </c>
      <c r="H35" s="478"/>
      <c r="I35" s="478"/>
      <c r="J35" s="463">
        <v>0.12033343420244366</v>
      </c>
      <c r="K35" s="463">
        <v>0.1185112663491534</v>
      </c>
      <c r="L35" s="478"/>
    </row>
    <row r="36" spans="2:13" ht="11.1" customHeight="1" x14ac:dyDescent="0.25">
      <c r="B36" s="446" t="s">
        <v>296</v>
      </c>
      <c r="C36" s="480">
        <v>0.6098971204239908</v>
      </c>
      <c r="D36" s="449">
        <v>0.61900853192746286</v>
      </c>
      <c r="E36" s="449">
        <v>0.64238247406735538</v>
      </c>
      <c r="F36" s="449">
        <v>0.79642061791506347</v>
      </c>
      <c r="G36" s="449">
        <v>0.74154041405027005</v>
      </c>
      <c r="H36" s="478"/>
      <c r="I36" s="478"/>
      <c r="J36" s="463">
        <v>0.62315850297303188</v>
      </c>
      <c r="K36" s="463">
        <v>0.65155699848163517</v>
      </c>
      <c r="L36" s="478"/>
    </row>
    <row r="37" spans="2:13" ht="11.1" customHeight="1" x14ac:dyDescent="0.25">
      <c r="B37" s="476" t="s">
        <v>448</v>
      </c>
      <c r="C37" s="480"/>
      <c r="D37" s="449"/>
      <c r="E37" s="449"/>
      <c r="F37" s="449"/>
      <c r="G37" s="449"/>
      <c r="H37" s="478"/>
      <c r="I37" s="478"/>
      <c r="J37" s="479"/>
      <c r="K37" s="479"/>
      <c r="L37" s="478"/>
    </row>
    <row r="38" spans="2:13" ht="11.1" customHeight="1" x14ac:dyDescent="0.25">
      <c r="B38" s="446" t="s">
        <v>449</v>
      </c>
      <c r="C38" s="626">
        <v>0.6062482156574428</v>
      </c>
      <c r="D38" s="449">
        <v>0.61700171738100396</v>
      </c>
      <c r="E38" s="449">
        <v>0.66830089964759143</v>
      </c>
      <c r="F38" s="449">
        <v>1.0353532574877924</v>
      </c>
      <c r="G38" s="449">
        <v>0.85757702491944909</v>
      </c>
      <c r="H38" s="478"/>
      <c r="I38" s="478"/>
      <c r="J38" s="479"/>
      <c r="K38" s="479"/>
      <c r="L38" s="478"/>
    </row>
    <row r="39" spans="2:13" ht="11.1" customHeight="1" x14ac:dyDescent="0.25">
      <c r="B39" s="446" t="s">
        <v>450</v>
      </c>
      <c r="C39" s="626">
        <v>0.57437608074987678</v>
      </c>
      <c r="D39" s="449">
        <v>0.57182512495003557</v>
      </c>
      <c r="E39" s="449">
        <v>0.62291501398446092</v>
      </c>
      <c r="F39" s="449">
        <v>1.0766592160110999</v>
      </c>
      <c r="G39" s="449">
        <v>0.82228733011705801</v>
      </c>
      <c r="H39" s="478"/>
      <c r="I39" s="478"/>
      <c r="J39" s="479"/>
      <c r="K39" s="479"/>
      <c r="L39" s="478"/>
    </row>
    <row r="40" spans="2:13" ht="11.1" customHeight="1" x14ac:dyDescent="0.25">
      <c r="B40" s="446" t="s">
        <v>451</v>
      </c>
      <c r="C40" s="626">
        <v>0.80004285106481099</v>
      </c>
      <c r="D40" s="449">
        <v>0.89592078554029053</v>
      </c>
      <c r="E40" s="449">
        <v>0.88347226046105176</v>
      </c>
      <c r="F40" s="449">
        <v>0.91912537802672667</v>
      </c>
      <c r="G40" s="449">
        <v>0.95770515980738846</v>
      </c>
      <c r="H40" s="478"/>
      <c r="I40" s="478"/>
      <c r="J40" s="479"/>
      <c r="K40" s="479"/>
      <c r="L40" s="478"/>
    </row>
    <row r="41" spans="2:13" ht="11.1" customHeight="1" x14ac:dyDescent="0.25">
      <c r="B41" s="446" t="s">
        <v>596</v>
      </c>
      <c r="C41" s="626">
        <v>1.236</v>
      </c>
      <c r="D41" s="463">
        <v>1.2609999999999999</v>
      </c>
      <c r="E41" s="449">
        <v>1.302</v>
      </c>
      <c r="F41" s="449">
        <v>1.5033000000000001</v>
      </c>
      <c r="G41" s="449">
        <v>1.4023000000000001</v>
      </c>
      <c r="H41" s="478"/>
      <c r="I41" s="478"/>
      <c r="J41" s="479"/>
      <c r="K41" s="479"/>
      <c r="L41" s="478"/>
    </row>
    <row r="42" spans="2:13" s="482" customFormat="1" ht="11.1" customHeight="1" x14ac:dyDescent="0.25">
      <c r="B42" s="446" t="s">
        <v>452</v>
      </c>
      <c r="C42" s="626">
        <v>0.13450860343354915</v>
      </c>
      <c r="D42" s="463">
        <v>0.1271405991614758</v>
      </c>
      <c r="E42" s="463">
        <v>0.13443936860033712</v>
      </c>
      <c r="F42" s="463">
        <v>0.14799356294631963</v>
      </c>
      <c r="G42" s="463">
        <v>0.12583054519651204</v>
      </c>
      <c r="H42" s="478"/>
      <c r="I42" s="478"/>
      <c r="J42" s="479"/>
      <c r="K42" s="479"/>
      <c r="L42" s="478"/>
    </row>
    <row r="43" spans="2:13" ht="9" x14ac:dyDescent="0.25">
      <c r="B43" s="446" t="s">
        <v>597</v>
      </c>
      <c r="C43" s="626">
        <v>0.14717929225097406</v>
      </c>
      <c r="D43" s="449">
        <v>0.14151908829626339</v>
      </c>
      <c r="E43" s="449">
        <v>0.14043760226336408</v>
      </c>
      <c r="F43" s="449">
        <v>0.12140633866595635</v>
      </c>
      <c r="G43" s="449">
        <v>0.12768612500646406</v>
      </c>
      <c r="H43" s="478"/>
      <c r="I43" s="478"/>
      <c r="J43" s="479"/>
      <c r="K43" s="479"/>
      <c r="L43" s="478"/>
    </row>
    <row r="44" spans="2:13" ht="9" x14ac:dyDescent="0.25">
      <c r="B44" s="446" t="s">
        <v>598</v>
      </c>
      <c r="C44" s="626">
        <v>0.13972018809983203</v>
      </c>
      <c r="D44" s="449">
        <v>0.13394530448388747</v>
      </c>
      <c r="E44" s="449">
        <v>0.1328267457441184</v>
      </c>
      <c r="F44" s="449">
        <v>0.11349977185273914</v>
      </c>
      <c r="G44" s="449">
        <v>0.11823492235994078</v>
      </c>
      <c r="H44" s="478"/>
      <c r="I44" s="478"/>
      <c r="J44" s="479"/>
      <c r="K44" s="479"/>
      <c r="L44" s="478"/>
    </row>
    <row r="45" spans="2:13" ht="11.1" customHeight="1" x14ac:dyDescent="0.25">
      <c r="B45" s="446" t="s">
        <v>453</v>
      </c>
      <c r="C45" s="650">
        <v>0.68885088944702966</v>
      </c>
      <c r="D45" s="651">
        <v>0.68160571258359581</v>
      </c>
      <c r="E45" s="651">
        <v>0.69799999999999995</v>
      </c>
      <c r="F45" s="651">
        <v>0.89249062395534451</v>
      </c>
      <c r="G45" s="651">
        <v>0.76736389572312558</v>
      </c>
      <c r="H45" s="478"/>
      <c r="I45" s="478"/>
      <c r="J45" s="479"/>
      <c r="K45" s="479"/>
      <c r="L45" s="478"/>
    </row>
    <row r="46" spans="2:13" ht="11.1" customHeight="1" x14ac:dyDescent="0.25">
      <c r="B46" s="483" t="s">
        <v>454</v>
      </c>
      <c r="C46" s="643"/>
      <c r="D46" s="484"/>
      <c r="E46" s="484"/>
      <c r="F46" s="484"/>
      <c r="G46" s="484"/>
      <c r="H46" s="484"/>
      <c r="I46" s="484"/>
      <c r="J46" s="485"/>
      <c r="K46" s="485"/>
      <c r="L46" s="484"/>
    </row>
    <row r="47" spans="2:13" ht="11.1" customHeight="1" x14ac:dyDescent="0.25">
      <c r="B47" s="486" t="s">
        <v>455</v>
      </c>
      <c r="C47" s="626">
        <v>4.466786309837481E-2</v>
      </c>
      <c r="D47" s="449">
        <v>6.0796524253458689E-2</v>
      </c>
      <c r="E47" s="449">
        <v>6.6617419603253514E-2</v>
      </c>
      <c r="F47" s="449">
        <v>7.3896636103928853E-2</v>
      </c>
      <c r="G47" s="449">
        <v>6.9255671144160785E-2</v>
      </c>
      <c r="H47" s="449"/>
      <c r="I47" s="449"/>
      <c r="J47" s="487"/>
      <c r="K47" s="487"/>
      <c r="L47" s="449"/>
    </row>
    <row r="48" spans="2:13" ht="11.1" customHeight="1" x14ac:dyDescent="0.25">
      <c r="B48" s="486" t="s">
        <v>456</v>
      </c>
      <c r="C48" s="626">
        <v>8.10004615408349E-2</v>
      </c>
      <c r="D48" s="449">
        <v>7.7265764344649907E-2</v>
      </c>
      <c r="E48" s="449">
        <v>6.6358179941965176E-2</v>
      </c>
      <c r="F48" s="449">
        <v>6.3471020269218234E-2</v>
      </c>
      <c r="G48" s="449">
        <v>5.9614306902905978E-2</v>
      </c>
      <c r="H48" s="449"/>
      <c r="I48" s="449"/>
      <c r="J48" s="487"/>
      <c r="K48" s="487"/>
      <c r="L48" s="449"/>
    </row>
    <row r="49" spans="2:12" ht="11.1" customHeight="1" x14ac:dyDescent="0.25">
      <c r="B49" s="486" t="s">
        <v>427</v>
      </c>
      <c r="C49" s="626">
        <v>1.8133945956277904</v>
      </c>
      <c r="D49" s="449">
        <v>1.2708911453972518</v>
      </c>
      <c r="E49" s="449">
        <v>0.99610853042894387</v>
      </c>
      <c r="F49" s="449">
        <v>0.83036702003027174</v>
      </c>
      <c r="G49" s="449">
        <v>0.8607859243586623</v>
      </c>
      <c r="H49" s="449"/>
      <c r="I49" s="449"/>
      <c r="J49" s="487"/>
      <c r="K49" s="487"/>
      <c r="L49" s="449"/>
    </row>
    <row r="50" spans="2:12" ht="11.1" customHeight="1" x14ac:dyDescent="0.25">
      <c r="B50" s="486" t="s">
        <v>561</v>
      </c>
      <c r="C50" s="480">
        <v>0.11204334447143897</v>
      </c>
      <c r="D50" s="449">
        <v>0.10101163660208126</v>
      </c>
      <c r="E50" s="449">
        <v>7.1925145513352606E-2</v>
      </c>
      <c r="F50" s="449">
        <v>5.1083362074960059E-2</v>
      </c>
      <c r="G50" s="449">
        <v>9.8547402337001086E-2</v>
      </c>
      <c r="H50" s="449"/>
      <c r="I50" s="449"/>
      <c r="J50" s="449">
        <v>9.4040020766600355E-2</v>
      </c>
      <c r="K50" s="449">
        <v>8.6198436409444801E-2</v>
      </c>
      <c r="L50" s="449"/>
    </row>
    <row r="51" spans="2:12" ht="11.1" customHeight="1" x14ac:dyDescent="0.25">
      <c r="B51" s="488" t="s">
        <v>457</v>
      </c>
      <c r="C51" s="489"/>
      <c r="D51" s="490"/>
      <c r="E51" s="490"/>
      <c r="F51" s="490"/>
      <c r="G51" s="490"/>
      <c r="H51" s="490"/>
      <c r="I51" s="490"/>
      <c r="J51" s="491"/>
      <c r="K51" s="491"/>
      <c r="L51" s="490"/>
    </row>
    <row r="52" spans="2:12" ht="11.1" customHeight="1" x14ac:dyDescent="0.25">
      <c r="B52" s="486" t="s">
        <v>599</v>
      </c>
      <c r="C52" s="626">
        <v>7.6999999999999999E-2</v>
      </c>
      <c r="D52" s="449">
        <v>5.3999999999999999E-2</v>
      </c>
      <c r="E52" s="449">
        <v>7.8E-2</v>
      </c>
      <c r="F52" s="449">
        <v>0.11700000000000001</v>
      </c>
      <c r="G52" s="449">
        <v>0.125</v>
      </c>
      <c r="H52" s="449"/>
      <c r="I52" s="449"/>
      <c r="J52" s="449">
        <v>0.36599999999999999</v>
      </c>
      <c r="K52" s="449">
        <v>0.53500000000000003</v>
      </c>
      <c r="L52" s="449"/>
    </row>
    <row r="53" spans="2:12" ht="11.1" customHeight="1" x14ac:dyDescent="0.25">
      <c r="B53" s="486" t="s">
        <v>458</v>
      </c>
      <c r="C53" s="626">
        <v>0.39300000000000002</v>
      </c>
      <c r="D53" s="449">
        <v>0.439</v>
      </c>
      <c r="E53" s="449">
        <v>0.505</v>
      </c>
      <c r="F53" s="449">
        <v>0.52100000000000002</v>
      </c>
      <c r="G53" s="449">
        <v>0.54100000000000004</v>
      </c>
      <c r="H53" s="449"/>
      <c r="I53" s="449"/>
      <c r="J53" s="449">
        <v>0.46600000000000003</v>
      </c>
      <c r="K53" s="449">
        <v>0.52400000000000002</v>
      </c>
      <c r="L53" s="449"/>
    </row>
    <row r="54" spans="2:12" ht="11.1" customHeight="1" x14ac:dyDescent="0.25">
      <c r="B54" s="486" t="s">
        <v>459</v>
      </c>
      <c r="C54" s="626">
        <v>6.3E-2</v>
      </c>
      <c r="D54" s="449">
        <v>6.7000000000000004E-2</v>
      </c>
      <c r="E54" s="449">
        <v>9.5000000000000001E-2</v>
      </c>
      <c r="F54" s="449">
        <v>0.14299999999999999</v>
      </c>
      <c r="G54" s="449">
        <v>8.5000000000000006E-2</v>
      </c>
      <c r="H54" s="449"/>
      <c r="I54" s="449"/>
      <c r="J54" s="449">
        <v>0.41832283082889021</v>
      </c>
      <c r="K54" s="449">
        <v>0.54589733982765076</v>
      </c>
      <c r="L54" s="449"/>
    </row>
    <row r="55" spans="2:12" ht="11.1" customHeight="1" x14ac:dyDescent="0.25">
      <c r="B55" s="486" t="s">
        <v>460</v>
      </c>
      <c r="C55" s="492">
        <v>76.174999999999997</v>
      </c>
      <c r="D55" s="487">
        <v>70.454999999999998</v>
      </c>
      <c r="E55" s="487">
        <v>64.47</v>
      </c>
      <c r="F55" s="487">
        <v>59.895000000000003</v>
      </c>
      <c r="G55" s="487">
        <v>57.558300000000003</v>
      </c>
      <c r="H55" s="449"/>
      <c r="I55" s="449"/>
      <c r="J55" s="487">
        <v>65.569873553718978</v>
      </c>
      <c r="K55" s="487">
        <v>42.783874793388456</v>
      </c>
      <c r="L55" s="449"/>
    </row>
    <row r="56" spans="2:12" ht="11.1" customHeight="1" x14ac:dyDescent="0.25">
      <c r="B56" s="486" t="s">
        <v>188</v>
      </c>
      <c r="C56" s="480">
        <v>0.29699999999999999</v>
      </c>
      <c r="D56" s="449">
        <v>0.29699999999999999</v>
      </c>
      <c r="E56" s="449">
        <v>0.27562500000000001</v>
      </c>
      <c r="F56" s="449">
        <v>0.39437499999999998</v>
      </c>
      <c r="G56" s="449">
        <v>0.58875</v>
      </c>
      <c r="H56" s="449"/>
      <c r="I56" s="449"/>
      <c r="J56" s="449">
        <v>0.29699999999999999</v>
      </c>
      <c r="K56" s="449">
        <v>0.58875</v>
      </c>
      <c r="L56" s="449"/>
    </row>
    <row r="57" spans="2:12" ht="11.1" customHeight="1" x14ac:dyDescent="0.25">
      <c r="B57" s="486" t="s">
        <v>189</v>
      </c>
      <c r="C57" s="480">
        <v>0.29599999999999999</v>
      </c>
      <c r="D57" s="449">
        <v>0.24399999999999999</v>
      </c>
      <c r="E57" s="449">
        <v>0.33247881355932202</v>
      </c>
      <c r="F57" s="449">
        <v>0.48059375000000004</v>
      </c>
      <c r="G57" s="449">
        <v>0.54673611111111109</v>
      </c>
      <c r="H57" s="449"/>
      <c r="I57" s="449"/>
      <c r="J57" s="449">
        <v>0.33800000000000002</v>
      </c>
      <c r="K57" s="449">
        <v>0.49399999999999999</v>
      </c>
      <c r="L57" s="449"/>
    </row>
    <row r="58" spans="2:12" ht="11.1" customHeight="1" x14ac:dyDescent="0.25">
      <c r="B58" s="486" t="s">
        <v>186</v>
      </c>
      <c r="C58" s="480">
        <v>0.38</v>
      </c>
      <c r="D58" s="449">
        <v>0.38</v>
      </c>
      <c r="E58" s="449">
        <v>0.38</v>
      </c>
      <c r="F58" s="449">
        <v>0.55000000000000004</v>
      </c>
      <c r="G58" s="449">
        <v>0.78371999999999997</v>
      </c>
      <c r="H58" s="449"/>
      <c r="I58" s="449"/>
      <c r="J58" s="449">
        <v>0.38</v>
      </c>
      <c r="K58" s="449">
        <v>0.78371999999999997</v>
      </c>
      <c r="L58" s="449"/>
    </row>
    <row r="59" spans="2:12" ht="11.1" customHeight="1" x14ac:dyDescent="0.25">
      <c r="B59" s="486" t="s">
        <v>187</v>
      </c>
      <c r="C59" s="480">
        <v>0.38</v>
      </c>
      <c r="D59" s="449">
        <v>0.38</v>
      </c>
      <c r="E59" s="449">
        <v>0.45627118644067799</v>
      </c>
      <c r="F59" s="449">
        <v>0.65271533333333343</v>
      </c>
      <c r="G59" s="449">
        <v>0.71464174603174624</v>
      </c>
      <c r="H59" s="449"/>
      <c r="I59" s="449"/>
      <c r="J59" s="449">
        <v>0.46600000000000003</v>
      </c>
      <c r="K59" s="449">
        <v>0.65500000000000003</v>
      </c>
      <c r="L59" s="449"/>
    </row>
    <row r="60" spans="2:12" ht="11.1" customHeight="1" x14ac:dyDescent="0.25">
      <c r="B60" s="488" t="s">
        <v>461</v>
      </c>
      <c r="C60" s="489"/>
      <c r="D60" s="490"/>
      <c r="E60" s="490"/>
      <c r="F60" s="490"/>
      <c r="G60" s="490"/>
      <c r="H60" s="490"/>
      <c r="I60" s="490"/>
      <c r="J60" s="491"/>
      <c r="K60" s="491"/>
      <c r="L60" s="490"/>
    </row>
    <row r="61" spans="2:12" ht="11.1" customHeight="1" x14ac:dyDescent="0.25">
      <c r="B61" s="486" t="s">
        <v>643</v>
      </c>
      <c r="C61" s="627" t="s">
        <v>639</v>
      </c>
      <c r="D61" s="493">
        <v>1.9</v>
      </c>
      <c r="E61" s="493">
        <v>1.8</v>
      </c>
      <c r="F61" s="493">
        <v>1.8</v>
      </c>
      <c r="G61" s="493">
        <v>1.8</v>
      </c>
      <c r="H61" s="449"/>
      <c r="I61" s="449"/>
      <c r="J61" s="487"/>
      <c r="K61" s="487"/>
      <c r="L61" s="449"/>
    </row>
    <row r="62" spans="2:12" ht="11.1" customHeight="1" x14ac:dyDescent="0.25">
      <c r="B62" s="486" t="s">
        <v>589</v>
      </c>
      <c r="C62" s="627">
        <v>198</v>
      </c>
      <c r="D62" s="494">
        <v>198</v>
      </c>
      <c r="E62" s="494">
        <v>198</v>
      </c>
      <c r="F62" s="494">
        <v>198</v>
      </c>
      <c r="G62" s="494">
        <v>198</v>
      </c>
      <c r="H62" s="449"/>
      <c r="I62" s="449"/>
      <c r="J62" s="468"/>
      <c r="K62" s="494"/>
      <c r="L62" s="494"/>
    </row>
    <row r="63" spans="2:12" ht="11.1" customHeight="1" x14ac:dyDescent="0.25">
      <c r="B63" s="486" t="s">
        <v>590</v>
      </c>
      <c r="C63" s="627">
        <v>104</v>
      </c>
      <c r="D63" s="494">
        <v>104</v>
      </c>
      <c r="E63" s="494">
        <v>118</v>
      </c>
      <c r="F63" s="494">
        <v>118</v>
      </c>
      <c r="G63" s="494">
        <v>119</v>
      </c>
      <c r="H63" s="449"/>
      <c r="I63" s="449"/>
      <c r="J63" s="468"/>
      <c r="K63" s="494"/>
      <c r="L63" s="494"/>
    </row>
    <row r="64" spans="2:12" ht="11.1" customHeight="1" thickBot="1" x14ac:dyDescent="0.3">
      <c r="B64" s="486" t="s">
        <v>644</v>
      </c>
      <c r="C64" s="628">
        <v>5005</v>
      </c>
      <c r="D64" s="494">
        <v>4976</v>
      </c>
      <c r="E64" s="494">
        <v>4960</v>
      </c>
      <c r="F64" s="494">
        <v>5019</v>
      </c>
      <c r="G64" s="494">
        <v>5134</v>
      </c>
      <c r="H64" s="449"/>
      <c r="I64" s="449"/>
      <c r="J64" s="468"/>
      <c r="K64" s="494"/>
      <c r="L64" s="494"/>
    </row>
    <row r="65" spans="2:14" ht="11.1" customHeight="1" thickTop="1" x14ac:dyDescent="0.25"/>
    <row r="66" spans="2:14" ht="11.1" customHeight="1" x14ac:dyDescent="0.25">
      <c r="B66" s="438" t="s">
        <v>684</v>
      </c>
    </row>
    <row r="67" spans="2:14" s="496" customFormat="1" ht="11.1" customHeight="1" thickBot="1" x14ac:dyDescent="0.3">
      <c r="B67" s="495" t="s">
        <v>29</v>
      </c>
      <c r="C67" s="495"/>
      <c r="D67" s="495"/>
      <c r="E67" s="495"/>
      <c r="F67" s="495"/>
      <c r="G67" s="495"/>
      <c r="H67" s="715" t="s">
        <v>23</v>
      </c>
      <c r="I67" s="715"/>
    </row>
    <row r="68" spans="2:14" ht="11.1" customHeight="1" thickTop="1" thickBot="1" x14ac:dyDescent="0.3">
      <c r="B68" s="497" t="s">
        <v>430</v>
      </c>
      <c r="C68" s="498" t="s">
        <v>624</v>
      </c>
      <c r="D68" s="499" t="s">
        <v>582</v>
      </c>
      <c r="E68" s="499" t="s">
        <v>50</v>
      </c>
      <c r="F68" s="499" t="s">
        <v>24</v>
      </c>
      <c r="G68" s="499" t="s">
        <v>25</v>
      </c>
      <c r="H68" s="499" t="s">
        <v>26</v>
      </c>
      <c r="I68" s="499" t="s">
        <v>27</v>
      </c>
      <c r="J68" s="445" t="s">
        <v>625</v>
      </c>
      <c r="K68" s="445" t="s">
        <v>626</v>
      </c>
      <c r="L68" s="445" t="s">
        <v>159</v>
      </c>
    </row>
    <row r="69" spans="2:14" ht="11.1" customHeight="1" thickTop="1" x14ac:dyDescent="0.25">
      <c r="B69" s="486" t="s">
        <v>124</v>
      </c>
      <c r="C69" s="451">
        <v>8397.7419999999947</v>
      </c>
      <c r="D69" s="452">
        <v>8109.2400000000007</v>
      </c>
      <c r="E69" s="452">
        <v>6840.0340000000006</v>
      </c>
      <c r="F69" s="452">
        <v>4412.273000000001</v>
      </c>
      <c r="G69" s="452">
        <v>1523.7579999999998</v>
      </c>
      <c r="H69" s="449">
        <v>3.5576946791560538E-2</v>
      </c>
      <c r="I69" s="449">
        <v>4.5112045351033405</v>
      </c>
      <c r="J69" s="450">
        <v>23347.015999999996</v>
      </c>
      <c r="K69" s="450">
        <v>4112.7160000000003</v>
      </c>
      <c r="L69" s="467">
        <v>4.6767877966774254</v>
      </c>
      <c r="N69" s="597"/>
    </row>
    <row r="70" spans="2:14" ht="11.1" customHeight="1" x14ac:dyDescent="0.25">
      <c r="B70" s="486" t="s">
        <v>6</v>
      </c>
      <c r="C70" s="451">
        <v>1290.8330000000001</v>
      </c>
      <c r="D70" s="452">
        <v>941.82899999999995</v>
      </c>
      <c r="E70" s="452">
        <v>397.43799999999999</v>
      </c>
      <c r="F70" s="452">
        <v>3245.53</v>
      </c>
      <c r="G70" s="452">
        <v>3754.3580000000002</v>
      </c>
      <c r="H70" s="449">
        <v>0.37055983623354138</v>
      </c>
      <c r="I70" s="449">
        <v>-0.65617743433098275</v>
      </c>
      <c r="J70" s="450">
        <v>2630.1</v>
      </c>
      <c r="K70" s="450">
        <v>13203.37</v>
      </c>
      <c r="L70" s="467">
        <v>-0.80080085614505991</v>
      </c>
      <c r="N70" s="597"/>
    </row>
    <row r="71" spans="2:14" ht="11.1" customHeight="1" x14ac:dyDescent="0.25">
      <c r="B71" s="486" t="s">
        <v>7</v>
      </c>
      <c r="C71" s="451">
        <v>9688.5749999999953</v>
      </c>
      <c r="D71" s="452">
        <v>9051.0690000000013</v>
      </c>
      <c r="E71" s="452">
        <v>7237.4720000000007</v>
      </c>
      <c r="F71" s="452">
        <v>7657.8030000000017</v>
      </c>
      <c r="G71" s="452">
        <v>5278.116</v>
      </c>
      <c r="H71" s="449">
        <v>7.0434332121431575E-2</v>
      </c>
      <c r="I71" s="449">
        <v>0.83561236623067692</v>
      </c>
      <c r="J71" s="450">
        <v>25977.115999999995</v>
      </c>
      <c r="K71" s="450">
        <v>17316.086000000003</v>
      </c>
      <c r="L71" s="467">
        <v>0.50017249856578383</v>
      </c>
      <c r="N71" s="597"/>
    </row>
    <row r="72" spans="2:14" ht="16.5" x14ac:dyDescent="0.25">
      <c r="B72" s="486" t="s">
        <v>431</v>
      </c>
      <c r="C72" s="451">
        <v>1685.296</v>
      </c>
      <c r="D72" s="452">
        <v>1583.2210000000005</v>
      </c>
      <c r="E72" s="452">
        <v>1692.48</v>
      </c>
      <c r="F72" s="452">
        <v>1348.6499999999999</v>
      </c>
      <c r="G72" s="452">
        <v>1348.4769999999999</v>
      </c>
      <c r="H72" s="449">
        <v>6.4472995241978026E-2</v>
      </c>
      <c r="I72" s="449">
        <v>0.24977734140070629</v>
      </c>
      <c r="J72" s="450">
        <v>4960.9970000000003</v>
      </c>
      <c r="K72" s="450">
        <v>3817.9799999999996</v>
      </c>
      <c r="L72" s="467">
        <v>0.29937741947312468</v>
      </c>
      <c r="N72" s="597"/>
    </row>
    <row r="73" spans="2:14" ht="11.1" customHeight="1" x14ac:dyDescent="0.25">
      <c r="B73" s="486" t="s">
        <v>432</v>
      </c>
      <c r="C73" s="451">
        <v>293.86400000000003</v>
      </c>
      <c r="D73" s="452">
        <v>355.38400000000001</v>
      </c>
      <c r="E73" s="452">
        <v>289.62099999999998</v>
      </c>
      <c r="F73" s="452">
        <v>266.82600000000002</v>
      </c>
      <c r="G73" s="452">
        <v>258.13900000000001</v>
      </c>
      <c r="H73" s="449">
        <v>-0.17310852486324646</v>
      </c>
      <c r="I73" s="449">
        <v>0.13839443090737946</v>
      </c>
      <c r="J73" s="450">
        <v>938.86900000000003</v>
      </c>
      <c r="K73" s="450">
        <v>679.26099999999997</v>
      </c>
      <c r="L73" s="467">
        <v>0.38219182317253608</v>
      </c>
      <c r="N73" s="597"/>
    </row>
    <row r="74" spans="2:14" ht="11.1" customHeight="1" x14ac:dyDescent="0.25">
      <c r="B74" s="486" t="s">
        <v>433</v>
      </c>
      <c r="C74" s="451">
        <v>-2650.6709999999998</v>
      </c>
      <c r="D74" s="452">
        <v>-2205.3179999999998</v>
      </c>
      <c r="E74" s="452">
        <v>-1541.8440000000001</v>
      </c>
      <c r="F74" s="452">
        <v>-1368.135</v>
      </c>
      <c r="G74" s="452">
        <v>-2007.3689999999999</v>
      </c>
      <c r="H74" s="449">
        <v>0.20194502561535344</v>
      </c>
      <c r="I74" s="449">
        <v>0.32047022744697151</v>
      </c>
      <c r="J74" s="450">
        <v>-6397.8329999999996</v>
      </c>
      <c r="K74" s="450">
        <v>-5111.125</v>
      </c>
      <c r="L74" s="467">
        <v>0.25174653329746377</v>
      </c>
      <c r="N74" s="597"/>
    </row>
    <row r="75" spans="2:14" ht="11.1" customHeight="1" x14ac:dyDescent="0.25">
      <c r="B75" s="486" t="s">
        <v>434</v>
      </c>
      <c r="C75" s="451">
        <v>6226.3830000000007</v>
      </c>
      <c r="D75" s="452">
        <v>5883.9609999999993</v>
      </c>
      <c r="E75" s="452">
        <v>5231.1059999999998</v>
      </c>
      <c r="F75" s="452">
        <v>5690.3720000000003</v>
      </c>
      <c r="G75" s="452">
        <v>4265.4059999999999</v>
      </c>
      <c r="H75" s="449">
        <v>5.8195831005678267E-2</v>
      </c>
      <c r="I75" s="449">
        <v>0.45973982312586448</v>
      </c>
      <c r="J75" s="450">
        <v>17341.45</v>
      </c>
      <c r="K75" s="450">
        <v>12258.94</v>
      </c>
      <c r="L75" s="467">
        <v>0.41459620489210325</v>
      </c>
      <c r="N75" s="597"/>
    </row>
    <row r="76" spans="2:14" ht="11.1" customHeight="1" x14ac:dyDescent="0.25">
      <c r="B76" s="486" t="s">
        <v>40</v>
      </c>
      <c r="C76" s="451">
        <v>1959.0859999999948</v>
      </c>
      <c r="D76" s="452">
        <v>1992.0010000000002</v>
      </c>
      <c r="E76" s="452">
        <v>1780.4000000000015</v>
      </c>
      <c r="F76" s="452">
        <v>1029.7940000000008</v>
      </c>
      <c r="G76" s="452">
        <v>-116.54499999999916</v>
      </c>
      <c r="H76" s="449">
        <v>-1.6523586082539787E-2</v>
      </c>
      <c r="I76" s="449" t="s">
        <v>581</v>
      </c>
      <c r="J76" s="450">
        <v>5731.4869999999937</v>
      </c>
      <c r="K76" s="450">
        <v>2198.2109999999993</v>
      </c>
      <c r="L76" s="467">
        <v>1.607341606424495</v>
      </c>
      <c r="N76" s="597"/>
    </row>
    <row r="77" spans="2:14" ht="11.1" customHeight="1" x14ac:dyDescent="0.25">
      <c r="B77" s="486" t="s">
        <v>435</v>
      </c>
      <c r="C77" s="451">
        <v>1927.7760000000003</v>
      </c>
      <c r="D77" s="452">
        <v>1923.453</v>
      </c>
      <c r="E77" s="452">
        <v>1465.71</v>
      </c>
      <c r="F77" s="452">
        <v>1466.23</v>
      </c>
      <c r="G77" s="452">
        <v>301.04500000000002</v>
      </c>
      <c r="H77" s="449">
        <v>2.2475204748961808E-3</v>
      </c>
      <c r="I77" s="449">
        <v>5.4036140776295909</v>
      </c>
      <c r="J77" s="450">
        <v>5316.9390000000003</v>
      </c>
      <c r="K77" s="450">
        <v>2791.7020000000002</v>
      </c>
      <c r="L77" s="467">
        <v>0.90455105881644959</v>
      </c>
      <c r="N77" s="597"/>
    </row>
    <row r="78" spans="2:14" ht="11.1" customHeight="1" x14ac:dyDescent="0.25">
      <c r="B78" s="486" t="s">
        <v>436</v>
      </c>
      <c r="C78" s="451">
        <v>2221.3240000000001</v>
      </c>
      <c r="D78" s="642">
        <v>1874.9569999999999</v>
      </c>
      <c r="E78" s="452">
        <v>1417.2139999999999</v>
      </c>
      <c r="F78" s="452">
        <v>1570.327</v>
      </c>
      <c r="G78" s="452">
        <v>732.09100000000001</v>
      </c>
      <c r="H78" s="449">
        <v>0.18473330321708725</v>
      </c>
      <c r="I78" s="449">
        <v>2.0342184236659104</v>
      </c>
      <c r="J78" s="450">
        <v>5513.4949999999999</v>
      </c>
      <c r="K78" s="450">
        <v>3256.7400000000002</v>
      </c>
      <c r="L78" s="467">
        <v>0.69294908405337829</v>
      </c>
      <c r="N78" s="597"/>
    </row>
    <row r="79" spans="2:14" ht="11.1" customHeight="1" x14ac:dyDescent="0.25">
      <c r="B79" s="486" t="s">
        <v>437</v>
      </c>
      <c r="C79" s="451">
        <v>4.8636203947132675</v>
      </c>
      <c r="D79" s="452">
        <v>4.8293216550952813</v>
      </c>
      <c r="E79" s="452">
        <v>3.2091928276717772</v>
      </c>
      <c r="F79" s="452">
        <v>3.2103313750449884</v>
      </c>
      <c r="G79" s="452">
        <v>0.6591422960929858</v>
      </c>
      <c r="H79" s="449"/>
      <c r="I79" s="449"/>
      <c r="J79" s="500">
        <v>12.07187547973624</v>
      </c>
      <c r="K79" s="500">
        <v>7.1306784081378884</v>
      </c>
      <c r="L79" s="467"/>
      <c r="N79" s="597"/>
    </row>
    <row r="80" spans="2:14" ht="11.1" customHeight="1" x14ac:dyDescent="0.25">
      <c r="B80" s="486" t="s">
        <v>438</v>
      </c>
      <c r="C80" s="451">
        <v>24.318101973566336</v>
      </c>
      <c r="D80" s="452">
        <v>24.146608275476407</v>
      </c>
      <c r="E80" s="452">
        <v>16.045964138358887</v>
      </c>
      <c r="F80" s="452">
        <v>16.051656875224943</v>
      </c>
      <c r="G80" s="452">
        <v>3.295711480464929</v>
      </c>
      <c r="H80" s="449"/>
      <c r="I80" s="449"/>
      <c r="J80" s="500">
        <v>60.359377398681204</v>
      </c>
      <c r="K80" s="500">
        <v>35.65339204068944</v>
      </c>
      <c r="L80" s="467"/>
      <c r="N80" s="597"/>
    </row>
    <row r="81" spans="2:14" ht="11.1" customHeight="1" x14ac:dyDescent="0.25">
      <c r="B81" s="486" t="s">
        <v>439</v>
      </c>
      <c r="C81" s="451">
        <v>456.72232200000002</v>
      </c>
      <c r="D81" s="452">
        <v>456.72232200000002</v>
      </c>
      <c r="E81" s="452">
        <v>456.72232200000002</v>
      </c>
      <c r="F81" s="452">
        <v>456.72232200000002</v>
      </c>
      <c r="G81" s="452">
        <v>456.72232200000002</v>
      </c>
      <c r="H81" s="449"/>
      <c r="I81" s="449"/>
      <c r="J81" s="500">
        <v>456.72232200000002</v>
      </c>
      <c r="K81" s="500">
        <v>456.72232200000002</v>
      </c>
      <c r="L81" s="467"/>
      <c r="N81" s="597"/>
    </row>
    <row r="82" spans="2:14" ht="11.1" customHeight="1" x14ac:dyDescent="0.25">
      <c r="B82" s="501" t="s">
        <v>440</v>
      </c>
      <c r="C82" s="502" t="s">
        <v>623</v>
      </c>
      <c r="D82" s="503" t="s">
        <v>583</v>
      </c>
      <c r="E82" s="503" t="s">
        <v>88</v>
      </c>
      <c r="F82" s="503" t="s">
        <v>52</v>
      </c>
      <c r="G82" s="504" t="s">
        <v>53</v>
      </c>
      <c r="H82" s="505" t="s">
        <v>26</v>
      </c>
      <c r="I82" s="505" t="s">
        <v>27</v>
      </c>
      <c r="J82" s="506"/>
      <c r="K82" s="507"/>
      <c r="L82" s="507"/>
    </row>
    <row r="83" spans="2:14" ht="11.1" customHeight="1" x14ac:dyDescent="0.25">
      <c r="B83" s="508" t="s">
        <v>318</v>
      </c>
      <c r="C83" s="461">
        <v>231155.851</v>
      </c>
      <c r="D83" s="462">
        <v>222401.133</v>
      </c>
      <c r="E83" s="462">
        <v>192679.47099999999</v>
      </c>
      <c r="F83" s="462">
        <v>146493.10800000001</v>
      </c>
      <c r="G83" s="462">
        <v>159815.80600000001</v>
      </c>
      <c r="H83" s="449">
        <v>3.9364538668964499E-2</v>
      </c>
      <c r="I83" s="449">
        <v>0.4463891700424174</v>
      </c>
      <c r="J83" s="464"/>
      <c r="K83" s="509"/>
      <c r="L83" s="466"/>
    </row>
    <row r="84" spans="2:14" ht="11.1" customHeight="1" x14ac:dyDescent="0.25">
      <c r="B84" s="508" t="s">
        <v>594</v>
      </c>
      <c r="C84" s="461">
        <v>227006.74</v>
      </c>
      <c r="D84" s="448">
        <v>207540.302</v>
      </c>
      <c r="E84" s="448">
        <v>169586.28950000001</v>
      </c>
      <c r="F84" s="462">
        <v>156563.5831274993</v>
      </c>
      <c r="G84" s="462">
        <v>165375.57035728157</v>
      </c>
      <c r="H84" s="449">
        <v>9.3795941378171488E-2</v>
      </c>
      <c r="I84" s="449">
        <v>0.37267396574698952</v>
      </c>
      <c r="J84" s="510"/>
      <c r="K84" s="511"/>
      <c r="L84" s="470"/>
    </row>
    <row r="85" spans="2:14" ht="11.1" customHeight="1" x14ac:dyDescent="0.25">
      <c r="B85" s="508" t="s">
        <v>441</v>
      </c>
      <c r="C85" s="461">
        <v>102787.40300000001</v>
      </c>
      <c r="D85" s="448">
        <v>100280.628</v>
      </c>
      <c r="E85" s="448">
        <v>92230.842000000004</v>
      </c>
      <c r="F85" s="462">
        <v>92154.905999999988</v>
      </c>
      <c r="G85" s="462">
        <v>87524.552999999985</v>
      </c>
      <c r="H85" s="449">
        <v>2.4997599735813392E-2</v>
      </c>
      <c r="I85" s="449">
        <v>0.1743836383831634</v>
      </c>
      <c r="J85" s="464"/>
      <c r="K85" s="509"/>
      <c r="L85" s="466"/>
    </row>
    <row r="86" spans="2:14" ht="11.1" customHeight="1" x14ac:dyDescent="0.25">
      <c r="B86" s="508" t="s">
        <v>355</v>
      </c>
      <c r="C86" s="461">
        <v>170259.11799999999</v>
      </c>
      <c r="D86" s="448">
        <v>158604.239</v>
      </c>
      <c r="E86" s="448">
        <v>135795.50200000001</v>
      </c>
      <c r="F86" s="462">
        <v>89008.176999999996</v>
      </c>
      <c r="G86" s="462">
        <v>102060.28200000001</v>
      </c>
      <c r="H86" s="449">
        <v>7.3484032163856572E-2</v>
      </c>
      <c r="I86" s="449">
        <v>0.66822112053345073</v>
      </c>
      <c r="J86" s="464"/>
      <c r="K86" s="509"/>
      <c r="L86" s="466"/>
    </row>
    <row r="87" spans="2:14" ht="11.1" customHeight="1" x14ac:dyDescent="0.25">
      <c r="B87" s="508" t="s">
        <v>442</v>
      </c>
      <c r="C87" s="461">
        <v>26770.013999999999</v>
      </c>
      <c r="D87" s="448">
        <v>24876.91</v>
      </c>
      <c r="E87" s="448">
        <v>22685.245999999999</v>
      </c>
      <c r="F87" s="462">
        <v>21680.037</v>
      </c>
      <c r="G87" s="462">
        <v>20109.71</v>
      </c>
      <c r="H87" s="449">
        <v>7.6098840249854138E-2</v>
      </c>
      <c r="I87" s="449">
        <v>0.33119841111582415</v>
      </c>
      <c r="J87" s="468"/>
      <c r="K87" s="511"/>
      <c r="L87" s="470"/>
    </row>
    <row r="88" spans="2:14" ht="11.1" customHeight="1" x14ac:dyDescent="0.25">
      <c r="B88" s="508" t="s">
        <v>595</v>
      </c>
      <c r="C88" s="461">
        <v>25822.22</v>
      </c>
      <c r="D88" s="448">
        <v>23781.078000000001</v>
      </c>
      <c r="E88" s="448">
        <v>22182.641500000002</v>
      </c>
      <c r="F88" s="462">
        <v>20638.487257333887</v>
      </c>
      <c r="G88" s="462">
        <v>19347.712682378278</v>
      </c>
      <c r="H88" s="449">
        <v>8.583050776756207E-2</v>
      </c>
      <c r="I88" s="449">
        <v>0.33463941830801769</v>
      </c>
      <c r="J88" s="510"/>
      <c r="K88" s="511"/>
      <c r="L88" s="470"/>
    </row>
    <row r="89" spans="2:14" ht="11.1" customHeight="1" x14ac:dyDescent="0.25">
      <c r="B89" s="501" t="s">
        <v>491</v>
      </c>
      <c r="C89" s="502" t="s">
        <v>624</v>
      </c>
      <c r="D89" s="505" t="s">
        <v>582</v>
      </c>
      <c r="E89" s="505" t="s">
        <v>50</v>
      </c>
      <c r="F89" s="505" t="s">
        <v>24</v>
      </c>
      <c r="G89" s="505" t="s">
        <v>25</v>
      </c>
      <c r="H89" s="505"/>
      <c r="I89" s="505"/>
      <c r="J89" s="512" t="s">
        <v>625</v>
      </c>
      <c r="K89" s="512" t="s">
        <v>626</v>
      </c>
      <c r="L89" s="512"/>
    </row>
    <row r="90" spans="2:14" ht="11.1" customHeight="1" x14ac:dyDescent="0.25">
      <c r="B90" s="486" t="s">
        <v>48</v>
      </c>
      <c r="C90" s="626">
        <v>0.29862281399507867</v>
      </c>
      <c r="D90" s="449">
        <v>0.32352662902833923</v>
      </c>
      <c r="E90" s="449">
        <v>0.26429855073842312</v>
      </c>
      <c r="F90" s="449">
        <v>0.28417392839273631</v>
      </c>
      <c r="G90" s="449">
        <v>6.2238881658437918E-2</v>
      </c>
      <c r="H90" s="449"/>
      <c r="I90" s="449"/>
      <c r="J90" s="463">
        <v>0.296266318280894</v>
      </c>
      <c r="K90" s="463">
        <v>0.20395251900135858</v>
      </c>
      <c r="L90" s="467"/>
    </row>
    <row r="91" spans="2:14" ht="11.1" customHeight="1" thickBot="1" x14ac:dyDescent="0.3">
      <c r="B91" s="486" t="s">
        <v>49</v>
      </c>
      <c r="C91" s="641">
        <v>3.3968612561900147E-2</v>
      </c>
      <c r="D91" s="449">
        <v>3.707141179740598E-2</v>
      </c>
      <c r="E91" s="449">
        <v>3.4571426836955473E-2</v>
      </c>
      <c r="F91" s="449">
        <v>3.746030770912951E-2</v>
      </c>
      <c r="G91" s="449">
        <v>7.2814866028788842E-3</v>
      </c>
      <c r="H91" s="449"/>
      <c r="I91" s="449"/>
      <c r="J91" s="463">
        <v>3.5203745416917127E-2</v>
      </c>
      <c r="K91" s="463">
        <v>2.3056672774023245E-2</v>
      </c>
      <c r="L91" s="467"/>
    </row>
    <row r="92" spans="2:14" ht="11.1" customHeight="1" thickTop="1" x14ac:dyDescent="0.25"/>
  </sheetData>
  <mergeCells count="2">
    <mergeCell ref="H3:I3"/>
    <mergeCell ref="H67:I67"/>
  </mergeCells>
  <pageMargins left="0.7" right="0.7" top="0.75" bottom="0.75" header="0.3" footer="0.3"/>
  <pageSetup paperSize="9" orientation="portrait" horizontalDpi="300" verticalDpi="300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78"/>
  <sheetViews>
    <sheetView showGridLines="0" zoomScale="99" zoomScaleNormal="99" zoomScalePageLayoutView="112" workbookViewId="0">
      <selection activeCell="B8" sqref="B8"/>
    </sheetView>
  </sheetViews>
  <sheetFormatPr baseColWidth="10" defaultColWidth="10.85546875" defaultRowHeight="9" x14ac:dyDescent="0.25"/>
  <cols>
    <col min="1" max="1" width="5" style="210" customWidth="1"/>
    <col min="2" max="2" width="27" style="210" customWidth="1"/>
    <col min="3" max="3" width="8.7109375" style="213" bestFit="1" customWidth="1"/>
    <col min="4" max="6" width="8.7109375" style="210" bestFit="1" customWidth="1"/>
    <col min="7" max="7" width="7.85546875" style="210" bestFit="1" customWidth="1"/>
    <col min="8" max="8" width="6.5703125" style="210" bestFit="1" customWidth="1"/>
    <col min="9" max="9" width="8.140625" style="210" bestFit="1" customWidth="1"/>
    <col min="10" max="16384" width="10.85546875" style="210"/>
  </cols>
  <sheetData>
    <row r="2" spans="2:9" ht="15.75" customHeight="1" thickBot="1" x14ac:dyDescent="0.3">
      <c r="B2" s="42" t="s">
        <v>28</v>
      </c>
      <c r="C2" s="45"/>
      <c r="D2" s="46"/>
      <c r="E2" s="46"/>
      <c r="F2" s="46"/>
      <c r="G2" s="46"/>
      <c r="H2" s="716" t="s">
        <v>23</v>
      </c>
      <c r="I2" s="716"/>
    </row>
    <row r="3" spans="2:9" ht="28.5" thickTop="1" thickBot="1" x14ac:dyDescent="0.3">
      <c r="B3" s="47" t="s">
        <v>489</v>
      </c>
      <c r="C3" s="4" t="s">
        <v>624</v>
      </c>
      <c r="D3" s="69" t="s">
        <v>582</v>
      </c>
      <c r="E3" s="69" t="s">
        <v>50</v>
      </c>
      <c r="F3" s="69" t="s">
        <v>24</v>
      </c>
      <c r="G3" s="69" t="s">
        <v>25</v>
      </c>
      <c r="H3" s="69" t="s">
        <v>26</v>
      </c>
      <c r="I3" s="69" t="s">
        <v>27</v>
      </c>
    </row>
    <row r="4" spans="2:9" ht="18.75" thickTop="1" x14ac:dyDescent="0.25">
      <c r="B4" s="272" t="s">
        <v>0</v>
      </c>
      <c r="C4" s="211"/>
      <c r="D4" s="179"/>
      <c r="E4" s="179"/>
      <c r="F4" s="179"/>
      <c r="G4" s="179"/>
      <c r="H4" s="62"/>
      <c r="I4" s="62"/>
    </row>
    <row r="5" spans="2:9" x14ac:dyDescent="0.25">
      <c r="B5" s="7" t="s">
        <v>1</v>
      </c>
      <c r="C5" s="284">
        <v>14867.006567409831</v>
      </c>
      <c r="D5" s="285">
        <v>13742.363432590168</v>
      </c>
      <c r="E5" s="285">
        <v>14817.084999999999</v>
      </c>
      <c r="F5" s="285">
        <v>14142.218999999999</v>
      </c>
      <c r="G5" s="285">
        <v>13220.329</v>
      </c>
      <c r="H5" s="259">
        <v>8.1837679547359432E-2</v>
      </c>
      <c r="I5" s="259">
        <v>0.12455647415505555</v>
      </c>
    </row>
    <row r="6" spans="2:9" x14ac:dyDescent="0.25">
      <c r="B6" s="7" t="s">
        <v>2</v>
      </c>
      <c r="C6" s="284">
        <v>-6477.5901845616008</v>
      </c>
      <c r="D6" s="285">
        <v>-5019.6888154383987</v>
      </c>
      <c r="E6" s="285">
        <v>-6842.0919999999996</v>
      </c>
      <c r="F6" s="285">
        <v>-8514.49</v>
      </c>
      <c r="G6" s="285">
        <v>-11087.468999999999</v>
      </c>
      <c r="H6" s="259">
        <v>0.29043660328889831</v>
      </c>
      <c r="I6" s="259">
        <v>-0.41577377266519511</v>
      </c>
    </row>
    <row r="7" spans="2:9" x14ac:dyDescent="0.25">
      <c r="B7" s="35" t="s">
        <v>3</v>
      </c>
      <c r="C7" s="286">
        <v>8389.4163828482306</v>
      </c>
      <c r="D7" s="287">
        <v>8722.6746171517698</v>
      </c>
      <c r="E7" s="287">
        <v>7974.9929999999995</v>
      </c>
      <c r="F7" s="287">
        <v>5627.7289999999994</v>
      </c>
      <c r="G7" s="287">
        <v>2132.8600000000006</v>
      </c>
      <c r="H7" s="254">
        <v>-3.8205968803220025E-2</v>
      </c>
      <c r="I7" s="254">
        <v>2.9334116551710983</v>
      </c>
    </row>
    <row r="8" spans="2:9" ht="18" x14ac:dyDescent="0.25">
      <c r="B8" s="7" t="s">
        <v>4</v>
      </c>
      <c r="C8" s="284">
        <v>1067.8254686368889</v>
      </c>
      <c r="D8" s="285">
        <v>703.97453136311094</v>
      </c>
      <c r="E8" s="285">
        <v>345.81400000000002</v>
      </c>
      <c r="F8" s="285">
        <v>3616.3939999999998</v>
      </c>
      <c r="G8" s="285">
        <v>6301.0259999999998</v>
      </c>
      <c r="H8" s="259">
        <v>0.51685241590949427</v>
      </c>
      <c r="I8" s="259">
        <v>-0.83053149302401086</v>
      </c>
    </row>
    <row r="9" spans="2:9" ht="18" x14ac:dyDescent="0.25">
      <c r="B9" s="7" t="s">
        <v>592</v>
      </c>
      <c r="C9" s="284">
        <v>169.17342105320375</v>
      </c>
      <c r="D9" s="285">
        <v>58.490578946796248</v>
      </c>
      <c r="E9" s="285">
        <v>13.198</v>
      </c>
      <c r="F9" s="285">
        <v>0</v>
      </c>
      <c r="G9" s="285">
        <v>0</v>
      </c>
      <c r="H9" s="259">
        <v>1.8923191409523574</v>
      </c>
      <c r="I9" s="65" t="s">
        <v>581</v>
      </c>
    </row>
    <row r="10" spans="2:9" ht="18" x14ac:dyDescent="0.25">
      <c r="B10" s="7" t="s">
        <v>5</v>
      </c>
      <c r="C10" s="284">
        <v>260.84722119656936</v>
      </c>
      <c r="D10" s="285">
        <v>322.07877880343062</v>
      </c>
      <c r="E10" s="285">
        <v>106.488</v>
      </c>
      <c r="F10" s="285">
        <v>619.54700000000003</v>
      </c>
      <c r="G10" s="285">
        <v>-891.59900000000005</v>
      </c>
      <c r="H10" s="259">
        <v>-0.19011360461047877</v>
      </c>
      <c r="I10" s="259">
        <v>-1.2925611414958622</v>
      </c>
    </row>
    <row r="11" spans="2:9" x14ac:dyDescent="0.25">
      <c r="B11" s="35" t="s">
        <v>6</v>
      </c>
      <c r="C11" s="286">
        <v>1497.846110886662</v>
      </c>
      <c r="D11" s="287">
        <v>1084.5438891133379</v>
      </c>
      <c r="E11" s="287">
        <v>465.5</v>
      </c>
      <c r="F11" s="287">
        <v>4235.9409999999998</v>
      </c>
      <c r="G11" s="287">
        <v>5409.4269999999997</v>
      </c>
      <c r="H11" s="254">
        <v>0.38108390625963229</v>
      </c>
      <c r="I11" s="254">
        <v>-0.72310447836958291</v>
      </c>
    </row>
    <row r="12" spans="2:9" x14ac:dyDescent="0.25">
      <c r="B12" s="35" t="s">
        <v>7</v>
      </c>
      <c r="C12" s="286">
        <v>9887.2624937348919</v>
      </c>
      <c r="D12" s="287">
        <v>9807.2185062651079</v>
      </c>
      <c r="E12" s="287">
        <v>8440.4929999999986</v>
      </c>
      <c r="F12" s="287">
        <v>9863.6699999999983</v>
      </c>
      <c r="G12" s="287">
        <v>7542.2870000000003</v>
      </c>
      <c r="H12" s="254">
        <v>8.1617420289605835E-3</v>
      </c>
      <c r="I12" s="254">
        <v>0.31091040340083742</v>
      </c>
    </row>
    <row r="13" spans="2:9" ht="18" x14ac:dyDescent="0.25">
      <c r="B13" s="7" t="s">
        <v>593</v>
      </c>
      <c r="C13" s="284">
        <v>-4378.1030000000001</v>
      </c>
      <c r="D13" s="285">
        <v>-2416.6640000000002</v>
      </c>
      <c r="E13" s="285">
        <v>0</v>
      </c>
      <c r="F13" s="285">
        <v>0</v>
      </c>
      <c r="G13" s="285">
        <v>0</v>
      </c>
      <c r="H13" s="259">
        <v>0.81163082662711883</v>
      </c>
      <c r="I13" s="65" t="s">
        <v>581</v>
      </c>
    </row>
    <row r="14" spans="2:9" x14ac:dyDescent="0.25">
      <c r="B14" s="7" t="s">
        <v>33</v>
      </c>
      <c r="C14" s="284">
        <v>2555.1061499774205</v>
      </c>
      <c r="D14" s="285">
        <v>2462.2588500225797</v>
      </c>
      <c r="E14" s="285">
        <v>2730.5030000000002</v>
      </c>
      <c r="F14" s="285">
        <v>2508.7310000000002</v>
      </c>
      <c r="G14" s="285">
        <v>2620.4749999999999</v>
      </c>
      <c r="H14" s="259">
        <v>3.7708180012832271E-2</v>
      </c>
      <c r="I14" s="259">
        <v>-2.4945420209152691E-2</v>
      </c>
    </row>
    <row r="15" spans="2:9" x14ac:dyDescent="0.25">
      <c r="B15" s="7" t="s">
        <v>34</v>
      </c>
      <c r="C15" s="284">
        <v>-814.57445772854794</v>
      </c>
      <c r="D15" s="285">
        <v>-712.08054227145203</v>
      </c>
      <c r="E15" s="285">
        <v>-759.40099999999995</v>
      </c>
      <c r="F15" s="285">
        <v>-742.13099999999997</v>
      </c>
      <c r="G15" s="285">
        <v>-757.43499999999995</v>
      </c>
      <c r="H15" s="259">
        <v>0.14393584625996447</v>
      </c>
      <c r="I15" s="259">
        <v>7.5438100600774938E-2</v>
      </c>
    </row>
    <row r="16" spans="2:9" x14ac:dyDescent="0.25">
      <c r="B16" s="7" t="s">
        <v>8</v>
      </c>
      <c r="C16" s="284">
        <v>327.04192498395827</v>
      </c>
      <c r="D16" s="285">
        <v>418.79907501604174</v>
      </c>
      <c r="E16" s="285">
        <v>366.815</v>
      </c>
      <c r="F16" s="285">
        <v>355.34800000000001</v>
      </c>
      <c r="G16" s="285">
        <v>420.12099999999998</v>
      </c>
      <c r="H16" s="259">
        <v>-0.21909587557844723</v>
      </c>
      <c r="I16" s="259">
        <v>-0.22155301690713325</v>
      </c>
    </row>
    <row r="17" spans="2:9" x14ac:dyDescent="0.25">
      <c r="B17" s="35" t="s">
        <v>9</v>
      </c>
      <c r="C17" s="286">
        <v>2067.5736172328307</v>
      </c>
      <c r="D17" s="287">
        <v>2168.9773827671693</v>
      </c>
      <c r="E17" s="287">
        <v>2337.9170000000004</v>
      </c>
      <c r="F17" s="287">
        <v>2121.9480000000003</v>
      </c>
      <c r="G17" s="287">
        <v>2283.1610000000001</v>
      </c>
      <c r="H17" s="254">
        <v>-4.6751877792735819E-2</v>
      </c>
      <c r="I17" s="254">
        <v>-9.4424958540886728E-2</v>
      </c>
    </row>
    <row r="18" spans="2:9" x14ac:dyDescent="0.25">
      <c r="B18" s="35" t="s">
        <v>10</v>
      </c>
      <c r="C18" s="286">
        <v>7576.7331109677225</v>
      </c>
      <c r="D18" s="287">
        <v>9559.5318890322778</v>
      </c>
      <c r="E18" s="287">
        <v>10778.41</v>
      </c>
      <c r="F18" s="287">
        <v>11985.617999999999</v>
      </c>
      <c r="G18" s="287">
        <v>9825.4480000000003</v>
      </c>
      <c r="H18" s="254">
        <v>-0.2074158861627351</v>
      </c>
      <c r="I18" s="254">
        <v>-0.22886639764744343</v>
      </c>
    </row>
    <row r="19" spans="2:9" ht="27" x14ac:dyDescent="0.25">
      <c r="B19" s="265" t="s">
        <v>11</v>
      </c>
      <c r="C19" s="288">
        <v>3529.0391701936619</v>
      </c>
      <c r="D19" s="289">
        <v>1822.3778298063382</v>
      </c>
      <c r="E19" s="289">
        <v>-986.19500000000005</v>
      </c>
      <c r="F19" s="289">
        <v>-1449.4059999999999</v>
      </c>
      <c r="G19" s="289">
        <v>-2023.4739999999999</v>
      </c>
      <c r="H19" s="255">
        <v>0.93650247082334648</v>
      </c>
      <c r="I19" s="255">
        <v>-2.7440496740722451</v>
      </c>
    </row>
    <row r="20" spans="2:9" x14ac:dyDescent="0.25">
      <c r="B20" s="7" t="s">
        <v>12</v>
      </c>
      <c r="C20" s="284">
        <v>899.64615375567814</v>
      </c>
      <c r="D20" s="285">
        <v>937.18584624432185</v>
      </c>
      <c r="E20" s="285">
        <v>929.21600000000001</v>
      </c>
      <c r="F20" s="285">
        <v>893.26</v>
      </c>
      <c r="G20" s="285">
        <v>747.71400000000006</v>
      </c>
      <c r="H20" s="259">
        <v>-4.0055761233569909E-2</v>
      </c>
      <c r="I20" s="259">
        <v>0.20319554502881854</v>
      </c>
    </row>
    <row r="21" spans="2:9" x14ac:dyDescent="0.25">
      <c r="B21" s="7" t="s">
        <v>13</v>
      </c>
      <c r="C21" s="284">
        <v>-2723.3390777696818</v>
      </c>
      <c r="D21" s="285">
        <v>-2439.5109222303181</v>
      </c>
      <c r="E21" s="285">
        <v>-1793.027</v>
      </c>
      <c r="F21" s="285">
        <v>-1384.9570000000001</v>
      </c>
      <c r="G21" s="285">
        <v>-2872.2550000000001</v>
      </c>
      <c r="H21" s="259">
        <v>0.11634633522356785</v>
      </c>
      <c r="I21" s="259">
        <v>-5.1846344502949226E-2</v>
      </c>
    </row>
    <row r="22" spans="2:9" s="212" customFormat="1" x14ac:dyDescent="0.25">
      <c r="B22" s="265" t="s">
        <v>14</v>
      </c>
      <c r="C22" s="411">
        <v>9282.0793571473805</v>
      </c>
      <c r="D22" s="412">
        <v>9879.5846428526202</v>
      </c>
      <c r="E22" s="412">
        <v>8928.4040000000005</v>
      </c>
      <c r="F22" s="412">
        <v>10044.514999999999</v>
      </c>
      <c r="G22" s="412">
        <v>5677.433</v>
      </c>
      <c r="H22" s="259">
        <v>-6.047878603251855E-2</v>
      </c>
      <c r="I22" s="259">
        <v>0.63490777559988465</v>
      </c>
    </row>
    <row r="23" spans="2:9" x14ac:dyDescent="0.25">
      <c r="B23" s="7" t="s">
        <v>15</v>
      </c>
      <c r="C23" s="284">
        <v>4166.8829984203676</v>
      </c>
      <c r="D23" s="285">
        <v>4011.7320015796322</v>
      </c>
      <c r="E23" s="285">
        <v>4040.6959999999999</v>
      </c>
      <c r="F23" s="285">
        <v>4948.6329999999998</v>
      </c>
      <c r="G23" s="285">
        <v>3768.1210000000001</v>
      </c>
      <c r="H23" s="259">
        <v>3.867431742191263E-2</v>
      </c>
      <c r="I23" s="259">
        <v>0.10582515753086685</v>
      </c>
    </row>
    <row r="24" spans="2:9" x14ac:dyDescent="0.25">
      <c r="B24" s="7" t="s">
        <v>16</v>
      </c>
      <c r="C24" s="284">
        <v>2232.4756452593347</v>
      </c>
      <c r="D24" s="285">
        <v>2457.5163547406655</v>
      </c>
      <c r="E24" s="285">
        <v>2062.9769999999999</v>
      </c>
      <c r="F24" s="285">
        <v>2497.076</v>
      </c>
      <c r="G24" s="285">
        <v>2198.701</v>
      </c>
      <c r="H24" s="259">
        <v>-9.1572415803954477E-2</v>
      </c>
      <c r="I24" s="259">
        <v>1.5361181560991977E-2</v>
      </c>
    </row>
    <row r="25" spans="2:9" ht="18.600000000000001" customHeight="1" x14ac:dyDescent="0.25">
      <c r="B25" s="7" t="s">
        <v>680</v>
      </c>
      <c r="C25" s="284">
        <v>548.51918544800844</v>
      </c>
      <c r="D25" s="285">
        <v>530.56081455199148</v>
      </c>
      <c r="E25" s="285">
        <v>512.65</v>
      </c>
      <c r="F25" s="285">
        <v>907.649</v>
      </c>
      <c r="G25" s="285">
        <v>552.67600000000004</v>
      </c>
      <c r="H25" s="259">
        <v>3.3847902829350796E-2</v>
      </c>
      <c r="I25" s="259">
        <v>-7.5212503383385032E-3</v>
      </c>
    </row>
    <row r="26" spans="2:9" x14ac:dyDescent="0.25">
      <c r="B26" s="7" t="s">
        <v>17</v>
      </c>
      <c r="C26" s="284">
        <v>1462.5973115731776</v>
      </c>
      <c r="D26" s="285">
        <v>1605.2836884268224</v>
      </c>
      <c r="E26" s="285">
        <v>1407.963</v>
      </c>
      <c r="F26" s="285">
        <v>2390.252</v>
      </c>
      <c r="G26" s="285">
        <v>1781.3309999999999</v>
      </c>
      <c r="H26" s="259">
        <v>-8.8885458615403645E-2</v>
      </c>
      <c r="I26" s="259">
        <v>-0.17893007443693631</v>
      </c>
    </row>
    <row r="27" spans="2:9" s="212" customFormat="1" x14ac:dyDescent="0.25">
      <c r="B27" s="265" t="s">
        <v>18</v>
      </c>
      <c r="C27" s="290">
        <v>871.60421644649205</v>
      </c>
      <c r="D27" s="291">
        <v>1274.4917835535086</v>
      </c>
      <c r="E27" s="291">
        <v>904.11800000000062</v>
      </c>
      <c r="F27" s="291">
        <v>-699.09500000000025</v>
      </c>
      <c r="G27" s="291">
        <v>-2623.3960000000002</v>
      </c>
      <c r="H27" s="259">
        <v>-0.31611625300846957</v>
      </c>
      <c r="I27" s="65" t="s">
        <v>558</v>
      </c>
    </row>
    <row r="28" spans="2:9" x14ac:dyDescent="0.25">
      <c r="B28" s="35" t="s">
        <v>40</v>
      </c>
      <c r="C28" s="286">
        <v>871.60421644649432</v>
      </c>
      <c r="D28" s="287">
        <v>1274.491783553507</v>
      </c>
      <c r="E28" s="287">
        <v>904.1180000000013</v>
      </c>
      <c r="F28" s="287">
        <v>-699.09500000000116</v>
      </c>
      <c r="G28" s="287">
        <v>-2623.3959999999988</v>
      </c>
      <c r="H28" s="254">
        <v>-0.31611625300846691</v>
      </c>
      <c r="I28" s="136" t="s">
        <v>558</v>
      </c>
    </row>
    <row r="29" spans="2:9" x14ac:dyDescent="0.25">
      <c r="B29" s="7" t="s">
        <v>19</v>
      </c>
      <c r="C29" s="284">
        <v>11.479625719546108</v>
      </c>
      <c r="D29" s="285">
        <v>173.32837428045389</v>
      </c>
      <c r="E29" s="285">
        <v>389.37</v>
      </c>
      <c r="F29" s="285">
        <v>-66.438999999999993</v>
      </c>
      <c r="G29" s="285">
        <v>-282.13600000000002</v>
      </c>
      <c r="H29" s="259">
        <v>-0.93376949523006836</v>
      </c>
      <c r="I29" s="65" t="s">
        <v>558</v>
      </c>
    </row>
    <row r="30" spans="2:9" s="212" customFormat="1" x14ac:dyDescent="0.25">
      <c r="B30" s="577" t="s">
        <v>20</v>
      </c>
      <c r="C30" s="284">
        <v>860.12459072694821</v>
      </c>
      <c r="D30" s="291">
        <v>1101.1634092730533</v>
      </c>
      <c r="E30" s="291">
        <v>514.7480000000013</v>
      </c>
      <c r="F30" s="291">
        <v>-632.6560000000012</v>
      </c>
      <c r="G30" s="291">
        <v>-2341.2599999999989</v>
      </c>
      <c r="H30" s="259">
        <v>-0.2188946858534192</v>
      </c>
      <c r="I30" s="65" t="s">
        <v>558</v>
      </c>
    </row>
    <row r="31" spans="2:9" ht="18" x14ac:dyDescent="0.25">
      <c r="B31" s="273" t="s">
        <v>21</v>
      </c>
      <c r="C31" s="292">
        <v>859.61481935207155</v>
      </c>
      <c r="D31" s="293">
        <v>1100.4831806479285</v>
      </c>
      <c r="E31" s="293">
        <v>514.31399999999996</v>
      </c>
      <c r="F31" s="293">
        <v>-632.09</v>
      </c>
      <c r="G31" s="293">
        <v>-2339.3310000000001</v>
      </c>
      <c r="H31" s="260">
        <v>-0.21887509553216578</v>
      </c>
      <c r="I31" s="136" t="s">
        <v>558</v>
      </c>
    </row>
    <row r="32" spans="2:9" ht="18" x14ac:dyDescent="0.25">
      <c r="B32" s="274" t="s">
        <v>22</v>
      </c>
      <c r="C32" s="284">
        <v>0.50977137487584401</v>
      </c>
      <c r="D32" s="285">
        <v>0.68022862512415605</v>
      </c>
      <c r="E32" s="285">
        <v>0.434</v>
      </c>
      <c r="F32" s="285">
        <v>-0.56599999999999995</v>
      </c>
      <c r="G32" s="285">
        <v>-1.929</v>
      </c>
      <c r="H32" s="259">
        <v>-0.25058817572871184</v>
      </c>
      <c r="I32" s="65" t="s">
        <v>558</v>
      </c>
    </row>
    <row r="33" spans="1:9" s="212" customFormat="1" ht="18" x14ac:dyDescent="0.25">
      <c r="B33" s="265" t="s">
        <v>527</v>
      </c>
      <c r="C33" s="290">
        <v>-99.062314543916315</v>
      </c>
      <c r="D33" s="291">
        <v>335.04031454391628</v>
      </c>
      <c r="E33" s="291">
        <v>-54.722999999999999</v>
      </c>
      <c r="F33" s="291">
        <v>108.479</v>
      </c>
      <c r="G33" s="291">
        <v>-0.19800000000000001</v>
      </c>
      <c r="H33" s="259">
        <v>-1.2956728197881735</v>
      </c>
      <c r="I33" s="65" t="s">
        <v>558</v>
      </c>
    </row>
    <row r="34" spans="1:9" s="212" customFormat="1" x14ac:dyDescent="0.25">
      <c r="B34" s="265" t="s">
        <v>47</v>
      </c>
      <c r="C34" s="288">
        <v>760.55250480815528</v>
      </c>
      <c r="D34" s="289">
        <v>1435.5234951918449</v>
      </c>
      <c r="E34" s="289">
        <v>459.59099999999995</v>
      </c>
      <c r="F34" s="289">
        <v>-523.61099999999999</v>
      </c>
      <c r="G34" s="289">
        <v>-2339.529</v>
      </c>
      <c r="H34" s="255">
        <v>-0.47019153127374325</v>
      </c>
      <c r="I34" s="101" t="s">
        <v>558</v>
      </c>
    </row>
    <row r="35" spans="1:9" ht="18" x14ac:dyDescent="0.25">
      <c r="B35" s="273" t="s">
        <v>44</v>
      </c>
      <c r="C35" s="292">
        <v>760.65394349695543</v>
      </c>
      <c r="D35" s="293">
        <v>1435.1800565030446</v>
      </c>
      <c r="E35" s="293">
        <v>459.64699999999993</v>
      </c>
      <c r="F35" s="293">
        <v>-523.62100000000009</v>
      </c>
      <c r="G35" s="293">
        <v>-2339.5280000000002</v>
      </c>
      <c r="H35" s="260">
        <v>-0.46999406795662801</v>
      </c>
      <c r="I35" s="136" t="s">
        <v>558</v>
      </c>
    </row>
    <row r="36" spans="1:9" x14ac:dyDescent="0.25">
      <c r="B36" s="274" t="s">
        <v>45</v>
      </c>
      <c r="C36" s="284">
        <v>0.40833268607569939</v>
      </c>
      <c r="D36" s="285">
        <v>1.0236673139243007</v>
      </c>
      <c r="E36" s="285">
        <v>0.378</v>
      </c>
      <c r="F36" s="285">
        <v>-0.55599999999999994</v>
      </c>
      <c r="G36" s="285">
        <v>-1.93</v>
      </c>
      <c r="H36" s="259">
        <v>-0.6011080157377231</v>
      </c>
      <c r="I36" s="65" t="s">
        <v>558</v>
      </c>
    </row>
    <row r="37" spans="1:9" x14ac:dyDescent="0.25">
      <c r="B37" s="35" t="s">
        <v>48</v>
      </c>
      <c r="C37" s="257">
        <v>0.10956115671268721</v>
      </c>
      <c r="D37" s="254">
        <v>0.14350406397901871</v>
      </c>
      <c r="E37" s="254">
        <v>7.6859479795018268E-2</v>
      </c>
      <c r="F37" s="254">
        <v>-9.6355896639616773E-2</v>
      </c>
      <c r="G37" s="254">
        <v>-0.33612230253685432</v>
      </c>
      <c r="H37" s="256"/>
      <c r="I37" s="256"/>
    </row>
    <row r="38" spans="1:9" ht="9.75" thickBot="1" x14ac:dyDescent="0.3">
      <c r="B38" s="35" t="s">
        <v>49</v>
      </c>
      <c r="C38" s="258">
        <v>1.4249268460125777E-2</v>
      </c>
      <c r="D38" s="254">
        <v>1.9574111994938602E-2</v>
      </c>
      <c r="E38" s="254">
        <v>9.5792928025804427E-3</v>
      </c>
      <c r="F38" s="254">
        <v>-1.2701803990690741E-2</v>
      </c>
      <c r="G38" s="254">
        <v>-3.9323811380198484E-2</v>
      </c>
      <c r="H38" s="256"/>
      <c r="I38" s="256"/>
    </row>
    <row r="39" spans="1:9" ht="9.75" thickTop="1" x14ac:dyDescent="0.25">
      <c r="B39" s="57"/>
      <c r="C39" s="372"/>
      <c r="D39" s="372"/>
      <c r="G39" s="361"/>
      <c r="H39" s="372"/>
    </row>
    <row r="40" spans="1:9" x14ac:dyDescent="0.25">
      <c r="B40" s="57"/>
      <c r="C40" s="371"/>
      <c r="D40" s="371"/>
      <c r="E40" s="371"/>
      <c r="F40" s="371"/>
      <c r="G40" s="371"/>
      <c r="H40" s="372"/>
      <c r="I40" s="372"/>
    </row>
    <row r="41" spans="1:9" x14ac:dyDescent="0.25">
      <c r="B41" s="57"/>
      <c r="C41" s="371"/>
      <c r="D41" s="371"/>
      <c r="E41" s="371"/>
      <c r="F41" s="371"/>
      <c r="G41" s="371"/>
      <c r="H41" s="372"/>
      <c r="I41" s="372"/>
    </row>
    <row r="42" spans="1:9" x14ac:dyDescent="0.25">
      <c r="C42" s="361"/>
      <c r="D42" s="361"/>
      <c r="E42" s="361"/>
      <c r="F42" s="361"/>
      <c r="G42" s="361"/>
      <c r="H42" s="372"/>
      <c r="I42" s="372"/>
    </row>
    <row r="43" spans="1:9" x14ac:dyDescent="0.25">
      <c r="A43" s="212"/>
      <c r="C43" s="404"/>
    </row>
    <row r="44" spans="1:9" ht="9.75" thickBot="1" x14ac:dyDescent="0.3">
      <c r="B44" s="42" t="s">
        <v>681</v>
      </c>
      <c r="C44" s="45"/>
      <c r="D44" s="46"/>
      <c r="E44" s="46"/>
      <c r="F44" s="46"/>
      <c r="G44" s="46"/>
      <c r="H44" s="716" t="s">
        <v>23</v>
      </c>
      <c r="I44" s="716"/>
    </row>
    <row r="45" spans="1:9" ht="9.75" thickBot="1" x14ac:dyDescent="0.3">
      <c r="B45" s="58" t="s">
        <v>29</v>
      </c>
      <c r="C45" s="639" t="s">
        <v>624</v>
      </c>
      <c r="D45" s="69" t="s">
        <v>582</v>
      </c>
      <c r="E45" s="69" t="s">
        <v>50</v>
      </c>
      <c r="F45" s="69" t="s">
        <v>24</v>
      </c>
      <c r="G45" s="69" t="s">
        <v>25</v>
      </c>
      <c r="H45" s="69" t="s">
        <v>26</v>
      </c>
      <c r="I45" s="69" t="s">
        <v>27</v>
      </c>
    </row>
    <row r="46" spans="1:9" ht="9.75" thickTop="1" x14ac:dyDescent="0.25">
      <c r="B46" s="12" t="s">
        <v>30</v>
      </c>
      <c r="C46" s="629"/>
      <c r="D46" s="59"/>
      <c r="E46" s="59"/>
      <c r="F46" s="59"/>
      <c r="G46" s="59"/>
      <c r="H46" s="60"/>
      <c r="I46" s="60"/>
    </row>
    <row r="47" spans="1:9" x14ac:dyDescent="0.25">
      <c r="B47" s="19" t="s">
        <v>1</v>
      </c>
      <c r="C47" s="630">
        <v>14704.074999999997</v>
      </c>
      <c r="D47" s="61">
        <v>12672.784</v>
      </c>
      <c r="E47" s="61">
        <v>12712.29</v>
      </c>
      <c r="F47" s="61">
        <v>11009.281000000001</v>
      </c>
      <c r="G47" s="61">
        <v>9236.2479999999996</v>
      </c>
      <c r="H47" s="65">
        <v>0.16028766843970499</v>
      </c>
      <c r="I47" s="65">
        <v>0.5919965553112041</v>
      </c>
    </row>
    <row r="48" spans="1:9" x14ac:dyDescent="0.25">
      <c r="B48" s="19" t="s">
        <v>2</v>
      </c>
      <c r="C48" s="631">
        <v>-6306.3330000000024</v>
      </c>
      <c r="D48" s="63">
        <v>-4563.543999999999</v>
      </c>
      <c r="E48" s="63">
        <v>-5872.2560000000003</v>
      </c>
      <c r="F48" s="63">
        <v>-6597.0079999999998</v>
      </c>
      <c r="G48" s="63">
        <v>-7712.49</v>
      </c>
      <c r="H48" s="65">
        <v>0.38189376502122108</v>
      </c>
      <c r="I48" s="65">
        <v>-0.18232205163312987</v>
      </c>
    </row>
    <row r="49" spans="2:9" x14ac:dyDescent="0.25">
      <c r="B49" s="50" t="s">
        <v>31</v>
      </c>
      <c r="C49" s="632">
        <v>8397.7419999999947</v>
      </c>
      <c r="D49" s="64">
        <v>8109.2400000000007</v>
      </c>
      <c r="E49" s="64">
        <v>6840.0340000000006</v>
      </c>
      <c r="F49" s="64">
        <v>4412.273000000001</v>
      </c>
      <c r="G49" s="64">
        <v>1523.7579999999998</v>
      </c>
      <c r="H49" s="136">
        <v>3.5576946791560538E-2</v>
      </c>
      <c r="I49" s="136">
        <v>4.5112045351033405</v>
      </c>
    </row>
    <row r="50" spans="2:9" ht="18" x14ac:dyDescent="0.25">
      <c r="B50" s="109" t="s">
        <v>4</v>
      </c>
      <c r="C50" s="631">
        <v>1039.3240000000001</v>
      </c>
      <c r="D50" s="63">
        <v>647.96799999999996</v>
      </c>
      <c r="E50" s="63">
        <v>306.82299999999998</v>
      </c>
      <c r="F50" s="63">
        <v>2788.4720000000002</v>
      </c>
      <c r="G50" s="63">
        <v>4358.7290000000003</v>
      </c>
      <c r="H50" s="65">
        <v>0.60397427033433759</v>
      </c>
      <c r="I50" s="65">
        <v>-0.76155342532192294</v>
      </c>
    </row>
    <row r="51" spans="2:9" ht="18" x14ac:dyDescent="0.25">
      <c r="B51" s="109" t="s">
        <v>32</v>
      </c>
      <c r="C51" s="631">
        <v>251.50900000000001</v>
      </c>
      <c r="D51" s="63">
        <v>293.86099999999999</v>
      </c>
      <c r="E51" s="63">
        <v>90.614999999999995</v>
      </c>
      <c r="F51" s="63">
        <v>457.05799999999999</v>
      </c>
      <c r="G51" s="63">
        <v>-604.37099999999998</v>
      </c>
      <c r="H51" s="65">
        <v>-0.14412256134703139</v>
      </c>
      <c r="I51" s="65">
        <v>-1.416150013816017</v>
      </c>
    </row>
    <row r="52" spans="2:9" x14ac:dyDescent="0.25">
      <c r="B52" s="35" t="s">
        <v>6</v>
      </c>
      <c r="C52" s="632">
        <v>1290.8330000000001</v>
      </c>
      <c r="D52" s="64">
        <v>941.82899999999995</v>
      </c>
      <c r="E52" s="64">
        <v>397.43799999999999</v>
      </c>
      <c r="F52" s="64">
        <v>3245.53</v>
      </c>
      <c r="G52" s="64">
        <v>3754.3580000000002</v>
      </c>
      <c r="H52" s="136">
        <v>0.37055983623354138</v>
      </c>
      <c r="I52" s="136">
        <v>-0.65617743433098275</v>
      </c>
    </row>
    <row r="53" spans="2:9" x14ac:dyDescent="0.25">
      <c r="B53" s="35" t="s">
        <v>7</v>
      </c>
      <c r="C53" s="632">
        <v>9688.5749999999953</v>
      </c>
      <c r="D53" s="64">
        <v>9051.0690000000013</v>
      </c>
      <c r="E53" s="64">
        <v>7237.4720000000007</v>
      </c>
      <c r="F53" s="64">
        <v>7657.8030000000017</v>
      </c>
      <c r="G53" s="64">
        <v>5278.116</v>
      </c>
      <c r="H53" s="136">
        <v>7.0434332121431575E-2</v>
      </c>
      <c r="I53" s="136">
        <v>0.83561236623067692</v>
      </c>
    </row>
    <row r="54" spans="2:9" x14ac:dyDescent="0.25">
      <c r="B54" s="19" t="s">
        <v>33</v>
      </c>
      <c r="C54" s="631">
        <v>2482.1030000000001</v>
      </c>
      <c r="D54" s="63">
        <v>2230.1510000000003</v>
      </c>
      <c r="E54" s="63">
        <v>2345.069</v>
      </c>
      <c r="F54" s="63">
        <v>1898.7449999999999</v>
      </c>
      <c r="G54" s="63">
        <v>1890.27</v>
      </c>
      <c r="H54" s="65">
        <v>0.11297530974360015</v>
      </c>
      <c r="I54" s="65">
        <v>0.31309442566405865</v>
      </c>
    </row>
    <row r="55" spans="2:9" x14ac:dyDescent="0.25">
      <c r="B55" s="19" t="s">
        <v>34</v>
      </c>
      <c r="C55" s="631">
        <v>-796.80700000000002</v>
      </c>
      <c r="D55" s="63">
        <v>-646.92999999999995</v>
      </c>
      <c r="E55" s="63">
        <v>-652.58900000000006</v>
      </c>
      <c r="F55" s="63">
        <v>-550.09500000000003</v>
      </c>
      <c r="G55" s="63">
        <v>-541.79300000000001</v>
      </c>
      <c r="H55" s="65">
        <v>0.23167421513919595</v>
      </c>
      <c r="I55" s="65">
        <v>0.47068529862881214</v>
      </c>
    </row>
    <row r="56" spans="2:9" x14ac:dyDescent="0.25">
      <c r="B56" s="19" t="s">
        <v>8</v>
      </c>
      <c r="C56" s="631">
        <v>293.86400000000003</v>
      </c>
      <c r="D56" s="63">
        <v>355.38400000000001</v>
      </c>
      <c r="E56" s="63">
        <v>289.62099999999998</v>
      </c>
      <c r="F56" s="63">
        <v>266.82600000000002</v>
      </c>
      <c r="G56" s="63">
        <v>258.13900000000001</v>
      </c>
      <c r="H56" s="65">
        <v>-0.17310852486324646</v>
      </c>
      <c r="I56" s="65">
        <v>0.13839443090737946</v>
      </c>
    </row>
    <row r="57" spans="2:9" x14ac:dyDescent="0.25">
      <c r="B57" s="50" t="s">
        <v>9</v>
      </c>
      <c r="C57" s="633">
        <v>1979.16</v>
      </c>
      <c r="D57" s="53">
        <v>1938.6050000000005</v>
      </c>
      <c r="E57" s="53">
        <v>1982.1010000000001</v>
      </c>
      <c r="F57" s="53">
        <v>1615.4759999999999</v>
      </c>
      <c r="G57" s="53">
        <v>1606.616</v>
      </c>
      <c r="H57" s="136">
        <v>2.0919681936237389E-2</v>
      </c>
      <c r="I57" s="136">
        <v>0.23188117135644126</v>
      </c>
    </row>
    <row r="58" spans="2:9" x14ac:dyDescent="0.25">
      <c r="B58" s="19" t="s">
        <v>12</v>
      </c>
      <c r="C58" s="630">
        <v>892.03700000000003</v>
      </c>
      <c r="D58" s="61">
        <v>843.93</v>
      </c>
      <c r="E58" s="61">
        <v>795.70500000000004</v>
      </c>
      <c r="F58" s="61">
        <v>875.52099999999996</v>
      </c>
      <c r="G58" s="61">
        <v>722.88900000000001</v>
      </c>
      <c r="H58" s="65">
        <v>5.7003542947875019E-2</v>
      </c>
      <c r="I58" s="65">
        <v>0.23398889732725214</v>
      </c>
    </row>
    <row r="59" spans="2:9" x14ac:dyDescent="0.25">
      <c r="B59" s="19" t="s">
        <v>13</v>
      </c>
      <c r="C59" s="631">
        <v>-2650.6709999999998</v>
      </c>
      <c r="D59" s="63">
        <v>-2205.3179999999998</v>
      </c>
      <c r="E59" s="63">
        <v>-1541.8440000000001</v>
      </c>
      <c r="F59" s="63">
        <v>-1368.135</v>
      </c>
      <c r="G59" s="63">
        <v>-2007.3689999999999</v>
      </c>
      <c r="H59" s="65">
        <v>0.20194502561535344</v>
      </c>
      <c r="I59" s="65">
        <v>0.32047022744697151</v>
      </c>
    </row>
    <row r="60" spans="2:9" x14ac:dyDescent="0.25">
      <c r="B60" s="50" t="s">
        <v>14</v>
      </c>
      <c r="C60" s="633">
        <v>9909.1009999999951</v>
      </c>
      <c r="D60" s="53">
        <v>9628.2860000000037</v>
      </c>
      <c r="E60" s="53">
        <v>8473.4340000000011</v>
      </c>
      <c r="F60" s="53">
        <v>8780.6650000000027</v>
      </c>
      <c r="G60" s="53">
        <v>5600.2520000000004</v>
      </c>
      <c r="H60" s="136">
        <v>2.916562719470428E-2</v>
      </c>
      <c r="I60" s="136">
        <v>0.76940269830714669</v>
      </c>
    </row>
    <row r="61" spans="2:9" x14ac:dyDescent="0.25">
      <c r="B61" s="19" t="s">
        <v>35</v>
      </c>
      <c r="C61" s="631">
        <v>4048.005000000001</v>
      </c>
      <c r="D61" s="63">
        <v>3647.3389999999995</v>
      </c>
      <c r="E61" s="63">
        <v>3459.1320000000001</v>
      </c>
      <c r="F61" s="63">
        <v>3821.9430000000002</v>
      </c>
      <c r="G61" s="63">
        <v>2692.2750000000001</v>
      </c>
      <c r="H61" s="65">
        <v>0.10985159317518933</v>
      </c>
      <c r="I61" s="65">
        <v>0.503562971836087</v>
      </c>
    </row>
    <row r="62" spans="2:9" x14ac:dyDescent="0.25">
      <c r="B62" s="19" t="s">
        <v>36</v>
      </c>
      <c r="C62" s="631">
        <v>2178.3779999999997</v>
      </c>
      <c r="D62" s="63">
        <v>2236.6220000000003</v>
      </c>
      <c r="E62" s="63">
        <v>1771.9739999999999</v>
      </c>
      <c r="F62" s="63">
        <v>1868.4290000000001</v>
      </c>
      <c r="G62" s="63">
        <v>1573.1310000000001</v>
      </c>
      <c r="H62" s="65">
        <v>-2.6041056557612574E-2</v>
      </c>
      <c r="I62" s="65">
        <v>0.3847403680939474</v>
      </c>
    </row>
    <row r="63" spans="2:9" x14ac:dyDescent="0.25">
      <c r="B63" s="19" t="s">
        <v>37</v>
      </c>
      <c r="C63" s="631">
        <v>329.14599999999996</v>
      </c>
      <c r="D63" s="63">
        <v>290.827</v>
      </c>
      <c r="E63" s="63">
        <v>257.33600000000001</v>
      </c>
      <c r="F63" s="63">
        <v>253.797</v>
      </c>
      <c r="G63" s="63">
        <v>231.196</v>
      </c>
      <c r="H63" s="65">
        <v>0.1317587431703382</v>
      </c>
      <c r="I63" s="65">
        <v>0.42366649942040513</v>
      </c>
    </row>
    <row r="64" spans="2:9" x14ac:dyDescent="0.25">
      <c r="B64" s="19" t="s">
        <v>38</v>
      </c>
      <c r="C64" s="631">
        <v>1394.4859999999999</v>
      </c>
      <c r="D64" s="63">
        <v>1461.4969999999998</v>
      </c>
      <c r="E64" s="63">
        <v>1204.5920000000001</v>
      </c>
      <c r="F64" s="63">
        <v>1806.702</v>
      </c>
      <c r="G64" s="63">
        <v>1220.1949999999999</v>
      </c>
      <c r="H64" s="65">
        <v>-4.5850932297500369E-2</v>
      </c>
      <c r="I64" s="65">
        <v>0.14283864464286444</v>
      </c>
    </row>
    <row r="65" spans="2:9" x14ac:dyDescent="0.25">
      <c r="B65" s="12" t="s">
        <v>39</v>
      </c>
      <c r="C65" s="634">
        <v>1959.0859999999948</v>
      </c>
      <c r="D65" s="66">
        <v>1992.0010000000034</v>
      </c>
      <c r="E65" s="66">
        <v>1780.400000000001</v>
      </c>
      <c r="F65" s="66">
        <v>1029.7940000000024</v>
      </c>
      <c r="G65" s="66">
        <v>-116.54499999999962</v>
      </c>
      <c r="H65" s="101">
        <v>-1.6523586082541453E-2</v>
      </c>
      <c r="I65" s="101" t="s">
        <v>558</v>
      </c>
    </row>
    <row r="66" spans="2:9" x14ac:dyDescent="0.25">
      <c r="B66" s="50" t="s">
        <v>40</v>
      </c>
      <c r="C66" s="633">
        <v>1959.0859999999948</v>
      </c>
      <c r="D66" s="53">
        <v>1992.0010000000002</v>
      </c>
      <c r="E66" s="53">
        <v>1780.4000000000015</v>
      </c>
      <c r="F66" s="53">
        <v>1029.7940000000008</v>
      </c>
      <c r="G66" s="53">
        <v>-116.54499999999916</v>
      </c>
      <c r="H66" s="136">
        <v>-1.6523586082539787E-2</v>
      </c>
      <c r="I66" s="136" t="s">
        <v>558</v>
      </c>
    </row>
    <row r="67" spans="2:9" x14ac:dyDescent="0.25">
      <c r="B67" s="12" t="s">
        <v>41</v>
      </c>
      <c r="C67" s="635">
        <v>1959.0859999999948</v>
      </c>
      <c r="D67" s="52">
        <v>1992.0010000000002</v>
      </c>
      <c r="E67" s="52">
        <v>1780.4000000000015</v>
      </c>
      <c r="F67" s="52">
        <v>1029.7940000000008</v>
      </c>
      <c r="G67" s="52">
        <v>-116.54499999999916</v>
      </c>
      <c r="H67" s="261">
        <v>-1.6523586082539787E-2</v>
      </c>
      <c r="I67" s="261" t="s">
        <v>558</v>
      </c>
    </row>
    <row r="68" spans="2:9" x14ac:dyDescent="0.25">
      <c r="B68" s="19" t="s">
        <v>42</v>
      </c>
      <c r="C68" s="636">
        <v>30.322000000000003</v>
      </c>
      <c r="D68" s="55">
        <v>67.359999999999957</v>
      </c>
      <c r="E68" s="55">
        <v>313.45100000000002</v>
      </c>
      <c r="F68" s="55">
        <v>-437.536</v>
      </c>
      <c r="G68" s="55">
        <v>-417.84199999999998</v>
      </c>
      <c r="H68" s="135">
        <v>-0.54985154394299252</v>
      </c>
      <c r="I68" s="135" t="s">
        <v>558</v>
      </c>
    </row>
    <row r="69" spans="2:9" x14ac:dyDescent="0.25">
      <c r="B69" s="12" t="s">
        <v>43</v>
      </c>
      <c r="C69" s="635">
        <v>1928.7639999999947</v>
      </c>
      <c r="D69" s="52">
        <v>1924.6410000000003</v>
      </c>
      <c r="E69" s="52">
        <v>1466.9490000000014</v>
      </c>
      <c r="F69" s="52">
        <v>1467.3300000000008</v>
      </c>
      <c r="G69" s="52">
        <v>301.29700000000082</v>
      </c>
      <c r="H69" s="261">
        <v>2.1422176915042446E-3</v>
      </c>
      <c r="I69" s="261">
        <v>5.4015373535082976</v>
      </c>
    </row>
    <row r="70" spans="2:9" ht="18" x14ac:dyDescent="0.25">
      <c r="B70" s="35" t="s">
        <v>44</v>
      </c>
      <c r="C70" s="633">
        <v>1927.7760000000003</v>
      </c>
      <c r="D70" s="53">
        <v>1923.453</v>
      </c>
      <c r="E70" s="53">
        <v>1465.71</v>
      </c>
      <c r="F70" s="53">
        <v>1466.23</v>
      </c>
      <c r="G70" s="53">
        <v>301.04500000000002</v>
      </c>
      <c r="H70" s="136">
        <v>2.2475204748961808E-3</v>
      </c>
      <c r="I70" s="136">
        <v>5.4036140776295909</v>
      </c>
    </row>
    <row r="71" spans="2:9" x14ac:dyDescent="0.25">
      <c r="B71" s="37" t="s">
        <v>45</v>
      </c>
      <c r="C71" s="640">
        <v>1.5830000000000002</v>
      </c>
      <c r="D71" s="68">
        <v>1.6569999999999998</v>
      </c>
      <c r="E71" s="68">
        <v>1.2390000000000001</v>
      </c>
      <c r="F71" s="68">
        <v>1.1000000000000001</v>
      </c>
      <c r="G71" s="68">
        <v>0.252</v>
      </c>
      <c r="H71" s="253">
        <v>-4.4659022329510911E-2</v>
      </c>
      <c r="I71" s="253" t="s">
        <v>558</v>
      </c>
    </row>
    <row r="72" spans="2:9" x14ac:dyDescent="0.25">
      <c r="B72" s="19" t="s">
        <v>46</v>
      </c>
      <c r="C72" s="636">
        <v>293.87599999999998</v>
      </c>
      <c r="D72" s="55">
        <v>-48.545999999999999</v>
      </c>
      <c r="E72" s="55">
        <v>-48.545999999999999</v>
      </c>
      <c r="F72" s="55">
        <v>104.169</v>
      </c>
      <c r="G72" s="63">
        <v>431.44099999999997</v>
      </c>
      <c r="H72" s="135">
        <v>-7.0535574506653482</v>
      </c>
      <c r="I72" s="135" t="s">
        <v>558</v>
      </c>
    </row>
    <row r="73" spans="2:9" x14ac:dyDescent="0.25">
      <c r="B73" s="12" t="s">
        <v>47</v>
      </c>
      <c r="C73" s="635">
        <v>2222.6399999999944</v>
      </c>
      <c r="D73" s="52">
        <v>1876.0950000000003</v>
      </c>
      <c r="E73" s="52">
        <v>1418.4030000000014</v>
      </c>
      <c r="F73" s="52">
        <v>1571.4990000000007</v>
      </c>
      <c r="G73" s="52">
        <v>732.73800000000074</v>
      </c>
      <c r="H73" s="261">
        <v>0.18471612578253982</v>
      </c>
      <c r="I73" s="261">
        <v>2.0333352439753258</v>
      </c>
    </row>
    <row r="74" spans="2:9" ht="18" x14ac:dyDescent="0.25">
      <c r="B74" s="35" t="s">
        <v>44</v>
      </c>
      <c r="C74" s="633">
        <v>2221.3240000000001</v>
      </c>
      <c r="D74" s="53">
        <v>1874.9569999999999</v>
      </c>
      <c r="E74" s="53">
        <v>1417.2139999999999</v>
      </c>
      <c r="F74" s="53">
        <v>1570.327</v>
      </c>
      <c r="G74" s="53">
        <v>732.09100000000001</v>
      </c>
      <c r="H74" s="136">
        <v>0.18473330321708725</v>
      </c>
      <c r="I74" s="136">
        <v>2.0342184236659104</v>
      </c>
    </row>
    <row r="75" spans="2:9" x14ac:dyDescent="0.25">
      <c r="B75" s="7" t="s">
        <v>45</v>
      </c>
      <c r="C75" s="636">
        <v>1.911</v>
      </c>
      <c r="D75" s="55">
        <v>1.6069999999999998</v>
      </c>
      <c r="E75" s="55">
        <v>1.1890000000000001</v>
      </c>
      <c r="F75" s="55">
        <v>1.1720000000000002</v>
      </c>
      <c r="G75" s="55">
        <v>0.64700000000000002</v>
      </c>
      <c r="H75" s="135">
        <v>0.18917237087741157</v>
      </c>
      <c r="I75" s="135">
        <v>1.9536321483771251</v>
      </c>
    </row>
    <row r="76" spans="2:9" x14ac:dyDescent="0.25">
      <c r="B76" s="35" t="s">
        <v>48</v>
      </c>
      <c r="C76" s="637">
        <v>0.29862281399507867</v>
      </c>
      <c r="D76" s="54">
        <v>0.32352662902833923</v>
      </c>
      <c r="E76" s="54">
        <v>0.26429855073842312</v>
      </c>
      <c r="F76" s="54">
        <v>0.28417392839273631</v>
      </c>
      <c r="G76" s="54">
        <v>6.2238881658437918E-2</v>
      </c>
      <c r="H76" s="136"/>
      <c r="I76" s="136"/>
    </row>
    <row r="77" spans="2:9" ht="9.75" thickBot="1" x14ac:dyDescent="0.3">
      <c r="B77" s="35" t="s">
        <v>49</v>
      </c>
      <c r="C77" s="638">
        <v>3.3968612561900147E-2</v>
      </c>
      <c r="D77" s="54">
        <v>3.707141179740598E-2</v>
      </c>
      <c r="E77" s="54">
        <v>3.4571426836955473E-2</v>
      </c>
      <c r="F77" s="54">
        <v>3.746030770912951E-2</v>
      </c>
      <c r="G77" s="54">
        <v>7.2814866028788842E-3</v>
      </c>
      <c r="H77" s="136"/>
      <c r="I77" s="136"/>
    </row>
    <row r="78" spans="2:9" x14ac:dyDescent="0.25">
      <c r="C78" s="210"/>
    </row>
  </sheetData>
  <mergeCells count="2">
    <mergeCell ref="H2:I2"/>
    <mergeCell ref="H44:I44"/>
  </mergeCells>
  <pageMargins left="0.7" right="0.7" top="0.75" bottom="0.75" header="0.3" footer="0.3"/>
  <pageSetup paperSize="9" orientation="portrait" horizontalDpi="300" verticalDpi="300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G89"/>
  <sheetViews>
    <sheetView showGridLines="0" workbookViewId="0">
      <selection activeCell="D20" sqref="D20"/>
    </sheetView>
  </sheetViews>
  <sheetFormatPr baseColWidth="10" defaultColWidth="10.85546875" defaultRowHeight="9" x14ac:dyDescent="0.25"/>
  <cols>
    <col min="1" max="1" width="10.85546875" style="179"/>
    <col min="2" max="2" width="33.140625" style="179" customWidth="1"/>
    <col min="3" max="4" width="9" style="179" bestFit="1" customWidth="1"/>
    <col min="5" max="5" width="9.42578125" style="179" bestFit="1" customWidth="1"/>
    <col min="6" max="7" width="9" style="179" bestFit="1" customWidth="1"/>
    <col min="8" max="16384" width="10.85546875" style="179"/>
  </cols>
  <sheetData>
    <row r="2" spans="2:7" x14ac:dyDescent="0.25">
      <c r="B2" s="42" t="s">
        <v>487</v>
      </c>
      <c r="C2" s="616" t="s">
        <v>623</v>
      </c>
      <c r="D2" s="233" t="s">
        <v>583</v>
      </c>
      <c r="E2" s="233" t="s">
        <v>88</v>
      </c>
      <c r="F2" s="233" t="s">
        <v>52</v>
      </c>
      <c r="G2" s="177" t="s">
        <v>53</v>
      </c>
    </row>
    <row r="3" spans="2:7" ht="18.75" thickBot="1" x14ac:dyDescent="0.3">
      <c r="B3" s="47" t="s">
        <v>489</v>
      </c>
      <c r="C3" s="557"/>
      <c r="D3" s="108"/>
      <c r="E3" s="108"/>
      <c r="F3" s="108"/>
      <c r="G3" s="108"/>
    </row>
    <row r="4" spans="2:7" ht="9.75" thickTop="1" x14ac:dyDescent="0.25">
      <c r="B4" s="167" t="s">
        <v>54</v>
      </c>
      <c r="C4" s="558"/>
      <c r="D4" s="60"/>
      <c r="E4" s="60"/>
      <c r="F4" s="60"/>
      <c r="G4" s="60"/>
    </row>
    <row r="5" spans="2:7" x14ac:dyDescent="0.25">
      <c r="B5" s="19" t="s">
        <v>55</v>
      </c>
      <c r="C5" s="695">
        <v>27970.12</v>
      </c>
      <c r="D5" s="695">
        <v>34132.001837920041</v>
      </c>
      <c r="E5" s="695">
        <v>40552.764000000003</v>
      </c>
      <c r="F5" s="695">
        <v>32288.050999999999</v>
      </c>
      <c r="G5" s="695">
        <v>25678.238000000001</v>
      </c>
    </row>
    <row r="6" spans="2:7" x14ac:dyDescent="0.25">
      <c r="B6" s="19" t="s">
        <v>56</v>
      </c>
      <c r="C6" s="695">
        <v>4452.384</v>
      </c>
      <c r="D6" s="695">
        <v>3884.115939780504</v>
      </c>
      <c r="E6" s="695">
        <v>552.57899999999995</v>
      </c>
      <c r="F6" s="695">
        <v>695.21299999999997</v>
      </c>
      <c r="G6" s="695">
        <v>43110.663999999997</v>
      </c>
    </row>
    <row r="7" spans="2:7" x14ac:dyDescent="0.25">
      <c r="B7" s="19" t="s">
        <v>57</v>
      </c>
      <c r="C7" s="695">
        <v>112.08799999999999</v>
      </c>
      <c r="D7" s="695">
        <v>71.052260152844738</v>
      </c>
      <c r="E7" s="695">
        <v>162.702</v>
      </c>
      <c r="F7" s="695">
        <v>315</v>
      </c>
      <c r="G7" s="695">
        <v>287.17899999999997</v>
      </c>
    </row>
    <row r="8" spans="2:7" x14ac:dyDescent="0.25">
      <c r="B8" s="19" t="s">
        <v>58</v>
      </c>
      <c r="C8" s="695">
        <v>22059.85</v>
      </c>
      <c r="D8" s="695">
        <v>4988.0398340837055</v>
      </c>
      <c r="E8" s="695">
        <v>89.781000000000006</v>
      </c>
      <c r="F8" s="695">
        <v>0</v>
      </c>
      <c r="G8" s="695">
        <v>5460.0649999999996</v>
      </c>
    </row>
    <row r="9" spans="2:7" x14ac:dyDescent="0.25">
      <c r="B9" s="19" t="s">
        <v>59</v>
      </c>
      <c r="C9" s="695">
        <v>6635.2370000000001</v>
      </c>
      <c r="D9" s="695">
        <v>3286.2606918665433</v>
      </c>
      <c r="E9" s="695">
        <v>3075.38</v>
      </c>
      <c r="F9" s="695">
        <v>2564.2339999999999</v>
      </c>
      <c r="G9" s="695">
        <v>2397.3780000000002</v>
      </c>
    </row>
    <row r="10" spans="2:7" x14ac:dyDescent="0.25">
      <c r="B10" s="19" t="s">
        <v>60</v>
      </c>
      <c r="C10" s="695">
        <v>98191.093999999997</v>
      </c>
      <c r="D10" s="695">
        <v>103037.77213499794</v>
      </c>
      <c r="E10" s="695">
        <v>100717.264</v>
      </c>
      <c r="F10" s="695">
        <v>108714.512</v>
      </c>
      <c r="G10" s="695">
        <v>115887.697</v>
      </c>
    </row>
    <row r="11" spans="2:7" x14ac:dyDescent="0.25">
      <c r="B11" s="19" t="s">
        <v>61</v>
      </c>
      <c r="C11" s="695">
        <v>51131.881000000001</v>
      </c>
      <c r="D11" s="695">
        <v>69383.696865699632</v>
      </c>
      <c r="E11" s="695">
        <v>52928.14</v>
      </c>
      <c r="F11" s="695">
        <v>13050.125</v>
      </c>
      <c r="G11" s="695">
        <v>5231.8410000000003</v>
      </c>
    </row>
    <row r="12" spans="2:7" x14ac:dyDescent="0.25">
      <c r="B12" s="19" t="s">
        <v>62</v>
      </c>
      <c r="C12" s="695">
        <v>5165.915</v>
      </c>
      <c r="D12" s="695">
        <v>5115.7304345229331</v>
      </c>
      <c r="E12" s="695">
        <v>6605.0730000000003</v>
      </c>
      <c r="F12" s="695">
        <v>6522.5259999999998</v>
      </c>
      <c r="G12" s="695">
        <v>4936.1639999999998</v>
      </c>
    </row>
    <row r="13" spans="2:7" x14ac:dyDescent="0.25">
      <c r="B13" s="19" t="s">
        <v>63</v>
      </c>
      <c r="C13" s="695">
        <v>0</v>
      </c>
      <c r="D13" s="695">
        <v>0</v>
      </c>
      <c r="E13" s="695">
        <v>53.637999999999998</v>
      </c>
      <c r="F13" s="695">
        <v>125.295</v>
      </c>
      <c r="G13" s="695">
        <v>0</v>
      </c>
    </row>
    <row r="14" spans="2:7" x14ac:dyDescent="0.25">
      <c r="B14" s="19" t="s">
        <v>64</v>
      </c>
      <c r="C14" s="695">
        <v>87.569000000000003</v>
      </c>
      <c r="D14" s="695">
        <v>47.371403083418592</v>
      </c>
      <c r="E14" s="695">
        <v>9.9640000000000004</v>
      </c>
      <c r="F14" s="695">
        <v>17.827999999999999</v>
      </c>
      <c r="G14" s="695">
        <v>11.956</v>
      </c>
    </row>
    <row r="15" spans="2:7" ht="18" x14ac:dyDescent="0.25">
      <c r="B15" s="686" t="s">
        <v>65</v>
      </c>
      <c r="C15" s="695">
        <v>0</v>
      </c>
      <c r="D15" s="695">
        <v>0</v>
      </c>
      <c r="E15" s="695">
        <v>0</v>
      </c>
      <c r="F15" s="695">
        <v>0</v>
      </c>
      <c r="G15" s="695">
        <v>0</v>
      </c>
    </row>
    <row r="16" spans="2:7" x14ac:dyDescent="0.25">
      <c r="B16" s="19" t="s">
        <v>66</v>
      </c>
      <c r="C16" s="695">
        <v>5449.3729999999996</v>
      </c>
      <c r="D16" s="695">
        <v>5664.5865366663375</v>
      </c>
      <c r="E16" s="695">
        <v>5342.1989999999996</v>
      </c>
      <c r="F16" s="695">
        <v>4894.0969999999998</v>
      </c>
      <c r="G16" s="695">
        <v>3873.1729999999998</v>
      </c>
    </row>
    <row r="17" spans="2:7" x14ac:dyDescent="0.25">
      <c r="B17" s="19" t="s">
        <v>608</v>
      </c>
      <c r="C17" s="695">
        <v>4286.107</v>
      </c>
      <c r="D17" s="695">
        <v>4289.9320001928736</v>
      </c>
      <c r="E17" s="695">
        <v>4293.1729999999998</v>
      </c>
      <c r="F17" s="695">
        <v>4958.4920000000002</v>
      </c>
      <c r="G17" s="695">
        <v>796.17</v>
      </c>
    </row>
    <row r="18" spans="2:7" x14ac:dyDescent="0.25">
      <c r="B18" s="19" t="s">
        <v>609</v>
      </c>
      <c r="C18" s="695">
        <v>5456.616</v>
      </c>
      <c r="D18" s="695">
        <v>5324.8264706587934</v>
      </c>
      <c r="E18" s="695">
        <v>5245.4930000000004</v>
      </c>
      <c r="F18" s="695">
        <v>5347.0950000000003</v>
      </c>
      <c r="G18" s="695">
        <v>5141.09</v>
      </c>
    </row>
    <row r="19" spans="2:7" x14ac:dyDescent="0.25">
      <c r="B19" s="189" t="s">
        <v>67</v>
      </c>
      <c r="C19" s="695">
        <v>2733.623</v>
      </c>
      <c r="D19" s="695">
        <v>2327.3889101159784</v>
      </c>
      <c r="E19" s="695">
        <v>1497.5719999999999</v>
      </c>
      <c r="F19" s="695">
        <v>1600.4190000000001</v>
      </c>
      <c r="G19" s="695">
        <v>2094.6950000000002</v>
      </c>
    </row>
    <row r="20" spans="2:7" x14ac:dyDescent="0.25">
      <c r="B20" s="19" t="s">
        <v>68</v>
      </c>
      <c r="C20" s="695">
        <v>2456.4030000000002</v>
      </c>
      <c r="D20" s="695">
        <v>2340.1869293386603</v>
      </c>
      <c r="E20" s="695">
        <v>2322.404</v>
      </c>
      <c r="F20" s="695">
        <v>1637.2139999999999</v>
      </c>
      <c r="G20" s="695">
        <v>6895.43</v>
      </c>
    </row>
    <row r="21" spans="2:7" x14ac:dyDescent="0.25">
      <c r="B21" s="50" t="s">
        <v>69</v>
      </c>
      <c r="C21" s="103">
        <v>236188.25999999995</v>
      </c>
      <c r="D21" s="103">
        <v>243892.96224908021</v>
      </c>
      <c r="E21" s="103">
        <v>223448.12599999999</v>
      </c>
      <c r="F21" s="103">
        <v>182730.10100000005</v>
      </c>
      <c r="G21" s="103">
        <v>221801.74000000005</v>
      </c>
    </row>
    <row r="22" spans="2:7" x14ac:dyDescent="0.25">
      <c r="B22" s="167" t="s">
        <v>70</v>
      </c>
      <c r="C22" s="559"/>
      <c r="D22" s="25"/>
      <c r="E22" s="25"/>
      <c r="F22" s="25"/>
      <c r="G22" s="25"/>
    </row>
    <row r="23" spans="2:7" x14ac:dyDescent="0.25">
      <c r="B23" s="49" t="s">
        <v>71</v>
      </c>
      <c r="C23" s="25">
        <v>170259.11799999999</v>
      </c>
      <c r="D23" s="25">
        <v>174970.41969454126</v>
      </c>
      <c r="E23" s="25">
        <v>156557.61567790515</v>
      </c>
      <c r="F23" s="25">
        <v>108847.08958364355</v>
      </c>
      <c r="G23" s="25">
        <v>139435.48700000002</v>
      </c>
    </row>
    <row r="24" spans="2:7" x14ac:dyDescent="0.25">
      <c r="B24" s="51" t="s">
        <v>72</v>
      </c>
      <c r="C24" s="25">
        <v>8114</v>
      </c>
      <c r="D24" s="25">
        <v>5524.5834407821385</v>
      </c>
      <c r="E24" s="25">
        <v>6316.616506993093</v>
      </c>
      <c r="F24" s="25">
        <v>6689.4162386924818</v>
      </c>
      <c r="G24" s="25">
        <v>10387.534</v>
      </c>
    </row>
    <row r="25" spans="2:7" x14ac:dyDescent="0.25">
      <c r="B25" s="51" t="s">
        <v>73</v>
      </c>
      <c r="C25" s="25">
        <v>13.574</v>
      </c>
      <c r="D25" s="25">
        <v>20.084105536537447</v>
      </c>
      <c r="E25" s="25">
        <v>19.069433359024583</v>
      </c>
      <c r="F25" s="25">
        <v>34.360725774596894</v>
      </c>
      <c r="G25" s="25">
        <v>36.981999999999999</v>
      </c>
    </row>
    <row r="26" spans="2:7" x14ac:dyDescent="0.25">
      <c r="B26" s="51" t="s">
        <v>74</v>
      </c>
      <c r="C26" s="25">
        <v>162131.54399999999</v>
      </c>
      <c r="D26" s="25">
        <v>169425.75214822259</v>
      </c>
      <c r="E26" s="25">
        <v>150221.92973755303</v>
      </c>
      <c r="F26" s="25">
        <v>102123.31261917647</v>
      </c>
      <c r="G26" s="25">
        <v>129010.97100000002</v>
      </c>
    </row>
    <row r="27" spans="2:7" x14ac:dyDescent="0.25">
      <c r="B27" s="189" t="s">
        <v>75</v>
      </c>
      <c r="C27" s="25">
        <v>189.07400000000001</v>
      </c>
      <c r="D27" s="25">
        <v>121.69422030208671</v>
      </c>
      <c r="E27" s="25">
        <v>414.89499999999998</v>
      </c>
      <c r="F27" s="25">
        <v>231.803</v>
      </c>
      <c r="G27" s="25">
        <v>0</v>
      </c>
    </row>
    <row r="28" spans="2:7" x14ac:dyDescent="0.25">
      <c r="B28" s="189" t="s">
        <v>57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</row>
    <row r="29" spans="2:7" x14ac:dyDescent="0.25">
      <c r="B29" s="189" t="s">
        <v>58</v>
      </c>
      <c r="C29" s="25">
        <v>0</v>
      </c>
      <c r="D29" s="25">
        <v>693.4582170484058</v>
      </c>
      <c r="E29" s="25">
        <v>306.18900000000002</v>
      </c>
      <c r="F29" s="25">
        <v>391.101</v>
      </c>
      <c r="G29" s="25">
        <v>434.83600000000001</v>
      </c>
    </row>
    <row r="30" spans="2:7" x14ac:dyDescent="0.25">
      <c r="B30" s="189" t="s">
        <v>76</v>
      </c>
      <c r="C30" s="25">
        <v>8355.652</v>
      </c>
      <c r="D30" s="25">
        <v>7119.7278300688076</v>
      </c>
      <c r="E30" s="25">
        <v>8706.8287689786157</v>
      </c>
      <c r="F30" s="25">
        <v>11148.581</v>
      </c>
      <c r="G30" s="25">
        <v>9914.3549999999996</v>
      </c>
    </row>
    <row r="31" spans="2:7" x14ac:dyDescent="0.25">
      <c r="B31" s="189" t="s">
        <v>77</v>
      </c>
      <c r="C31" s="25">
        <v>7647.6289999999999</v>
      </c>
      <c r="D31" s="25">
        <v>8608.6283237042899</v>
      </c>
      <c r="E31" s="25">
        <v>9539.9879999999994</v>
      </c>
      <c r="F31" s="25">
        <v>11027.517</v>
      </c>
      <c r="G31" s="25">
        <v>13917.253000000001</v>
      </c>
    </row>
    <row r="32" spans="2:7" x14ac:dyDescent="0.25">
      <c r="B32" s="189" t="s">
        <v>78</v>
      </c>
      <c r="C32" s="25">
        <v>4232.9179999999997</v>
      </c>
      <c r="D32" s="25">
        <v>6333.0365112397349</v>
      </c>
      <c r="E32" s="25">
        <v>4664.9179999999997</v>
      </c>
      <c r="F32" s="25">
        <v>7443.0810000000001</v>
      </c>
      <c r="G32" s="25">
        <v>13897.157999999999</v>
      </c>
    </row>
    <row r="33" spans="2:7" x14ac:dyDescent="0.25">
      <c r="B33" s="189" t="s">
        <v>79</v>
      </c>
      <c r="C33" s="25">
        <v>1106.0450000000001</v>
      </c>
      <c r="D33" s="25">
        <v>734.34663966757546</v>
      </c>
      <c r="E33" s="25">
        <v>0</v>
      </c>
      <c r="F33" s="25">
        <v>0</v>
      </c>
      <c r="G33" s="25">
        <v>298.82400000000001</v>
      </c>
    </row>
    <row r="34" spans="2:7" x14ac:dyDescent="0.25">
      <c r="B34" s="189" t="s">
        <v>80</v>
      </c>
      <c r="C34" s="25">
        <v>1050.4849999999999</v>
      </c>
      <c r="D34" s="25">
        <v>2680.291491153007</v>
      </c>
      <c r="E34" s="25">
        <v>2168.3760000000002</v>
      </c>
      <c r="F34" s="25">
        <v>2592.3870000000002</v>
      </c>
      <c r="G34" s="25">
        <v>2867.1460000000002</v>
      </c>
    </row>
    <row r="35" spans="2:7" x14ac:dyDescent="0.25">
      <c r="B35" s="189" t="s">
        <v>81</v>
      </c>
      <c r="C35" s="25">
        <v>774.74400000000003</v>
      </c>
      <c r="D35" s="25">
        <v>784.7797492339439</v>
      </c>
      <c r="E35" s="25">
        <v>619.19100000000003</v>
      </c>
      <c r="F35" s="25">
        <v>827.91800000000001</v>
      </c>
      <c r="G35" s="25">
        <v>207.20400000000001</v>
      </c>
    </row>
    <row r="36" spans="2:7" x14ac:dyDescent="0.25">
      <c r="B36" s="189" t="s">
        <v>82</v>
      </c>
      <c r="C36" s="25">
        <v>164.71199999999999</v>
      </c>
      <c r="D36" s="25">
        <v>332.62146696097631</v>
      </c>
      <c r="E36" s="25">
        <v>568.34299999999996</v>
      </c>
      <c r="F36" s="25">
        <v>577.89599999999996</v>
      </c>
      <c r="G36" s="25">
        <v>921.93399999999997</v>
      </c>
    </row>
    <row r="37" spans="2:7" x14ac:dyDescent="0.25">
      <c r="B37" s="189" t="s">
        <v>83</v>
      </c>
      <c r="C37" s="25">
        <v>10613.165000000001</v>
      </c>
      <c r="D37" s="25">
        <v>10480.304185440864</v>
      </c>
      <c r="E37" s="25">
        <v>9837.6200000000008</v>
      </c>
      <c r="F37" s="25">
        <v>10038.588</v>
      </c>
      <c r="G37" s="25">
        <v>9700.6849999999995</v>
      </c>
    </row>
    <row r="38" spans="2:7" x14ac:dyDescent="0.25">
      <c r="B38" s="48" t="s">
        <v>84</v>
      </c>
      <c r="C38" s="252">
        <v>204393.54199999999</v>
      </c>
      <c r="D38" s="252">
        <v>212859.30832936097</v>
      </c>
      <c r="E38" s="252">
        <v>193383.96444688377</v>
      </c>
      <c r="F38" s="252">
        <v>153125.96158364354</v>
      </c>
      <c r="G38" s="252">
        <v>191594.88200000004</v>
      </c>
    </row>
    <row r="39" spans="2:7" x14ac:dyDescent="0.25">
      <c r="B39" s="48" t="s">
        <v>85</v>
      </c>
      <c r="C39" s="252">
        <v>31769.352999999999</v>
      </c>
      <c r="D39" s="252">
        <v>31008.69735161525</v>
      </c>
      <c r="E39" s="252">
        <v>30040.224999999999</v>
      </c>
      <c r="F39" s="252">
        <v>29580.582999999999</v>
      </c>
      <c r="G39" s="252">
        <v>30181.244999999999</v>
      </c>
    </row>
    <row r="40" spans="2:7" x14ac:dyDescent="0.25">
      <c r="B40" s="49" t="s">
        <v>86</v>
      </c>
      <c r="C40" s="251">
        <v>25.364999999999998</v>
      </c>
      <c r="D40" s="251">
        <v>24.956568103988587</v>
      </c>
      <c r="E40" s="251">
        <v>23.936</v>
      </c>
      <c r="F40" s="251">
        <v>23.555</v>
      </c>
      <c r="G40" s="251">
        <v>25.613</v>
      </c>
    </row>
    <row r="41" spans="2:7" x14ac:dyDescent="0.25">
      <c r="B41" s="50" t="s">
        <v>87</v>
      </c>
      <c r="C41" s="103">
        <v>236188.25999999998</v>
      </c>
      <c r="D41" s="103">
        <v>243892.96224908021</v>
      </c>
      <c r="E41" s="103">
        <v>223448.12544688376</v>
      </c>
      <c r="F41" s="103">
        <v>182730.09958364355</v>
      </c>
      <c r="G41" s="103">
        <v>221801.74000000005</v>
      </c>
    </row>
    <row r="46" spans="2:7" x14ac:dyDescent="0.25">
      <c r="B46" s="42" t="s">
        <v>580</v>
      </c>
      <c r="C46" s="616" t="s">
        <v>623</v>
      </c>
      <c r="D46" s="233" t="s">
        <v>583</v>
      </c>
      <c r="E46" s="233" t="s">
        <v>88</v>
      </c>
      <c r="F46" s="233" t="s">
        <v>52</v>
      </c>
      <c r="G46" s="177" t="s">
        <v>53</v>
      </c>
    </row>
    <row r="47" spans="2:7" ht="9.75" thickBot="1" x14ac:dyDescent="0.3">
      <c r="B47" s="58" t="s">
        <v>488</v>
      </c>
      <c r="C47" s="557"/>
      <c r="D47" s="557"/>
      <c r="E47" s="108"/>
      <c r="F47" s="108"/>
      <c r="G47" s="108"/>
    </row>
    <row r="48" spans="2:7" ht="9.75" thickTop="1" x14ac:dyDescent="0.25">
      <c r="B48" s="578" t="s">
        <v>54</v>
      </c>
      <c r="C48" s="558"/>
      <c r="D48" s="60"/>
      <c r="E48" s="60"/>
      <c r="F48" s="60"/>
      <c r="G48" s="60"/>
    </row>
    <row r="49" spans="2:7" x14ac:dyDescent="0.25">
      <c r="B49" s="19" t="s">
        <v>55</v>
      </c>
      <c r="C49" s="25">
        <v>27970.12</v>
      </c>
      <c r="D49" s="25">
        <v>31705.003000000001</v>
      </c>
      <c r="E49" s="25">
        <v>35753.042999999998</v>
      </c>
      <c r="F49" s="25">
        <v>26403.098999999998</v>
      </c>
      <c r="G49" s="25">
        <v>18857.365000000002</v>
      </c>
    </row>
    <row r="50" spans="2:7" x14ac:dyDescent="0.25">
      <c r="B50" s="19" t="s">
        <v>679</v>
      </c>
      <c r="C50" s="25">
        <v>4452.384</v>
      </c>
      <c r="D50" s="25">
        <v>3607.931</v>
      </c>
      <c r="E50" s="25">
        <v>487.10700000000003</v>
      </c>
      <c r="F50" s="25">
        <v>568.50099999999998</v>
      </c>
      <c r="G50" s="25">
        <v>31554.996999999999</v>
      </c>
    </row>
    <row r="51" spans="2:7" x14ac:dyDescent="0.25">
      <c r="B51" s="19" t="s">
        <v>57</v>
      </c>
      <c r="C51" s="25">
        <v>112.08799999999999</v>
      </c>
      <c r="D51" s="25">
        <v>66</v>
      </c>
      <c r="E51" s="25">
        <v>143.42400000000001</v>
      </c>
      <c r="F51" s="25">
        <v>257.58699999999999</v>
      </c>
      <c r="G51" s="25">
        <v>210.202</v>
      </c>
    </row>
    <row r="52" spans="2:7" x14ac:dyDescent="0.25">
      <c r="B52" s="19" t="s">
        <v>58</v>
      </c>
      <c r="C52" s="25">
        <v>22059.85</v>
      </c>
      <c r="D52" s="25">
        <v>4633.3590000000004</v>
      </c>
      <c r="E52" s="25">
        <v>79.143000000000001</v>
      </c>
      <c r="F52" s="25">
        <v>0</v>
      </c>
      <c r="G52" s="25">
        <v>3996.5129999999999</v>
      </c>
    </row>
    <row r="53" spans="2:7" x14ac:dyDescent="0.25">
      <c r="B53" s="19" t="s">
        <v>59</v>
      </c>
      <c r="C53" s="25">
        <v>6637.2280000000001</v>
      </c>
      <c r="D53" s="25">
        <v>2952.2559999999999</v>
      </c>
      <c r="E53" s="25">
        <v>2749.453</v>
      </c>
      <c r="F53" s="25">
        <v>2092.8180000000002</v>
      </c>
      <c r="G53" s="25">
        <v>1701.163</v>
      </c>
    </row>
    <row r="54" spans="2:7" x14ac:dyDescent="0.25">
      <c r="B54" s="19" t="s">
        <v>60</v>
      </c>
      <c r="C54" s="25">
        <v>98191.093999999997</v>
      </c>
      <c r="D54" s="25">
        <v>95711.142000000007</v>
      </c>
      <c r="E54" s="25">
        <v>88759.047999999995</v>
      </c>
      <c r="F54" s="25">
        <v>88922.16</v>
      </c>
      <c r="G54" s="25">
        <v>84919.41</v>
      </c>
    </row>
    <row r="55" spans="2:7" x14ac:dyDescent="0.25">
      <c r="B55" s="19" t="s">
        <v>61</v>
      </c>
      <c r="C55" s="25">
        <v>51131.881000000001</v>
      </c>
      <c r="D55" s="25">
        <v>64539.42</v>
      </c>
      <c r="E55" s="25">
        <v>46656.972999999998</v>
      </c>
      <c r="F55" s="25">
        <v>10671.556</v>
      </c>
      <c r="G55" s="25">
        <v>3829.4639999999999</v>
      </c>
    </row>
    <row r="56" spans="2:7" x14ac:dyDescent="0.25">
      <c r="B56" s="19" t="s">
        <v>62</v>
      </c>
      <c r="C56" s="25">
        <v>5165.915</v>
      </c>
      <c r="D56" s="25">
        <v>4751.97</v>
      </c>
      <c r="E56" s="25">
        <v>5822.4650000000001</v>
      </c>
      <c r="F56" s="25">
        <v>5333.7039999999997</v>
      </c>
      <c r="G56" s="25">
        <v>3773.7379999999998</v>
      </c>
    </row>
    <row r="57" spans="2:7" x14ac:dyDescent="0.25">
      <c r="B57" s="19" t="s">
        <v>63</v>
      </c>
      <c r="C57" s="25">
        <v>0</v>
      </c>
      <c r="D57" s="25">
        <v>0</v>
      </c>
      <c r="E57" s="25">
        <v>46.054000000000002</v>
      </c>
      <c r="F57" s="25">
        <v>120.72199999999999</v>
      </c>
      <c r="G57" s="25">
        <v>0</v>
      </c>
    </row>
    <row r="58" spans="2:7" x14ac:dyDescent="0.25">
      <c r="B58" s="19" t="s">
        <v>64</v>
      </c>
      <c r="C58" s="25">
        <v>87.569000000000003</v>
      </c>
      <c r="D58" s="25">
        <v>44.003</v>
      </c>
      <c r="E58" s="25">
        <v>8.7829999999999995</v>
      </c>
      <c r="F58" s="25">
        <v>14.579000000000001</v>
      </c>
      <c r="G58" s="25">
        <v>8.7509999999999994</v>
      </c>
    </row>
    <row r="59" spans="2:7" x14ac:dyDescent="0.25">
      <c r="B59" s="19" t="s">
        <v>65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</row>
    <row r="60" spans="2:7" x14ac:dyDescent="0.25">
      <c r="B60" s="19" t="s">
        <v>66</v>
      </c>
      <c r="C60" s="25">
        <v>3892.57</v>
      </c>
      <c r="D60" s="25">
        <v>3959.373</v>
      </c>
      <c r="E60" s="25">
        <v>3543.3809999999999</v>
      </c>
      <c r="F60" s="25">
        <v>3074.7689999999998</v>
      </c>
      <c r="G60" s="25">
        <v>2299.9850000000001</v>
      </c>
    </row>
    <row r="61" spans="2:7" x14ac:dyDescent="0.25">
      <c r="B61" s="19" t="s">
        <v>608</v>
      </c>
      <c r="C61" s="25">
        <v>3784.498</v>
      </c>
      <c r="D61" s="25">
        <v>3784.498</v>
      </c>
      <c r="E61" s="25">
        <v>3784.498</v>
      </c>
      <c r="F61" s="25">
        <v>3877.6419999999998</v>
      </c>
      <c r="G61" s="25">
        <v>580.43799999999999</v>
      </c>
    </row>
    <row r="62" spans="2:7" x14ac:dyDescent="0.25">
      <c r="B62" s="19" t="s">
        <v>609</v>
      </c>
      <c r="C62" s="25">
        <v>2593.3879999999999</v>
      </c>
      <c r="D62" s="25">
        <v>2392.3029999999999</v>
      </c>
      <c r="E62" s="25">
        <v>2274.9760000000001</v>
      </c>
      <c r="F62" s="25">
        <v>2308.3939999999998</v>
      </c>
      <c r="G62" s="25">
        <v>2083.337</v>
      </c>
    </row>
    <row r="63" spans="2:7" x14ac:dyDescent="0.25">
      <c r="B63" s="189" t="s">
        <v>67</v>
      </c>
      <c r="C63" s="25">
        <v>3576.7649999999999</v>
      </c>
      <c r="D63" s="25">
        <v>2942.9780000000001</v>
      </c>
      <c r="E63" s="25">
        <v>1370.3420000000001</v>
      </c>
      <c r="F63" s="25">
        <v>1841.125</v>
      </c>
      <c r="G63" s="25">
        <v>1574.3979999999999</v>
      </c>
    </row>
    <row r="64" spans="2:7" x14ac:dyDescent="0.25">
      <c r="B64" s="19" t="s">
        <v>68</v>
      </c>
      <c r="C64" s="25">
        <v>1500.501</v>
      </c>
      <c r="D64" s="25">
        <v>1310.8969999999999</v>
      </c>
      <c r="E64" s="25">
        <v>1200.7810000000002</v>
      </c>
      <c r="F64" s="25">
        <v>1006.452</v>
      </c>
      <c r="G64" s="25">
        <v>4426.0450000000001</v>
      </c>
    </row>
    <row r="65" spans="2:7" x14ac:dyDescent="0.25">
      <c r="B65" s="50" t="s">
        <v>69</v>
      </c>
      <c r="C65" s="103">
        <v>231155.851</v>
      </c>
      <c r="D65" s="103">
        <v>222401.13300000003</v>
      </c>
      <c r="E65" s="103">
        <v>192679.47099999996</v>
      </c>
      <c r="F65" s="103">
        <v>146493.10800000001</v>
      </c>
      <c r="G65" s="103">
        <v>159815.80599999998</v>
      </c>
    </row>
    <row r="66" spans="2:7" x14ac:dyDescent="0.25">
      <c r="B66" s="578" t="s">
        <v>70</v>
      </c>
      <c r="C66" s="559"/>
      <c r="D66" s="25"/>
      <c r="E66" s="25"/>
      <c r="F66" s="25"/>
      <c r="G66" s="25"/>
    </row>
    <row r="67" spans="2:7" x14ac:dyDescent="0.25">
      <c r="B67" s="49" t="s">
        <v>71</v>
      </c>
      <c r="C67" s="25">
        <v>170259.11799999999</v>
      </c>
      <c r="D67" s="25">
        <v>162528.92864641102</v>
      </c>
      <c r="E67" s="25">
        <v>138007.955978415</v>
      </c>
      <c r="F67" s="25">
        <v>89008.176999999996</v>
      </c>
      <c r="G67" s="25">
        <v>102060.28200000001</v>
      </c>
    </row>
    <row r="68" spans="2:7" x14ac:dyDescent="0.25">
      <c r="B68" s="51" t="s">
        <v>72</v>
      </c>
      <c r="C68" s="25">
        <v>8114</v>
      </c>
      <c r="D68" s="25">
        <v>5131.7510000000002</v>
      </c>
      <c r="E68" s="25">
        <v>5568.1949999999997</v>
      </c>
      <c r="F68" s="25">
        <v>5470.1769999999997</v>
      </c>
      <c r="G68" s="25">
        <v>7603.1909999999998</v>
      </c>
    </row>
    <row r="69" spans="2:7" x14ac:dyDescent="0.25">
      <c r="B69" s="51" t="s">
        <v>73</v>
      </c>
      <c r="C69" s="25">
        <v>13.574</v>
      </c>
      <c r="D69" s="25">
        <v>18.655999999999999</v>
      </c>
      <c r="E69" s="25">
        <v>16.809999999999999</v>
      </c>
      <c r="F69" s="25">
        <v>28.097999999999999</v>
      </c>
      <c r="G69" s="25">
        <v>27.068999999999999</v>
      </c>
    </row>
    <row r="70" spans="2:7" x14ac:dyDescent="0.25">
      <c r="B70" s="51" t="s">
        <v>74</v>
      </c>
      <c r="C70" s="25">
        <v>162131.54399999999</v>
      </c>
      <c r="D70" s="25">
        <v>157378.52164641101</v>
      </c>
      <c r="E70" s="25">
        <v>132422.950978415</v>
      </c>
      <c r="F70" s="25">
        <v>83509.902000000002</v>
      </c>
      <c r="G70" s="25">
        <v>94430.021999999997</v>
      </c>
    </row>
    <row r="71" spans="2:7" x14ac:dyDescent="0.25">
      <c r="B71" s="189" t="s">
        <v>75</v>
      </c>
      <c r="C71" s="25">
        <v>189.07400000000001</v>
      </c>
      <c r="D71" s="25">
        <v>113.041</v>
      </c>
      <c r="E71" s="25">
        <v>365.73599999999999</v>
      </c>
      <c r="F71" s="25">
        <v>189.554</v>
      </c>
      <c r="G71" s="25">
        <v>0</v>
      </c>
    </row>
    <row r="72" spans="2:7" x14ac:dyDescent="0.25">
      <c r="B72" s="189" t="s">
        <v>57</v>
      </c>
      <c r="C72" s="25">
        <v>0</v>
      </c>
      <c r="D72" s="25">
        <v>0</v>
      </c>
      <c r="E72" s="25">
        <v>0</v>
      </c>
      <c r="F72" s="25">
        <v>0</v>
      </c>
      <c r="G72" s="25">
        <v>0</v>
      </c>
    </row>
    <row r="73" spans="2:7" x14ac:dyDescent="0.25">
      <c r="B73" s="189" t="s">
        <v>58</v>
      </c>
      <c r="C73" s="25">
        <v>0</v>
      </c>
      <c r="D73" s="25">
        <v>644.149</v>
      </c>
      <c r="E73" s="25">
        <v>269.91000000000003</v>
      </c>
      <c r="F73" s="25">
        <v>319.81700000000001</v>
      </c>
      <c r="G73" s="25">
        <v>318.27999999999997</v>
      </c>
    </row>
    <row r="74" spans="2:7" x14ac:dyDescent="0.25">
      <c r="B74" s="189" t="s">
        <v>76</v>
      </c>
      <c r="C74" s="25">
        <v>8355.652</v>
      </c>
      <c r="D74" s="25">
        <v>6613.4706450393996</v>
      </c>
      <c r="E74" s="25">
        <v>7659.4740215848906</v>
      </c>
      <c r="F74" s="25">
        <v>9171.17</v>
      </c>
      <c r="G74" s="25">
        <v>7343.9110000000001</v>
      </c>
    </row>
    <row r="75" spans="2:7" x14ac:dyDescent="0.25">
      <c r="B75" s="189" t="s">
        <v>77</v>
      </c>
      <c r="C75" s="25">
        <v>7647.6289999999999</v>
      </c>
      <c r="D75" s="25">
        <v>7996.5010000000002</v>
      </c>
      <c r="E75" s="25">
        <v>8410.9940000000006</v>
      </c>
      <c r="F75" s="25">
        <v>9017.5969999999998</v>
      </c>
      <c r="G75" s="25">
        <v>10193.494000000001</v>
      </c>
    </row>
    <row r="76" spans="2:7" x14ac:dyDescent="0.25">
      <c r="B76" s="189" t="s">
        <v>78</v>
      </c>
      <c r="C76" s="25">
        <v>4232.9179999999997</v>
      </c>
      <c r="D76" s="25">
        <v>5878.2910000000002</v>
      </c>
      <c r="E76" s="25">
        <v>4112.1970000000001</v>
      </c>
      <c r="F76" s="25">
        <v>6086.4750000000004</v>
      </c>
      <c r="G76" s="25">
        <v>10172.072</v>
      </c>
    </row>
    <row r="77" spans="2:7" x14ac:dyDescent="0.25">
      <c r="B77" s="189" t="s">
        <v>79</v>
      </c>
      <c r="C77" s="25">
        <v>1105.721</v>
      </c>
      <c r="D77" s="25">
        <v>681.67399999999998</v>
      </c>
      <c r="E77" s="25">
        <v>0</v>
      </c>
      <c r="F77" s="25">
        <v>0</v>
      </c>
      <c r="G77" s="25">
        <v>209.113</v>
      </c>
    </row>
    <row r="78" spans="2:7" x14ac:dyDescent="0.25">
      <c r="B78" s="189" t="s">
        <v>80</v>
      </c>
      <c r="C78" s="25">
        <v>1050.4849999999999</v>
      </c>
      <c r="D78" s="25">
        <v>2489.7060000000001</v>
      </c>
      <c r="E78" s="25">
        <v>1911.4570000000001</v>
      </c>
      <c r="F78" s="25">
        <v>2119.8879999999999</v>
      </c>
      <c r="G78" s="25">
        <v>2098.6170000000002</v>
      </c>
    </row>
    <row r="79" spans="2:7" x14ac:dyDescent="0.25">
      <c r="B79" s="189" t="s">
        <v>81</v>
      </c>
      <c r="C79" s="25">
        <v>774.74400000000003</v>
      </c>
      <c r="D79" s="25">
        <v>728.97699999999998</v>
      </c>
      <c r="E79" s="25">
        <v>545.82600000000002</v>
      </c>
      <c r="F79" s="25">
        <v>677.01800000000003</v>
      </c>
      <c r="G79" s="25">
        <v>154.75399999999999</v>
      </c>
    </row>
    <row r="80" spans="2:7" x14ac:dyDescent="0.25">
      <c r="B80" s="189" t="s">
        <v>82</v>
      </c>
      <c r="C80" s="25">
        <v>0</v>
      </c>
      <c r="D80" s="25">
        <v>2.964</v>
      </c>
      <c r="E80" s="25">
        <v>-36.963999999999999</v>
      </c>
      <c r="F80" s="25">
        <v>2.0289999999999999</v>
      </c>
      <c r="G80" s="25">
        <v>17.696000000000002</v>
      </c>
    </row>
    <row r="81" spans="2:7" x14ac:dyDescent="0.25">
      <c r="B81" s="189" t="s">
        <v>83</v>
      </c>
      <c r="C81" s="25">
        <v>10747.932000000001</v>
      </c>
      <c r="D81" s="25">
        <v>9825.5280000000002</v>
      </c>
      <c r="E81" s="25">
        <v>8729.0190000000002</v>
      </c>
      <c r="F81" s="25">
        <v>8202.7360000000008</v>
      </c>
      <c r="G81" s="25">
        <v>7120.4390000000003</v>
      </c>
    </row>
    <row r="82" spans="2:7" x14ac:dyDescent="0.25">
      <c r="B82" s="48" t="s">
        <v>84</v>
      </c>
      <c r="C82" s="252">
        <v>204363.27299999999</v>
      </c>
      <c r="D82" s="252">
        <v>197503.23029145043</v>
      </c>
      <c r="E82" s="252">
        <v>169975.60499999992</v>
      </c>
      <c r="F82" s="252">
        <v>124794.461</v>
      </c>
      <c r="G82" s="252">
        <v>139688.658</v>
      </c>
    </row>
    <row r="83" spans="2:7" x14ac:dyDescent="0.25">
      <c r="B83" s="48" t="s">
        <v>85</v>
      </c>
      <c r="C83" s="252">
        <v>26770.013999999999</v>
      </c>
      <c r="D83" s="252">
        <v>24876.91</v>
      </c>
      <c r="E83" s="252">
        <v>22685.245999999999</v>
      </c>
      <c r="F83" s="252">
        <v>21680.037</v>
      </c>
      <c r="G83" s="252">
        <v>20109.71</v>
      </c>
    </row>
    <row r="84" spans="2:7" x14ac:dyDescent="0.25">
      <c r="B84" s="49" t="s">
        <v>86</v>
      </c>
      <c r="C84" s="251">
        <v>22.565000000000001</v>
      </c>
      <c r="D84" s="251">
        <v>20.992999999999999</v>
      </c>
      <c r="E84" s="251">
        <v>18.616</v>
      </c>
      <c r="F84" s="251">
        <v>18.61</v>
      </c>
      <c r="G84" s="251">
        <v>17.437999999999999</v>
      </c>
    </row>
    <row r="85" spans="2:7" x14ac:dyDescent="0.25">
      <c r="B85" s="50" t="s">
        <v>87</v>
      </c>
      <c r="C85" s="103">
        <v>231155.85199999998</v>
      </c>
      <c r="D85" s="103">
        <v>222401.13329145042</v>
      </c>
      <c r="E85" s="103">
        <v>192679.46699999992</v>
      </c>
      <c r="F85" s="103">
        <v>146493.10799999998</v>
      </c>
      <c r="G85" s="103">
        <v>159815.80599999998</v>
      </c>
    </row>
    <row r="89" spans="2:7" x14ac:dyDescent="0.25">
      <c r="E89" s="710"/>
    </row>
  </sheetData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I29"/>
  <sheetViews>
    <sheetView showGridLines="0" workbookViewId="0">
      <selection activeCell="D31" sqref="D31"/>
    </sheetView>
  </sheetViews>
  <sheetFormatPr baseColWidth="10" defaultColWidth="10.85546875" defaultRowHeight="9" x14ac:dyDescent="0.25"/>
  <cols>
    <col min="1" max="1" width="5.28515625" style="201" customWidth="1"/>
    <col min="2" max="2" width="28.85546875" style="249" customWidth="1"/>
    <col min="3" max="3" width="7.42578125" style="201" bestFit="1" customWidth="1"/>
    <col min="4" max="4" width="10" style="201" bestFit="1" customWidth="1"/>
    <col min="5" max="5" width="7.42578125" style="201" bestFit="1" customWidth="1"/>
    <col min="6" max="6" width="6.5703125" style="201" bestFit="1" customWidth="1"/>
    <col min="7" max="7" width="7.42578125" style="201" bestFit="1" customWidth="1"/>
    <col min="8" max="8" width="7.7109375" style="201" bestFit="1" customWidth="1"/>
    <col min="9" max="9" width="5.85546875" style="201" bestFit="1" customWidth="1"/>
    <col min="10" max="16384" width="10.85546875" style="201"/>
  </cols>
  <sheetData>
    <row r="2" spans="2:9" x14ac:dyDescent="0.25">
      <c r="B2" s="144" t="s">
        <v>539</v>
      </c>
      <c r="C2" s="43"/>
      <c r="D2" s="43"/>
      <c r="E2" s="43"/>
      <c r="F2" s="43"/>
      <c r="G2" s="43"/>
      <c r="H2" s="717" t="s">
        <v>23</v>
      </c>
      <c r="I2" s="717"/>
    </row>
    <row r="3" spans="2:9" ht="27.75" thickBot="1" x14ac:dyDescent="0.3">
      <c r="B3" s="240" t="s">
        <v>489</v>
      </c>
      <c r="C3" s="614" t="s">
        <v>623</v>
      </c>
      <c r="D3" s="241" t="s">
        <v>583</v>
      </c>
      <c r="E3" s="241" t="s">
        <v>88</v>
      </c>
      <c r="F3" s="241" t="s">
        <v>52</v>
      </c>
      <c r="G3" s="241" t="s">
        <v>53</v>
      </c>
      <c r="H3" s="241" t="s">
        <v>26</v>
      </c>
      <c r="I3" s="241" t="s">
        <v>27</v>
      </c>
    </row>
    <row r="4" spans="2:9" ht="9.75" thickTop="1" x14ac:dyDescent="0.25">
      <c r="B4" s="320" t="s">
        <v>122</v>
      </c>
      <c r="C4" s="321"/>
      <c r="D4" s="321"/>
      <c r="E4" s="321"/>
      <c r="F4" s="321"/>
      <c r="G4" s="322"/>
      <c r="H4" s="323"/>
      <c r="I4" s="323"/>
    </row>
    <row r="5" spans="2:9" s="213" customFormat="1" x14ac:dyDescent="0.25">
      <c r="B5" s="242" t="s">
        <v>104</v>
      </c>
      <c r="C5" s="243"/>
      <c r="D5" s="243"/>
      <c r="E5" s="244"/>
      <c r="F5" s="244"/>
      <c r="G5" s="244"/>
      <c r="H5" s="244"/>
      <c r="I5" s="244"/>
    </row>
    <row r="6" spans="2:9" x14ac:dyDescent="0.25">
      <c r="B6" s="245" t="s">
        <v>105</v>
      </c>
      <c r="C6" s="426">
        <v>85080.209031309991</v>
      </c>
      <c r="D6" s="426">
        <v>86105.889461150524</v>
      </c>
      <c r="E6" s="426">
        <v>80534.934109821814</v>
      </c>
      <c r="F6" s="426">
        <v>86463.261911099558</v>
      </c>
      <c r="G6" s="426">
        <v>84776.843616124097</v>
      </c>
      <c r="H6" s="427">
        <v>-1.191184988923788E-2</v>
      </c>
      <c r="I6" s="427">
        <v>3.5783995044631478E-3</v>
      </c>
    </row>
    <row r="7" spans="2:9" x14ac:dyDescent="0.25">
      <c r="B7" s="245" t="s">
        <v>106</v>
      </c>
      <c r="C7" s="428">
        <v>0.82772991166430943</v>
      </c>
      <c r="D7" s="428">
        <v>0.79759394825513086</v>
      </c>
      <c r="E7" s="428">
        <v>0.76972937969832245</v>
      </c>
      <c r="F7" s="428">
        <v>0.76723115728320046</v>
      </c>
      <c r="G7" s="428">
        <v>0.70897476844395357</v>
      </c>
      <c r="H7" s="427"/>
      <c r="I7" s="427"/>
    </row>
    <row r="8" spans="2:9" x14ac:dyDescent="0.25">
      <c r="B8" s="245" t="s">
        <v>673</v>
      </c>
      <c r="C8" s="426">
        <v>232.45415162454876</v>
      </c>
      <c r="D8" s="426">
        <v>288.09035554609324</v>
      </c>
      <c r="E8" s="426">
        <v>329.42536063285246</v>
      </c>
      <c r="F8" s="426">
        <v>358.13992820769676</v>
      </c>
      <c r="G8" s="426">
        <v>442.54005069642432</v>
      </c>
      <c r="H8" s="427">
        <v>-0.1931206749912977</v>
      </c>
      <c r="I8" s="427">
        <v>-0.47472742578047755</v>
      </c>
    </row>
    <row r="9" spans="2:9" s="213" customFormat="1" x14ac:dyDescent="0.25">
      <c r="B9" s="242" t="s">
        <v>107</v>
      </c>
      <c r="C9" s="430"/>
      <c r="D9" s="430"/>
      <c r="E9" s="430"/>
      <c r="F9" s="429"/>
      <c r="G9" s="429"/>
      <c r="H9" s="429"/>
      <c r="I9" s="429"/>
    </row>
    <row r="10" spans="2:9" x14ac:dyDescent="0.25">
      <c r="B10" s="245" t="s">
        <v>108</v>
      </c>
      <c r="C10" s="428">
        <v>0.17699999999999999</v>
      </c>
      <c r="D10" s="428">
        <v>0.18</v>
      </c>
      <c r="E10" s="428">
        <v>0.159</v>
      </c>
      <c r="F10" s="428">
        <v>0.157</v>
      </c>
      <c r="G10" s="428">
        <v>0.161</v>
      </c>
      <c r="H10" s="427"/>
      <c r="I10" s="427"/>
    </row>
    <row r="11" spans="2:9" x14ac:dyDescent="0.25">
      <c r="B11" s="245" t="s">
        <v>635</v>
      </c>
      <c r="C11" s="428">
        <v>0.32600000000000001</v>
      </c>
      <c r="D11" s="428">
        <v>0.35099999999999998</v>
      </c>
      <c r="E11" s="428">
        <v>0.32700000000000001</v>
      </c>
      <c r="F11" s="428">
        <v>0.32400000000000001</v>
      </c>
      <c r="G11" s="428">
        <v>0.33100000000000002</v>
      </c>
      <c r="H11" s="427"/>
      <c r="I11" s="427"/>
    </row>
    <row r="12" spans="2:9" x14ac:dyDescent="0.25">
      <c r="B12" s="161" t="s">
        <v>591</v>
      </c>
      <c r="C12" s="428">
        <v>0.38400000000000001</v>
      </c>
      <c r="D12" s="428">
        <v>0.41599999999999998</v>
      </c>
      <c r="E12" s="428">
        <v>0.39100000000000001</v>
      </c>
      <c r="F12" s="428">
        <v>0.39500000000000002</v>
      </c>
      <c r="G12" s="428">
        <v>0.4</v>
      </c>
      <c r="H12" s="427"/>
      <c r="I12" s="427"/>
    </row>
    <row r="13" spans="2:9" s="213" customFormat="1" x14ac:dyDescent="0.25">
      <c r="B13" s="156" t="s">
        <v>109</v>
      </c>
      <c r="C13" s="430"/>
      <c r="D13" s="430"/>
      <c r="E13" s="430"/>
      <c r="F13" s="429"/>
      <c r="G13" s="429"/>
      <c r="H13" s="429"/>
      <c r="I13" s="429"/>
    </row>
    <row r="14" spans="2:9" x14ac:dyDescent="0.25">
      <c r="B14" s="246" t="s">
        <v>110</v>
      </c>
      <c r="C14" s="428">
        <v>0.40147147993445748</v>
      </c>
      <c r="D14" s="428">
        <v>0.41772442319995812</v>
      </c>
      <c r="E14" s="428">
        <v>0.5161741619512108</v>
      </c>
      <c r="F14" s="428">
        <v>0.59799999999999998</v>
      </c>
      <c r="G14" s="428">
        <v>0.627</v>
      </c>
      <c r="H14" s="427"/>
      <c r="I14" s="431"/>
    </row>
    <row r="15" spans="2:9" x14ac:dyDescent="0.25">
      <c r="B15" s="246" t="s">
        <v>111</v>
      </c>
      <c r="C15" s="428">
        <v>7.0818578768584994E-2</v>
      </c>
      <c r="D15" s="428">
        <v>7.3074127036852107E-2</v>
      </c>
      <c r="E15" s="428">
        <v>7.1882963156430252E-2</v>
      </c>
      <c r="F15" s="428">
        <v>6.7000000000000004E-2</v>
      </c>
      <c r="G15" s="428">
        <v>8.1000000000000003E-2</v>
      </c>
      <c r="H15" s="427"/>
      <c r="I15" s="427"/>
    </row>
    <row r="16" spans="2:9" x14ac:dyDescent="0.25">
      <c r="B16" s="247" t="s">
        <v>112</v>
      </c>
      <c r="C16" s="248"/>
      <c r="D16" s="248"/>
      <c r="E16" s="248"/>
      <c r="F16" s="248"/>
      <c r="G16" s="248"/>
      <c r="H16" s="10"/>
      <c r="I16" s="10"/>
    </row>
    <row r="17" spans="2:9" x14ac:dyDescent="0.25">
      <c r="B17" s="246" t="s">
        <v>113</v>
      </c>
      <c r="C17" s="563">
        <v>43961.252</v>
      </c>
      <c r="D17" s="563">
        <v>62102.818530644668</v>
      </c>
      <c r="E17" s="563">
        <v>46821.852431587475</v>
      </c>
      <c r="F17" s="563">
        <v>8769.504614937614</v>
      </c>
      <c r="G17" s="563">
        <v>40785.493974529607</v>
      </c>
      <c r="H17" s="427">
        <v>-0.29212146823404972</v>
      </c>
      <c r="I17" s="427">
        <v>7.7864890577361789E-2</v>
      </c>
    </row>
    <row r="18" spans="2:9" x14ac:dyDescent="0.25">
      <c r="B18" s="246" t="s">
        <v>114</v>
      </c>
      <c r="C18" s="563">
        <v>11328.73582588749</v>
      </c>
      <c r="D18" s="563">
        <v>10812.714499026693</v>
      </c>
      <c r="E18" s="563">
        <v>6306.2293154715508</v>
      </c>
      <c r="F18" s="563">
        <v>4851.19934329226</v>
      </c>
      <c r="G18" s="563">
        <v>7317.7873313685523</v>
      </c>
      <c r="H18" s="427">
        <v>4.7723569035994284E-2</v>
      </c>
      <c r="I18" s="427">
        <v>0.54810946436302377</v>
      </c>
    </row>
    <row r="19" spans="2:9" x14ac:dyDescent="0.25">
      <c r="B19" s="246" t="s">
        <v>115</v>
      </c>
      <c r="C19" s="563">
        <v>381.84596087941208</v>
      </c>
      <c r="D19" s="563">
        <v>399.65207476698095</v>
      </c>
      <c r="E19" s="563">
        <v>362.60217299747944</v>
      </c>
      <c r="F19" s="563">
        <v>142.46652974377321</v>
      </c>
      <c r="G19" s="563">
        <v>251.74349637830124</v>
      </c>
      <c r="H19" s="427">
        <v>-4.4554038404406637E-2</v>
      </c>
      <c r="I19" s="427">
        <v>0.51680566279894125</v>
      </c>
    </row>
    <row r="20" spans="2:9" x14ac:dyDescent="0.25">
      <c r="B20" s="247" t="s">
        <v>116</v>
      </c>
      <c r="C20" s="248"/>
      <c r="D20" s="248"/>
      <c r="E20" s="248"/>
      <c r="F20" s="248"/>
      <c r="G20" s="248"/>
      <c r="H20" s="10"/>
      <c r="I20" s="10"/>
    </row>
    <row r="21" spans="2:9" s="213" customFormat="1" x14ac:dyDescent="0.25">
      <c r="B21" s="156" t="s">
        <v>117</v>
      </c>
      <c r="C21" s="243"/>
      <c r="D21" s="243"/>
      <c r="E21" s="243"/>
      <c r="F21" s="244"/>
      <c r="G21" s="244"/>
      <c r="H21" s="244"/>
      <c r="I21" s="244"/>
    </row>
    <row r="22" spans="2:9" x14ac:dyDescent="0.25">
      <c r="B22" s="161" t="s">
        <v>118</v>
      </c>
      <c r="C22" s="426">
        <v>148126.30936900002</v>
      </c>
      <c r="D22" s="426">
        <v>150580.80819494283</v>
      </c>
      <c r="E22" s="426">
        <v>129287.19376128379</v>
      </c>
      <c r="F22" s="426">
        <v>80306.99102159169</v>
      </c>
      <c r="G22" s="426">
        <v>103098.80398128058</v>
      </c>
      <c r="H22" s="427">
        <v>-1.6300210201855236E-2</v>
      </c>
      <c r="I22" s="427">
        <v>0.43674129717251597</v>
      </c>
    </row>
    <row r="23" spans="2:9" x14ac:dyDescent="0.25">
      <c r="B23" s="161" t="s">
        <v>119</v>
      </c>
      <c r="C23" s="428">
        <v>0.87000514926313677</v>
      </c>
      <c r="D23" s="428">
        <v>0.86060722982674909</v>
      </c>
      <c r="E23" s="428">
        <v>0.82581223022247396</v>
      </c>
      <c r="F23" s="428">
        <v>0.73779639911699002</v>
      </c>
      <c r="G23" s="428">
        <v>0.73940147718880944</v>
      </c>
      <c r="H23" s="427"/>
      <c r="I23" s="427"/>
    </row>
    <row r="24" spans="2:9" x14ac:dyDescent="0.25">
      <c r="B24" s="161" t="s">
        <v>674</v>
      </c>
      <c r="C24" s="426">
        <v>290.55212644568428</v>
      </c>
      <c r="D24" s="426">
        <v>321.55784327770351</v>
      </c>
      <c r="E24" s="426">
        <v>372.87572612742531</v>
      </c>
      <c r="F24" s="426">
        <v>389.65296440469155</v>
      </c>
      <c r="G24" s="426">
        <v>462.08381166644949</v>
      </c>
      <c r="H24" s="427">
        <v>-9.6423450648790765E-2</v>
      </c>
      <c r="I24" s="427">
        <v>-0.3712133619270428</v>
      </c>
    </row>
    <row r="25" spans="2:9" s="213" customFormat="1" x14ac:dyDescent="0.25">
      <c r="B25" s="156" t="s">
        <v>120</v>
      </c>
      <c r="C25" s="429"/>
      <c r="D25" s="429"/>
      <c r="E25" s="429"/>
      <c r="F25" s="429"/>
      <c r="G25" s="429"/>
      <c r="H25" s="429"/>
      <c r="I25" s="429"/>
    </row>
    <row r="26" spans="2:9" x14ac:dyDescent="0.25">
      <c r="B26" s="161" t="s">
        <v>121</v>
      </c>
      <c r="C26" s="428">
        <v>0.17078111258140863</v>
      </c>
      <c r="D26" s="428">
        <v>0.14180328033516729</v>
      </c>
      <c r="E26" s="428">
        <v>0.22880567913088334</v>
      </c>
      <c r="F26" s="428">
        <v>0.30709607764517244</v>
      </c>
      <c r="G26" s="428">
        <v>0.41890412497225593</v>
      </c>
      <c r="H26" s="427"/>
      <c r="I26" s="427"/>
    </row>
    <row r="27" spans="2:9" x14ac:dyDescent="0.25">
      <c r="B27" s="161" t="s">
        <v>179</v>
      </c>
      <c r="C27" s="428">
        <v>1.7206475942637158E-2</v>
      </c>
      <c r="D27" s="428">
        <v>1.8899090158769363E-2</v>
      </c>
      <c r="E27" s="428">
        <v>1.9930231921591327E-2</v>
      </c>
      <c r="F27" s="428">
        <v>1.8556594399424749E-2</v>
      </c>
      <c r="G27" s="428">
        <v>1.16137160026568E-2</v>
      </c>
      <c r="H27" s="427"/>
      <c r="I27" s="427"/>
    </row>
    <row r="29" spans="2:9" x14ac:dyDescent="0.25">
      <c r="C29" s="560"/>
      <c r="D29" s="560"/>
      <c r="E29" s="560"/>
      <c r="F29" s="560"/>
    </row>
  </sheetData>
  <mergeCells count="1">
    <mergeCell ref="H2:I2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2EF34-2141-456F-AB96-928BA29912B4}">
  <dimension ref="B2:I41"/>
  <sheetViews>
    <sheetView showGridLines="0" topLeftCell="A34" workbookViewId="0">
      <selection activeCell="F10" sqref="F10"/>
    </sheetView>
  </sheetViews>
  <sheetFormatPr baseColWidth="10" defaultRowHeight="15" x14ac:dyDescent="0.25"/>
  <cols>
    <col min="1" max="1" width="4.5703125" customWidth="1"/>
    <col min="2" max="2" width="31.140625" customWidth="1"/>
    <col min="3" max="3" width="7.42578125" customWidth="1"/>
    <col min="4" max="4" width="8.5703125" customWidth="1"/>
    <col min="5" max="5" width="6.5703125" bestFit="1" customWidth="1"/>
    <col min="6" max="6" width="7.140625" customWidth="1"/>
    <col min="7" max="7" width="9.5703125" customWidth="1"/>
    <col min="8" max="8" width="9.7109375" customWidth="1"/>
    <col min="9" max="9" width="10" customWidth="1"/>
  </cols>
  <sheetData>
    <row r="2" spans="2:9" x14ac:dyDescent="0.25">
      <c r="B2" s="319" t="s">
        <v>537</v>
      </c>
    </row>
    <row r="3" spans="2:9" ht="9.75" customHeight="1" thickBot="1" x14ac:dyDescent="0.3">
      <c r="B3" s="319"/>
    </row>
    <row r="4" spans="2:9" ht="15.75" thickTop="1" x14ac:dyDescent="0.25">
      <c r="B4" s="28" t="s">
        <v>28</v>
      </c>
      <c r="C4" s="719" t="s">
        <v>627</v>
      </c>
      <c r="D4" s="716" t="s">
        <v>630</v>
      </c>
      <c r="E4" s="716" t="s">
        <v>484</v>
      </c>
      <c r="F4" s="716" t="s">
        <v>628</v>
      </c>
      <c r="G4" s="716" t="s">
        <v>629</v>
      </c>
      <c r="H4" s="716" t="s">
        <v>631</v>
      </c>
      <c r="I4" s="716" t="s">
        <v>536</v>
      </c>
    </row>
    <row r="5" spans="2:9" ht="15.75" thickBot="1" x14ac:dyDescent="0.3">
      <c r="B5" s="47" t="s">
        <v>682</v>
      </c>
      <c r="C5" s="720"/>
      <c r="D5" s="718"/>
      <c r="E5" s="718"/>
      <c r="F5" s="718"/>
      <c r="G5" s="718"/>
      <c r="H5" s="718"/>
      <c r="I5" s="718"/>
    </row>
    <row r="6" spans="2:9" ht="15.75" thickTop="1" x14ac:dyDescent="0.25">
      <c r="B6" s="313" t="s">
        <v>31</v>
      </c>
      <c r="C6" s="315">
        <v>8389.4163828482306</v>
      </c>
      <c r="D6" s="316">
        <v>2132.8600000000006</v>
      </c>
      <c r="E6" s="14">
        <v>2.9334116551710983</v>
      </c>
      <c r="F6" s="318">
        <v>-8.3256171517641633</v>
      </c>
      <c r="G6" s="318">
        <v>8397.7419999999947</v>
      </c>
      <c r="H6" s="318">
        <v>1523.7579999999998</v>
      </c>
      <c r="I6" s="14">
        <v>4.5112045351033405</v>
      </c>
    </row>
    <row r="7" spans="2:9" x14ac:dyDescent="0.25">
      <c r="B7" s="313" t="s">
        <v>6</v>
      </c>
      <c r="C7" s="315">
        <v>1497.846110886662</v>
      </c>
      <c r="D7" s="316">
        <v>5409.4269999999997</v>
      </c>
      <c r="E7" s="14">
        <v>-0.72310447836958291</v>
      </c>
      <c r="F7" s="318">
        <v>207.01311088666193</v>
      </c>
      <c r="G7" s="318">
        <v>1290.8330000000001</v>
      </c>
      <c r="H7" s="318">
        <v>3754.3580000000002</v>
      </c>
      <c r="I7" s="14">
        <v>-0.65617743433098275</v>
      </c>
    </row>
    <row r="8" spans="2:9" x14ac:dyDescent="0.25">
      <c r="B8" s="313" t="s">
        <v>7</v>
      </c>
      <c r="C8" s="315">
        <v>9887.2624937348919</v>
      </c>
      <c r="D8" s="316">
        <v>7542.2870000000003</v>
      </c>
      <c r="E8" s="14">
        <v>0.31091040340083742</v>
      </c>
      <c r="F8" s="318">
        <v>198.68749373489663</v>
      </c>
      <c r="G8" s="318">
        <v>9688.5749999999953</v>
      </c>
      <c r="H8" s="318">
        <v>5278.116</v>
      </c>
      <c r="I8" s="14">
        <v>0.83561236623067692</v>
      </c>
    </row>
    <row r="9" spans="2:9" ht="22.5" customHeight="1" x14ac:dyDescent="0.25">
      <c r="B9" s="437" t="s">
        <v>593</v>
      </c>
      <c r="C9" s="315">
        <v>-4378.1030000000001</v>
      </c>
      <c r="D9" s="316">
        <v>0</v>
      </c>
      <c r="E9" s="14" t="s">
        <v>558</v>
      </c>
      <c r="F9" s="318">
        <v>-4378.1030000000001</v>
      </c>
      <c r="G9" s="318"/>
      <c r="H9" s="318"/>
      <c r="I9" s="14"/>
    </row>
    <row r="10" spans="2:9" x14ac:dyDescent="0.25">
      <c r="B10" s="313" t="s">
        <v>9</v>
      </c>
      <c r="C10" s="315">
        <v>2067.5736172328307</v>
      </c>
      <c r="D10" s="316">
        <v>2283.1610000000001</v>
      </c>
      <c r="E10" s="14">
        <v>-9.4424958540886728E-2</v>
      </c>
      <c r="F10" s="318">
        <v>88.413617232830575</v>
      </c>
      <c r="G10" s="318">
        <v>1979.16</v>
      </c>
      <c r="H10" s="318">
        <v>1606.616</v>
      </c>
      <c r="I10" s="14">
        <v>0.23188117135644126</v>
      </c>
    </row>
    <row r="11" spans="2:9" ht="18" x14ac:dyDescent="0.25">
      <c r="B11" s="370" t="s">
        <v>11</v>
      </c>
      <c r="C11" s="315">
        <v>3529.0391701936619</v>
      </c>
      <c r="D11" s="316">
        <v>-2023.4739999999999</v>
      </c>
      <c r="E11" s="14" t="s">
        <v>558</v>
      </c>
      <c r="F11" s="318">
        <v>3529.0391701936619</v>
      </c>
      <c r="G11" s="318"/>
      <c r="H11" s="318"/>
      <c r="I11" s="14"/>
    </row>
    <row r="12" spans="2:9" x14ac:dyDescent="0.25">
      <c r="B12" s="311" t="s">
        <v>13</v>
      </c>
      <c r="C12" s="315">
        <v>-2723.3390777696818</v>
      </c>
      <c r="D12" s="316">
        <v>-2872.2550000000001</v>
      </c>
      <c r="E12" s="14">
        <v>-5.1846344502949226E-2</v>
      </c>
      <c r="F12" s="318">
        <v>-72.668077769681986</v>
      </c>
      <c r="G12" s="318">
        <v>-2650.6709999999998</v>
      </c>
      <c r="H12" s="318">
        <v>-2007.3689999999999</v>
      </c>
      <c r="I12" s="14">
        <v>0.32047022744697151</v>
      </c>
    </row>
    <row r="13" spans="2:9" x14ac:dyDescent="0.25">
      <c r="B13" s="313" t="s">
        <v>14</v>
      </c>
      <c r="C13" s="315">
        <v>9282.0793571473805</v>
      </c>
      <c r="D13" s="316">
        <v>5677.433</v>
      </c>
      <c r="E13" s="14">
        <v>0.63490777559988465</v>
      </c>
      <c r="F13" s="318">
        <v>-627.0216428526146</v>
      </c>
      <c r="G13" s="318">
        <v>9909.1009999999951</v>
      </c>
      <c r="H13" s="318">
        <v>5600.2520000000004</v>
      </c>
      <c r="I13" s="14">
        <v>0.76940269830714669</v>
      </c>
    </row>
    <row r="14" spans="2:9" x14ac:dyDescent="0.25">
      <c r="B14" s="311" t="s">
        <v>485</v>
      </c>
      <c r="C14" s="315">
        <v>6399.3586436797023</v>
      </c>
      <c r="D14" s="316">
        <v>5966.8220000000001</v>
      </c>
      <c r="E14" s="14">
        <v>7.2490287741062476E-2</v>
      </c>
      <c r="F14" s="318">
        <v>172.97564367970153</v>
      </c>
      <c r="G14" s="318">
        <v>6226.3830000000007</v>
      </c>
      <c r="H14" s="318">
        <v>4265.4059999999999</v>
      </c>
      <c r="I14" s="14">
        <v>0.45973982312586448</v>
      </c>
    </row>
    <row r="15" spans="2:9" x14ac:dyDescent="0.25">
      <c r="B15" s="311" t="s">
        <v>37</v>
      </c>
      <c r="C15" s="315">
        <v>548.51918544800844</v>
      </c>
      <c r="D15" s="316">
        <v>552.67600000000004</v>
      </c>
      <c r="E15" s="14">
        <v>-7.5212503383385032E-3</v>
      </c>
      <c r="F15" s="318">
        <v>219.37318544800848</v>
      </c>
      <c r="G15" s="318">
        <v>329.14599999999996</v>
      </c>
      <c r="H15" s="318">
        <v>231.196</v>
      </c>
      <c r="I15" s="14">
        <v>0.42366649942040513</v>
      </c>
    </row>
    <row r="16" spans="2:9" x14ac:dyDescent="0.25">
      <c r="B16" s="311" t="s">
        <v>486</v>
      </c>
      <c r="C16" s="315">
        <v>562.95115781749951</v>
      </c>
      <c r="D16" s="316">
        <v>1033.6169999999997</v>
      </c>
      <c r="E16" s="14">
        <v>-0.45535806994515415</v>
      </c>
      <c r="F16" s="318">
        <v>60.502157817499665</v>
      </c>
      <c r="G16" s="318">
        <v>502.44899999999984</v>
      </c>
      <c r="H16" s="318">
        <v>497.30599999999993</v>
      </c>
      <c r="I16" s="14">
        <v>1.0341721193791953E-2</v>
      </c>
    </row>
    <row r="17" spans="2:9" x14ac:dyDescent="0.25">
      <c r="B17" s="313" t="s">
        <v>40</v>
      </c>
      <c r="C17" s="315">
        <v>871.60421644649432</v>
      </c>
      <c r="D17" s="316">
        <v>-2623.3959999999988</v>
      </c>
      <c r="E17" s="225" t="s">
        <v>558</v>
      </c>
      <c r="F17" s="318">
        <v>-1087.4817835535005</v>
      </c>
      <c r="G17" s="318">
        <v>1959.0859999999948</v>
      </c>
      <c r="H17" s="318">
        <v>-116.54499999999916</v>
      </c>
      <c r="I17" s="14">
        <v>-17.809695825646823</v>
      </c>
    </row>
    <row r="18" spans="2:9" x14ac:dyDescent="0.25">
      <c r="B18" s="311" t="s">
        <v>42</v>
      </c>
      <c r="C18" s="315">
        <v>11.479625719546108</v>
      </c>
      <c r="D18" s="316">
        <v>-282.13600000000002</v>
      </c>
      <c r="E18" s="225">
        <v>-1.040688269910774</v>
      </c>
      <c r="F18" s="318">
        <v>-18.842374280453896</v>
      </c>
      <c r="G18" s="318">
        <v>30.322000000000003</v>
      </c>
      <c r="H18" s="318">
        <v>-417.84199999999998</v>
      </c>
      <c r="I18" s="14">
        <v>-1.0725680999037914</v>
      </c>
    </row>
    <row r="19" spans="2:9" x14ac:dyDescent="0.25">
      <c r="B19" s="313" t="s">
        <v>534</v>
      </c>
      <c r="C19" s="315">
        <v>859.61481935207155</v>
      </c>
      <c r="D19" s="316">
        <v>-2339.3310000000001</v>
      </c>
      <c r="E19" s="225">
        <v>-1.367461816798081</v>
      </c>
      <c r="F19" s="318">
        <v>-1068.1611806479286</v>
      </c>
      <c r="G19" s="318">
        <v>1927.7760000000003</v>
      </c>
      <c r="H19" s="318">
        <v>301.04500000000002</v>
      </c>
      <c r="I19" s="14">
        <v>5.4036140776295909</v>
      </c>
    </row>
    <row r="20" spans="2:9" ht="15.75" thickBot="1" x14ac:dyDescent="0.3">
      <c r="B20" s="313" t="s">
        <v>535</v>
      </c>
      <c r="C20" s="317">
        <v>760.65394349695543</v>
      </c>
      <c r="D20" s="316">
        <v>-2339.5280000000002</v>
      </c>
      <c r="E20" s="225">
        <v>-1.3251313698733058</v>
      </c>
      <c r="F20" s="318">
        <v>-1460.6700565030446</v>
      </c>
      <c r="G20" s="318">
        <v>2221.3240000000001</v>
      </c>
      <c r="H20" s="318">
        <v>732.09100000000001</v>
      </c>
      <c r="I20" s="14">
        <v>2.0342184236659104</v>
      </c>
    </row>
    <row r="21" spans="2:9" ht="15.75" thickTop="1" x14ac:dyDescent="0.25">
      <c r="B21" s="28"/>
      <c r="C21" s="212"/>
      <c r="D21" s="212"/>
      <c r="E21" s="24"/>
      <c r="F21" s="24"/>
      <c r="G21" s="24"/>
      <c r="H21" s="24"/>
      <c r="I21" s="24"/>
    </row>
    <row r="22" spans="2:9" x14ac:dyDescent="0.25">
      <c r="B22" s="319" t="s">
        <v>538</v>
      </c>
      <c r="C22" s="212"/>
      <c r="D22" s="212"/>
      <c r="E22" s="24"/>
      <c r="F22" s="24"/>
      <c r="G22" s="24"/>
      <c r="H22" s="24"/>
      <c r="I22" s="24"/>
    </row>
    <row r="23" spans="2:9" ht="9.75" customHeight="1" thickBot="1" x14ac:dyDescent="0.3">
      <c r="B23" s="319"/>
    </row>
    <row r="24" spans="2:9" ht="15.75" customHeight="1" thickTop="1" x14ac:dyDescent="0.25">
      <c r="B24" s="42" t="s">
        <v>28</v>
      </c>
      <c r="C24" s="719" t="s">
        <v>627</v>
      </c>
      <c r="D24" s="716" t="s">
        <v>584</v>
      </c>
      <c r="E24" s="716" t="s">
        <v>484</v>
      </c>
      <c r="F24" s="716" t="s">
        <v>628</v>
      </c>
      <c r="G24" s="716" t="s">
        <v>629</v>
      </c>
      <c r="H24" s="716" t="s">
        <v>585</v>
      </c>
      <c r="I24" s="716" t="s">
        <v>536</v>
      </c>
    </row>
    <row r="25" spans="2:9" ht="15.75" thickBot="1" x14ac:dyDescent="0.3">
      <c r="B25" s="58" t="s">
        <v>683</v>
      </c>
      <c r="C25" s="720"/>
      <c r="D25" s="718"/>
      <c r="E25" s="718"/>
      <c r="F25" s="718"/>
      <c r="G25" s="718"/>
      <c r="H25" s="718"/>
      <c r="I25" s="718"/>
    </row>
    <row r="26" spans="2:9" ht="15.75" thickTop="1" x14ac:dyDescent="0.25">
      <c r="B26" s="314" t="s">
        <v>31</v>
      </c>
      <c r="C26" s="315">
        <v>8389.4163828482306</v>
      </c>
      <c r="D26" s="316">
        <v>8722.6746171517698</v>
      </c>
      <c r="E26" s="14">
        <v>-3.8205968803220025E-2</v>
      </c>
      <c r="F26" s="318">
        <v>-8.3256171517641633</v>
      </c>
      <c r="G26" s="318">
        <v>8397.7419999999947</v>
      </c>
      <c r="H26" s="318">
        <v>8109.2400000000007</v>
      </c>
      <c r="I26" s="14">
        <v>3.5576946791560538E-2</v>
      </c>
    </row>
    <row r="27" spans="2:9" x14ac:dyDescent="0.25">
      <c r="B27" s="313" t="s">
        <v>6</v>
      </c>
      <c r="C27" s="315">
        <v>1497.846110886662</v>
      </c>
      <c r="D27" s="316">
        <v>1084.5438891133379</v>
      </c>
      <c r="E27" s="14">
        <v>0.38108390625963229</v>
      </c>
      <c r="F27" s="318">
        <v>207.01311088666193</v>
      </c>
      <c r="G27" s="318">
        <v>1290.8330000000001</v>
      </c>
      <c r="H27" s="318">
        <v>941.82899999999995</v>
      </c>
      <c r="I27" s="14">
        <v>0.37055983623354138</v>
      </c>
    </row>
    <row r="28" spans="2:9" x14ac:dyDescent="0.25">
      <c r="B28" s="313" t="s">
        <v>7</v>
      </c>
      <c r="C28" s="315">
        <v>9887.2624937348919</v>
      </c>
      <c r="D28" s="316">
        <v>9807.2185062651079</v>
      </c>
      <c r="E28" s="14">
        <v>8.1617420289605835E-3</v>
      </c>
      <c r="F28" s="318">
        <v>198.68749373489663</v>
      </c>
      <c r="G28" s="318">
        <v>9688.5749999999953</v>
      </c>
      <c r="H28" s="318">
        <v>9051.0690000000013</v>
      </c>
      <c r="I28" s="14">
        <v>7.0434332121431575E-2</v>
      </c>
    </row>
    <row r="29" spans="2:9" ht="18" x14ac:dyDescent="0.25">
      <c r="B29" s="437" t="s">
        <v>593</v>
      </c>
      <c r="C29" s="315">
        <v>-4378.1030000000001</v>
      </c>
      <c r="D29" s="316">
        <v>-2416.6640000000002</v>
      </c>
      <c r="E29" s="14" t="s">
        <v>558</v>
      </c>
      <c r="F29" s="318">
        <v>-4378.1030000000001</v>
      </c>
      <c r="G29" s="318"/>
      <c r="H29" s="318"/>
      <c r="I29" s="14"/>
    </row>
    <row r="30" spans="2:9" x14ac:dyDescent="0.25">
      <c r="B30" s="314" t="s">
        <v>9</v>
      </c>
      <c r="C30" s="315">
        <v>2067.5736172328307</v>
      </c>
      <c r="D30" s="316">
        <v>2168.9773827671693</v>
      </c>
      <c r="E30" s="14">
        <v>-4.6751877792735819E-2</v>
      </c>
      <c r="F30" s="318">
        <v>88.413617232830575</v>
      </c>
      <c r="G30" s="318">
        <v>1979.16</v>
      </c>
      <c r="H30" s="318">
        <v>1938.6050000000005</v>
      </c>
      <c r="I30" s="14">
        <v>2.0919681936237389E-2</v>
      </c>
    </row>
    <row r="31" spans="2:9" ht="18" x14ac:dyDescent="0.25">
      <c r="B31" s="370" t="s">
        <v>11</v>
      </c>
      <c r="C31" s="315">
        <v>3529.0391701936619</v>
      </c>
      <c r="D31" s="316">
        <v>1822.3778298063382</v>
      </c>
      <c r="E31" s="14">
        <v>0.93650247082334648</v>
      </c>
      <c r="F31" s="318">
        <v>3529.0391701936619</v>
      </c>
      <c r="G31" s="318"/>
      <c r="H31" s="318"/>
      <c r="I31" s="14"/>
    </row>
    <row r="32" spans="2:9" x14ac:dyDescent="0.25">
      <c r="B32" s="19" t="s">
        <v>13</v>
      </c>
      <c r="C32" s="315">
        <v>-2723.3390777696818</v>
      </c>
      <c r="D32" s="316">
        <v>-2439.5109222303181</v>
      </c>
      <c r="E32" s="14">
        <v>0.11634633522356785</v>
      </c>
      <c r="F32" s="318">
        <v>-72.668077769681986</v>
      </c>
      <c r="G32" s="318">
        <v>-2650.6709999999998</v>
      </c>
      <c r="H32" s="318">
        <v>-2205.3179999999998</v>
      </c>
      <c r="I32" s="14">
        <v>0.20194502561535344</v>
      </c>
    </row>
    <row r="33" spans="2:9" x14ac:dyDescent="0.25">
      <c r="B33" s="314" t="s">
        <v>14</v>
      </c>
      <c r="C33" s="315">
        <v>9282.0793571473805</v>
      </c>
      <c r="D33" s="316">
        <v>9879.5846428526202</v>
      </c>
      <c r="E33" s="14">
        <v>-6.047878603251855E-2</v>
      </c>
      <c r="F33" s="318">
        <v>-627.0216428526146</v>
      </c>
      <c r="G33" s="318">
        <v>9909.1009999999951</v>
      </c>
      <c r="H33" s="318">
        <v>9628.2860000000037</v>
      </c>
      <c r="I33" s="14">
        <v>2.916562719470428E-2</v>
      </c>
    </row>
    <row r="34" spans="2:9" x14ac:dyDescent="0.25">
      <c r="B34" s="19" t="s">
        <v>485</v>
      </c>
      <c r="C34" s="315">
        <v>6399.3586436797023</v>
      </c>
      <c r="D34" s="316">
        <v>6469.2483563202977</v>
      </c>
      <c r="E34" s="14">
        <v>-1.0803374486668904E-2</v>
      </c>
      <c r="F34" s="318">
        <v>172.97564367970153</v>
      </c>
      <c r="G34" s="318">
        <v>6226.3830000000007</v>
      </c>
      <c r="H34" s="318">
        <v>5883.9609999999993</v>
      </c>
      <c r="I34" s="14">
        <v>5.8195831005678267E-2</v>
      </c>
    </row>
    <row r="35" spans="2:9" x14ac:dyDescent="0.25">
      <c r="B35" s="19" t="s">
        <v>37</v>
      </c>
      <c r="C35" s="315">
        <v>548.51918544800844</v>
      </c>
      <c r="D35" s="316">
        <v>530.56081455199148</v>
      </c>
      <c r="E35" s="14">
        <v>3.3847902829350796E-2</v>
      </c>
      <c r="F35" s="318">
        <v>219.37318544800848</v>
      </c>
      <c r="G35" s="318">
        <v>329.14599999999996</v>
      </c>
      <c r="H35" s="318">
        <v>290.827</v>
      </c>
      <c r="I35" s="14">
        <v>0.1317587431703382</v>
      </c>
    </row>
    <row r="36" spans="2:9" x14ac:dyDescent="0.25">
      <c r="B36" s="19" t="s">
        <v>486</v>
      </c>
      <c r="C36" s="315">
        <v>562.95115781749951</v>
      </c>
      <c r="D36" s="316">
        <v>668.09784218250059</v>
      </c>
      <c r="E36" s="14">
        <v>-0.15738216429724483</v>
      </c>
      <c r="F36" s="318">
        <v>60.502157817499665</v>
      </c>
      <c r="G36" s="318">
        <v>502.44899999999984</v>
      </c>
      <c r="H36" s="318">
        <v>617.56699999999989</v>
      </c>
      <c r="I36" s="14">
        <v>-0.18640568553695402</v>
      </c>
    </row>
    <row r="37" spans="2:9" x14ac:dyDescent="0.25">
      <c r="B37" s="314" t="s">
        <v>40</v>
      </c>
      <c r="C37" s="315">
        <v>871.60421644649432</v>
      </c>
      <c r="D37" s="316">
        <v>1274.491783553507</v>
      </c>
      <c r="E37" s="225">
        <v>-0.31611625300846691</v>
      </c>
      <c r="F37" s="318">
        <v>-1087.4817835535005</v>
      </c>
      <c r="G37" s="318">
        <v>1959.0859999999948</v>
      </c>
      <c r="H37" s="318">
        <v>1992.0010000000002</v>
      </c>
      <c r="I37" s="14">
        <v>-1.6523586082539787E-2</v>
      </c>
    </row>
    <row r="38" spans="2:9" x14ac:dyDescent="0.25">
      <c r="B38" s="19" t="s">
        <v>42</v>
      </c>
      <c r="C38" s="315">
        <v>11.479625719546108</v>
      </c>
      <c r="D38" s="316">
        <v>173.32837428045389</v>
      </c>
      <c r="E38" s="225">
        <v>-0.93376949523006836</v>
      </c>
      <c r="F38" s="318">
        <v>-18.842374280453896</v>
      </c>
      <c r="G38" s="318">
        <v>30.322000000000003</v>
      </c>
      <c r="H38" s="318">
        <v>67.359999999999957</v>
      </c>
      <c r="I38" s="14">
        <v>-0.54985154394299252</v>
      </c>
    </row>
    <row r="39" spans="2:9" x14ac:dyDescent="0.25">
      <c r="B39" s="314" t="s">
        <v>534</v>
      </c>
      <c r="C39" s="315">
        <v>859.61481935207155</v>
      </c>
      <c r="D39" s="316">
        <v>1100.4831806479285</v>
      </c>
      <c r="E39" s="225">
        <v>-0.21887509553216578</v>
      </c>
      <c r="F39" s="318">
        <v>-1068.1611806479286</v>
      </c>
      <c r="G39" s="318">
        <v>1927.7760000000003</v>
      </c>
      <c r="H39" s="318">
        <v>1923.453</v>
      </c>
      <c r="I39" s="14">
        <v>2.2475204748961808E-3</v>
      </c>
    </row>
    <row r="40" spans="2:9" ht="15.75" thickBot="1" x14ac:dyDescent="0.3">
      <c r="B40" s="314" t="s">
        <v>535</v>
      </c>
      <c r="C40" s="317">
        <v>760.65394349695543</v>
      </c>
      <c r="D40" s="316">
        <v>1435.1800565030446</v>
      </c>
      <c r="E40" s="225">
        <v>-0.46999406795662801</v>
      </c>
      <c r="F40" s="318">
        <v>-1460.6700565030446</v>
      </c>
      <c r="G40" s="318">
        <v>2221.3240000000001</v>
      </c>
      <c r="H40" s="318">
        <v>1874.9569999999999</v>
      </c>
      <c r="I40" s="14">
        <v>0.18473330321708725</v>
      </c>
    </row>
    <row r="41" spans="2:9" ht="15.75" thickTop="1" x14ac:dyDescent="0.25">
      <c r="I41" s="1"/>
    </row>
  </sheetData>
  <mergeCells count="14">
    <mergeCell ref="H4:H5"/>
    <mergeCell ref="I4:I5"/>
    <mergeCell ref="H24:H25"/>
    <mergeCell ref="I24:I25"/>
    <mergeCell ref="C24:C25"/>
    <mergeCell ref="D24:D25"/>
    <mergeCell ref="E24:E25"/>
    <mergeCell ref="F24:F25"/>
    <mergeCell ref="G24:G25"/>
    <mergeCell ref="C4:C5"/>
    <mergeCell ref="D4:D5"/>
    <mergeCell ref="E4:E5"/>
    <mergeCell ref="F4:F5"/>
    <mergeCell ref="G4:G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J70"/>
  <sheetViews>
    <sheetView showGridLines="0" workbookViewId="0">
      <selection activeCell="A2" sqref="A2"/>
    </sheetView>
  </sheetViews>
  <sheetFormatPr baseColWidth="10" defaultColWidth="10.85546875" defaultRowHeight="9" x14ac:dyDescent="0.25"/>
  <cols>
    <col min="1" max="1" width="4.85546875" style="179" customWidth="1"/>
    <col min="2" max="2" width="29.140625" style="179" customWidth="1"/>
    <col min="3" max="7" width="7.85546875" style="179" bestFit="1" customWidth="1"/>
    <col min="8" max="8" width="8.28515625" style="179" bestFit="1" customWidth="1"/>
    <col min="9" max="9" width="8.140625" style="179" bestFit="1" customWidth="1"/>
    <col min="10" max="10" width="4.28515625" style="179" customWidth="1"/>
    <col min="11" max="16384" width="10.85546875" style="179"/>
  </cols>
  <sheetData>
    <row r="2" spans="1:10" ht="9.75" thickBot="1" x14ac:dyDescent="0.3">
      <c r="A2" s="189"/>
      <c r="B2" s="11" t="s">
        <v>7</v>
      </c>
      <c r="C2" s="69"/>
      <c r="D2" s="69"/>
      <c r="E2" s="69"/>
      <c r="F2" s="69"/>
      <c r="G2" s="69"/>
      <c r="H2" s="718" t="s">
        <v>23</v>
      </c>
      <c r="I2" s="718"/>
      <c r="J2" s="189"/>
    </row>
    <row r="3" spans="1:10" ht="27.75" thickTop="1" x14ac:dyDescent="0.25">
      <c r="A3" s="189"/>
      <c r="B3" s="38" t="s">
        <v>489</v>
      </c>
      <c r="C3" s="615" t="s">
        <v>624</v>
      </c>
      <c r="D3" s="21" t="s">
        <v>582</v>
      </c>
      <c r="E3" s="21" t="s">
        <v>50</v>
      </c>
      <c r="F3" s="21" t="s">
        <v>24</v>
      </c>
      <c r="G3" s="21" t="s">
        <v>25</v>
      </c>
      <c r="H3" s="21" t="s">
        <v>26</v>
      </c>
      <c r="I3" s="21" t="s">
        <v>27</v>
      </c>
      <c r="J3" s="189"/>
    </row>
    <row r="4" spans="1:10" x14ac:dyDescent="0.25">
      <c r="A4" s="189"/>
      <c r="B4" s="49" t="s">
        <v>124</v>
      </c>
      <c r="C4" s="279">
        <v>8389.4163828482306</v>
      </c>
      <c r="D4" s="279">
        <v>8722.6746171517698</v>
      </c>
      <c r="E4" s="279">
        <v>7974.9929999999995</v>
      </c>
      <c r="F4" s="279">
        <v>5627.7289999999994</v>
      </c>
      <c r="G4" s="279">
        <v>2132.8600000000006</v>
      </c>
      <c r="H4" s="56">
        <v>-3.8205968803220025E-2</v>
      </c>
      <c r="I4" s="56">
        <v>2.9334116551710983</v>
      </c>
      <c r="J4" s="189"/>
    </row>
    <row r="5" spans="1:10" x14ac:dyDescent="0.25">
      <c r="A5" s="189"/>
      <c r="B5" s="49" t="s">
        <v>125</v>
      </c>
      <c r="C5" s="279">
        <v>1497.846110886662</v>
      </c>
      <c r="D5" s="279">
        <v>1084.5438891133379</v>
      </c>
      <c r="E5" s="279">
        <v>465.5</v>
      </c>
      <c r="F5" s="279">
        <v>4235.9409999999998</v>
      </c>
      <c r="G5" s="279">
        <v>5409.4269999999997</v>
      </c>
      <c r="H5" s="56">
        <v>0.38108390625963229</v>
      </c>
      <c r="I5" s="56">
        <v>-0.72310447836958291</v>
      </c>
    </row>
    <row r="6" spans="1:10" x14ac:dyDescent="0.25">
      <c r="A6" s="189"/>
      <c r="B6" s="48" t="s">
        <v>7</v>
      </c>
      <c r="C6" s="280">
        <v>9887.2624937348919</v>
      </c>
      <c r="D6" s="280">
        <v>9807.2185062651079</v>
      </c>
      <c r="E6" s="280">
        <v>8440.4929999999986</v>
      </c>
      <c r="F6" s="280">
        <v>9863.6699999999983</v>
      </c>
      <c r="G6" s="280">
        <v>7542.2870000000003</v>
      </c>
      <c r="H6" s="67">
        <v>8.1617420289605835E-3</v>
      </c>
      <c r="I6" s="67">
        <v>0.31091040340083742</v>
      </c>
    </row>
    <row r="9" spans="1:10" ht="9.75" thickBot="1" x14ac:dyDescent="0.3">
      <c r="A9" s="189"/>
      <c r="B9" s="107" t="s">
        <v>126</v>
      </c>
      <c r="C9" s="108"/>
      <c r="D9" s="108"/>
      <c r="E9" s="108"/>
      <c r="F9" s="108"/>
      <c r="G9" s="108"/>
      <c r="H9" s="718" t="s">
        <v>23</v>
      </c>
      <c r="I9" s="718"/>
    </row>
    <row r="10" spans="1:10" ht="27.75" thickTop="1" x14ac:dyDescent="0.25">
      <c r="A10" s="189"/>
      <c r="B10" s="38" t="s">
        <v>489</v>
      </c>
      <c r="C10" s="615" t="s">
        <v>624</v>
      </c>
      <c r="D10" s="21" t="s">
        <v>582</v>
      </c>
      <c r="E10" s="21" t="s">
        <v>50</v>
      </c>
      <c r="F10" s="21" t="s">
        <v>24</v>
      </c>
      <c r="G10" s="21" t="s">
        <v>25</v>
      </c>
      <c r="H10" s="21" t="s">
        <v>26</v>
      </c>
      <c r="I10" s="21" t="s">
        <v>27</v>
      </c>
    </row>
    <row r="11" spans="1:10" x14ac:dyDescent="0.25">
      <c r="A11" s="189"/>
      <c r="B11" s="12" t="s">
        <v>127</v>
      </c>
      <c r="C11" s="26"/>
      <c r="D11" s="26"/>
      <c r="E11" s="26"/>
      <c r="F11" s="26"/>
      <c r="G11" s="26"/>
      <c r="H11" s="14"/>
      <c r="I11" s="65"/>
      <c r="J11" s="189"/>
    </row>
    <row r="12" spans="1:10" x14ac:dyDescent="0.25">
      <c r="A12" s="189"/>
      <c r="B12" s="102" t="s">
        <v>128</v>
      </c>
      <c r="C12" s="294">
        <v>0.2505640278729479</v>
      </c>
      <c r="D12" s="294">
        <v>1.5699930398705402</v>
      </c>
      <c r="E12" s="294">
        <v>0.7</v>
      </c>
      <c r="F12" s="294">
        <v>11.204000000000001</v>
      </c>
      <c r="G12" s="294">
        <v>0.246</v>
      </c>
      <c r="H12" s="65">
        <v>-0.8404043702680305</v>
      </c>
      <c r="I12" s="65">
        <v>1.8552958833121469E-2</v>
      </c>
      <c r="J12" s="189"/>
    </row>
    <row r="13" spans="1:10" x14ac:dyDescent="0.25">
      <c r="A13" s="189"/>
      <c r="B13" s="19" t="s">
        <v>129</v>
      </c>
      <c r="C13" s="294">
        <v>18.399521306000366</v>
      </c>
      <c r="D13" s="294">
        <v>27.045557803999625</v>
      </c>
      <c r="E13" s="294">
        <v>3.278</v>
      </c>
      <c r="F13" s="294">
        <v>96.513999999999996</v>
      </c>
      <c r="G13" s="294">
        <v>89.266999999999996</v>
      </c>
      <c r="H13" s="65">
        <v>-0.31968416257699228</v>
      </c>
      <c r="I13" s="65">
        <v>-0.79388215907333759</v>
      </c>
      <c r="J13" s="189"/>
    </row>
    <row r="14" spans="1:10" x14ac:dyDescent="0.25">
      <c r="A14" s="189"/>
      <c r="B14" s="19" t="s">
        <v>130</v>
      </c>
      <c r="C14" s="294">
        <v>431.37957105948169</v>
      </c>
      <c r="D14" s="294">
        <v>712.37106303051792</v>
      </c>
      <c r="E14" s="294">
        <v>885.74199999999996</v>
      </c>
      <c r="F14" s="294">
        <v>1228.52</v>
      </c>
      <c r="G14" s="294">
        <v>1611.74</v>
      </c>
      <c r="H14" s="65">
        <v>-0.39444540430328878</v>
      </c>
      <c r="I14" s="65">
        <v>-0.73235163794440683</v>
      </c>
      <c r="J14" s="189"/>
    </row>
    <row r="15" spans="1:10" x14ac:dyDescent="0.25">
      <c r="A15" s="189"/>
      <c r="B15" s="19" t="s">
        <v>131</v>
      </c>
      <c r="C15" s="294">
        <v>1574.6148804005077</v>
      </c>
      <c r="D15" s="294">
        <v>1082.1752927294924</v>
      </c>
      <c r="E15" s="294">
        <v>1500.84</v>
      </c>
      <c r="F15" s="294">
        <v>1657.328</v>
      </c>
      <c r="G15" s="294">
        <v>1943.6189999999999</v>
      </c>
      <c r="H15" s="65">
        <v>0.45504604566324058</v>
      </c>
      <c r="I15" s="65">
        <v>-0.18985414301850945</v>
      </c>
      <c r="J15" s="189"/>
    </row>
    <row r="16" spans="1:10" x14ac:dyDescent="0.25">
      <c r="A16" s="189"/>
      <c r="B16" s="19" t="s">
        <v>132</v>
      </c>
      <c r="C16" s="294">
        <v>742.29724259609361</v>
      </c>
      <c r="D16" s="294">
        <v>812.84853192390642</v>
      </c>
      <c r="E16" s="294">
        <v>980.22199999999998</v>
      </c>
      <c r="F16" s="294">
        <v>1407.4739999999999</v>
      </c>
      <c r="G16" s="294">
        <v>944.71699999999998</v>
      </c>
      <c r="H16" s="65">
        <v>-8.6795124253748912E-2</v>
      </c>
      <c r="I16" s="65">
        <v>-0.21426496760818992</v>
      </c>
      <c r="J16" s="189"/>
    </row>
    <row r="17" spans="1:10" x14ac:dyDescent="0.25">
      <c r="A17" s="189"/>
      <c r="B17" s="19" t="s">
        <v>133</v>
      </c>
      <c r="C17" s="294">
        <v>149.52409578835505</v>
      </c>
      <c r="D17" s="294">
        <v>157.25434980228817</v>
      </c>
      <c r="E17" s="294">
        <v>172.46899999999999</v>
      </c>
      <c r="F17" s="294">
        <v>199.55799999999999</v>
      </c>
      <c r="G17" s="294">
        <v>216.80699999999999</v>
      </c>
      <c r="H17" s="65">
        <v>-4.9157648253623343E-2</v>
      </c>
      <c r="I17" s="65">
        <v>-0.31033547907422243</v>
      </c>
      <c r="J17" s="189"/>
    </row>
    <row r="18" spans="1:10" x14ac:dyDescent="0.25">
      <c r="A18" s="189"/>
      <c r="B18" s="19" t="s">
        <v>134</v>
      </c>
      <c r="C18" s="294">
        <v>3091.8367413144101</v>
      </c>
      <c r="D18" s="294">
        <v>3213.5296616541623</v>
      </c>
      <c r="E18" s="294">
        <v>3331.7710000000002</v>
      </c>
      <c r="F18" s="294">
        <v>3577.7109999999998</v>
      </c>
      <c r="G18" s="294">
        <v>3765.5239999999999</v>
      </c>
      <c r="H18" s="65">
        <v>-3.7868927052974732E-2</v>
      </c>
      <c r="I18" s="65">
        <v>-0.17890929886135098</v>
      </c>
      <c r="J18" s="189"/>
    </row>
    <row r="19" spans="1:10" x14ac:dyDescent="0.25">
      <c r="A19" s="189"/>
      <c r="B19" s="19" t="s">
        <v>135</v>
      </c>
      <c r="C19" s="294">
        <v>1030.8807031378694</v>
      </c>
      <c r="D19" s="294">
        <v>1281.4361913421303</v>
      </c>
      <c r="E19" s="294">
        <v>1795.471</v>
      </c>
      <c r="F19" s="294">
        <v>2297.3980000000001</v>
      </c>
      <c r="G19" s="294">
        <v>1509.289</v>
      </c>
      <c r="H19" s="65">
        <v>-0.19552708897806148</v>
      </c>
      <c r="I19" s="65">
        <v>-0.31697593824783099</v>
      </c>
      <c r="J19" s="189"/>
    </row>
    <row r="20" spans="1:10" x14ac:dyDescent="0.25">
      <c r="A20" s="189"/>
      <c r="B20" s="19" t="s">
        <v>136</v>
      </c>
      <c r="C20" s="294">
        <v>949.06678543942189</v>
      </c>
      <c r="D20" s="294">
        <v>613.73808485057862</v>
      </c>
      <c r="E20" s="294">
        <v>1102.33</v>
      </c>
      <c r="F20" s="294">
        <v>1274.5239999999999</v>
      </c>
      <c r="G20" s="294">
        <v>1338.9059999999999</v>
      </c>
      <c r="H20" s="65">
        <v>0.54637101536640476</v>
      </c>
      <c r="I20" s="65">
        <v>-0.29116249726312238</v>
      </c>
      <c r="J20" s="189"/>
    </row>
    <row r="21" spans="1:10" x14ac:dyDescent="0.25">
      <c r="A21" s="189"/>
      <c r="B21" s="102" t="s">
        <v>137</v>
      </c>
      <c r="C21" s="294">
        <v>313.66116916300126</v>
      </c>
      <c r="D21" s="294">
        <v>371.76131551699876</v>
      </c>
      <c r="E21" s="294">
        <v>379.87400000000002</v>
      </c>
      <c r="F21" s="294">
        <v>416.73500000000001</v>
      </c>
      <c r="G21" s="294">
        <v>562.50099999999998</v>
      </c>
      <c r="H21" s="65">
        <v>-0.15628346449441399</v>
      </c>
      <c r="I21" s="65">
        <v>-0.44238113503264653</v>
      </c>
      <c r="J21" s="189"/>
    </row>
    <row r="22" spans="1:10" x14ac:dyDescent="0.25">
      <c r="A22" s="189"/>
      <c r="B22" s="102" t="s">
        <v>586</v>
      </c>
      <c r="C22" s="294">
        <v>141.6711296331496</v>
      </c>
      <c r="D22" s="294">
        <v>163.96611094685045</v>
      </c>
      <c r="E22" s="294">
        <v>174.172</v>
      </c>
      <c r="F22" s="294">
        <v>252.76300000000001</v>
      </c>
      <c r="G22" s="294">
        <v>317.93099999999998</v>
      </c>
      <c r="H22" s="65">
        <v>-0.13597310557013675</v>
      </c>
      <c r="I22" s="65">
        <v>-0.55439661551358754</v>
      </c>
      <c r="J22" s="189"/>
    </row>
    <row r="23" spans="1:10" x14ac:dyDescent="0.25">
      <c r="A23" s="189"/>
      <c r="B23" s="102" t="s">
        <v>138</v>
      </c>
      <c r="C23" s="294">
        <v>6423.4237086022031</v>
      </c>
      <c r="D23" s="294">
        <v>5304.6675059137888</v>
      </c>
      <c r="E23" s="294">
        <v>4490.2160000000003</v>
      </c>
      <c r="F23" s="294">
        <v>1722.49</v>
      </c>
      <c r="G23" s="294">
        <v>919.78200000000004</v>
      </c>
      <c r="H23" s="65">
        <v>0.21090034416694237</v>
      </c>
      <c r="I23" s="65">
        <v>5.9836371103176651</v>
      </c>
      <c r="J23" s="189"/>
    </row>
    <row r="24" spans="1:10" x14ac:dyDescent="0.25">
      <c r="A24" s="189"/>
      <c r="B24" s="35" t="s">
        <v>139</v>
      </c>
      <c r="C24" s="295">
        <v>14867.006112468367</v>
      </c>
      <c r="D24" s="295">
        <v>13742.363658554585</v>
      </c>
      <c r="E24" s="295">
        <v>14817.085000000001</v>
      </c>
      <c r="F24" s="295">
        <v>14142.218999999999</v>
      </c>
      <c r="G24" s="295">
        <v>13220.329000000002</v>
      </c>
      <c r="H24" s="36">
        <v>8.183762865376476E-2</v>
      </c>
      <c r="I24" s="36">
        <v>0.12455643974279051</v>
      </c>
      <c r="J24" s="189"/>
    </row>
    <row r="25" spans="1:10" x14ac:dyDescent="0.25">
      <c r="A25" s="189"/>
      <c r="B25" s="189"/>
      <c r="C25" s="189"/>
      <c r="D25" s="189"/>
      <c r="E25" s="189"/>
      <c r="F25" s="189"/>
      <c r="G25" s="189"/>
      <c r="H25" s="189"/>
      <c r="I25" s="189"/>
    </row>
    <row r="26" spans="1:10" s="189" customFormat="1" ht="9.75" thickBot="1" x14ac:dyDescent="0.3">
      <c r="B26" s="107" t="s">
        <v>140</v>
      </c>
      <c r="C26" s="108"/>
      <c r="D26" s="108"/>
      <c r="E26" s="108"/>
      <c r="F26" s="108"/>
      <c r="G26" s="108"/>
      <c r="H26" s="69" t="s">
        <v>23</v>
      </c>
      <c r="I26" s="69"/>
    </row>
    <row r="27" spans="1:10" ht="9.75" thickTop="1" x14ac:dyDescent="0.25">
      <c r="A27" s="189"/>
      <c r="B27" s="38"/>
      <c r="C27" s="615" t="s">
        <v>624</v>
      </c>
      <c r="D27" s="21" t="s">
        <v>582</v>
      </c>
      <c r="E27" s="21" t="s">
        <v>50</v>
      </c>
      <c r="F27" s="21" t="s">
        <v>24</v>
      </c>
      <c r="G27" s="21" t="s">
        <v>25</v>
      </c>
      <c r="H27" s="21" t="s">
        <v>26</v>
      </c>
      <c r="I27" s="21" t="s">
        <v>27</v>
      </c>
    </row>
    <row r="28" spans="1:10" x14ac:dyDescent="0.25">
      <c r="A28" s="189"/>
      <c r="B28" s="5" t="s">
        <v>141</v>
      </c>
      <c r="C28" s="60"/>
      <c r="D28" s="60"/>
      <c r="E28" s="60"/>
      <c r="F28" s="60"/>
      <c r="G28" s="60"/>
      <c r="H28" s="14"/>
      <c r="I28" s="14"/>
      <c r="J28" s="189"/>
    </row>
    <row r="29" spans="1:10" ht="15.95" customHeight="1" x14ac:dyDescent="0.25">
      <c r="A29" s="189"/>
      <c r="B29" s="109" t="s">
        <v>142</v>
      </c>
      <c r="C29" s="283">
        <v>10.056192789599649</v>
      </c>
      <c r="D29" s="283">
        <v>12.505807210400352</v>
      </c>
      <c r="E29" s="283">
        <v>17.966999999999999</v>
      </c>
      <c r="F29" s="283">
        <v>104.587</v>
      </c>
      <c r="G29" s="283">
        <v>151.44200000000001</v>
      </c>
      <c r="H29" s="14">
        <v>-0.19587815321217339</v>
      </c>
      <c r="I29" s="14">
        <v>-0.93359706825319499</v>
      </c>
      <c r="J29" s="189"/>
    </row>
    <row r="30" spans="1:10" ht="15.95" customHeight="1" x14ac:dyDescent="0.25">
      <c r="A30" s="189"/>
      <c r="B30" s="104" t="s">
        <v>143</v>
      </c>
      <c r="C30" s="283">
        <v>884.35541934281616</v>
      </c>
      <c r="D30" s="283">
        <v>962.01758065718388</v>
      </c>
      <c r="E30" s="283">
        <v>1033.905</v>
      </c>
      <c r="F30" s="283">
        <v>902.32600000000002</v>
      </c>
      <c r="G30" s="283">
        <v>1738.617</v>
      </c>
      <c r="H30" s="14">
        <v>-8.072842209527431E-2</v>
      </c>
      <c r="I30" s="14">
        <v>-0.49134546634318188</v>
      </c>
      <c r="J30" s="189"/>
    </row>
    <row r="31" spans="1:10" ht="15.95" customHeight="1" x14ac:dyDescent="0.25">
      <c r="A31" s="189"/>
      <c r="B31" s="109" t="s">
        <v>144</v>
      </c>
      <c r="C31" s="283">
        <v>5147.521582801769</v>
      </c>
      <c r="D31" s="283">
        <v>3497.8694171982315</v>
      </c>
      <c r="E31" s="283">
        <v>4737.741</v>
      </c>
      <c r="F31" s="283">
        <v>5207.3599999999997</v>
      </c>
      <c r="G31" s="283">
        <v>6795.058</v>
      </c>
      <c r="H31" s="14">
        <v>0.47161628089732899</v>
      </c>
      <c r="I31" s="14">
        <v>-0.24246097931735544</v>
      </c>
      <c r="J31" s="189"/>
    </row>
    <row r="32" spans="1:10" ht="15.95" customHeight="1" x14ac:dyDescent="0.25">
      <c r="A32" s="189"/>
      <c r="B32" s="109" t="s">
        <v>145</v>
      </c>
      <c r="C32" s="283">
        <v>383.69044787392647</v>
      </c>
      <c r="D32" s="283">
        <v>424.30022621607361</v>
      </c>
      <c r="E32" s="283">
        <v>947.09500000000003</v>
      </c>
      <c r="F32" s="283">
        <v>1933.125</v>
      </c>
      <c r="G32" s="283">
        <v>2175.9380000000001</v>
      </c>
      <c r="H32" s="14">
        <v>-9.5710008699044891E-2</v>
      </c>
      <c r="I32" s="14">
        <v>-0.82366664497153574</v>
      </c>
      <c r="J32" s="189"/>
    </row>
    <row r="33" spans="1:10" ht="15.95" customHeight="1" x14ac:dyDescent="0.25">
      <c r="A33" s="189"/>
      <c r="B33" s="109" t="s">
        <v>146</v>
      </c>
      <c r="C33" s="283">
        <v>15.660299914044662</v>
      </c>
      <c r="D33" s="283">
        <v>57.492733755937763</v>
      </c>
      <c r="E33" s="283">
        <v>5.7309999999999999</v>
      </c>
      <c r="F33" s="283">
        <v>57.822000000000003</v>
      </c>
      <c r="G33" s="283">
        <v>88.486000000000004</v>
      </c>
      <c r="H33" s="14">
        <v>-0.72761253655941704</v>
      </c>
      <c r="I33" s="14">
        <v>-0.82301946167704876</v>
      </c>
      <c r="J33" s="189"/>
    </row>
    <row r="34" spans="1:10" ht="15.95" customHeight="1" x14ac:dyDescent="0.25">
      <c r="A34" s="189"/>
      <c r="B34" s="109" t="s">
        <v>147</v>
      </c>
      <c r="C34" s="283">
        <v>35.732041903720123</v>
      </c>
      <c r="D34" s="283">
        <v>29.54095809627988</v>
      </c>
      <c r="E34" s="283">
        <v>44.375999999999998</v>
      </c>
      <c r="F34" s="283">
        <v>32.737000000000002</v>
      </c>
      <c r="G34" s="283">
        <v>48.420999999999999</v>
      </c>
      <c r="H34" s="14">
        <v>0.20957626991183775</v>
      </c>
      <c r="I34" s="14">
        <v>-0.26205485422192598</v>
      </c>
      <c r="J34" s="189"/>
    </row>
    <row r="35" spans="1:10" x14ac:dyDescent="0.25">
      <c r="A35" s="189"/>
      <c r="B35" s="104" t="s">
        <v>148</v>
      </c>
      <c r="C35" s="283">
        <v>0.57436211797357828</v>
      </c>
      <c r="D35" s="283">
        <v>35.961637882026423</v>
      </c>
      <c r="E35" s="283">
        <v>55.277000000000001</v>
      </c>
      <c r="F35" s="283">
        <v>276.53300000000002</v>
      </c>
      <c r="G35" s="283">
        <v>89.507000000000005</v>
      </c>
      <c r="H35" s="14">
        <v>-0.98402847723850073</v>
      </c>
      <c r="I35" s="14">
        <v>-0.99358304805240283</v>
      </c>
      <c r="J35" s="189"/>
    </row>
    <row r="36" spans="1:10" x14ac:dyDescent="0.25">
      <c r="A36" s="189"/>
      <c r="B36" s="35" t="s">
        <v>149</v>
      </c>
      <c r="C36" s="295">
        <v>6477.5903467438502</v>
      </c>
      <c r="D36" s="295">
        <v>5019.6883610161331</v>
      </c>
      <c r="E36" s="295">
        <v>6842.0920000000006</v>
      </c>
      <c r="F36" s="295">
        <v>8514.489999999998</v>
      </c>
      <c r="G36" s="295">
        <v>11087.469000000001</v>
      </c>
      <c r="H36" s="36">
        <v>0.29043675241874878</v>
      </c>
      <c r="I36" s="36">
        <v>-0.41577375803766847</v>
      </c>
    </row>
    <row r="37" spans="1:10" s="189" customFormat="1" x14ac:dyDescent="0.25"/>
    <row r="38" spans="1:10" s="189" customFormat="1" ht="9.75" thickBot="1" x14ac:dyDescent="0.3">
      <c r="B38" s="107" t="s">
        <v>150</v>
      </c>
      <c r="C38" s="108"/>
      <c r="D38" s="108"/>
      <c r="E38" s="108"/>
      <c r="F38" s="108"/>
      <c r="G38" s="108"/>
      <c r="H38" s="718" t="s">
        <v>23</v>
      </c>
      <c r="I38" s="718"/>
    </row>
    <row r="39" spans="1:10" ht="27.75" thickTop="1" x14ac:dyDescent="0.25">
      <c r="A39" s="189"/>
      <c r="B39" s="38" t="s">
        <v>489</v>
      </c>
      <c r="C39" s="615" t="s">
        <v>624</v>
      </c>
      <c r="D39" s="21" t="s">
        <v>582</v>
      </c>
      <c r="E39" s="21" t="s">
        <v>50</v>
      </c>
      <c r="F39" s="21" t="s">
        <v>24</v>
      </c>
      <c r="G39" s="21" t="s">
        <v>25</v>
      </c>
      <c r="H39" s="21" t="s">
        <v>26</v>
      </c>
      <c r="I39" s="21" t="s">
        <v>27</v>
      </c>
    </row>
    <row r="40" spans="1:10" x14ac:dyDescent="0.25">
      <c r="A40" s="189"/>
      <c r="B40" s="12" t="s">
        <v>151</v>
      </c>
      <c r="C40" s="100"/>
      <c r="D40" s="100"/>
      <c r="E40" s="100"/>
      <c r="F40" s="100"/>
      <c r="G40" s="100"/>
      <c r="H40" s="65"/>
      <c r="I40" s="65"/>
      <c r="J40" s="62"/>
    </row>
    <row r="41" spans="1:10" x14ac:dyDescent="0.25">
      <c r="A41" s="189"/>
      <c r="B41" s="102" t="s">
        <v>152</v>
      </c>
      <c r="C41" s="294">
        <v>998.78894454120962</v>
      </c>
      <c r="D41" s="294">
        <v>679.94995683296611</v>
      </c>
      <c r="E41" s="294">
        <v>265.83800000000002</v>
      </c>
      <c r="F41" s="294">
        <v>2067.3710000000001</v>
      </c>
      <c r="G41" s="294">
        <v>-1424.5</v>
      </c>
      <c r="H41" s="65">
        <v>0.46891537311556641</v>
      </c>
      <c r="I41" s="65" t="s">
        <v>558</v>
      </c>
      <c r="J41" s="62"/>
    </row>
    <row r="42" spans="1:10" x14ac:dyDescent="0.25">
      <c r="A42" s="189"/>
      <c r="B42" s="102" t="s">
        <v>153</v>
      </c>
      <c r="C42" s="294">
        <v>24.520990071464237</v>
      </c>
      <c r="D42" s="294">
        <v>11.555632038535746</v>
      </c>
      <c r="E42" s="294">
        <v>44.24</v>
      </c>
      <c r="F42" s="294">
        <v>101.241</v>
      </c>
      <c r="G42" s="294">
        <v>763.27099999999996</v>
      </c>
      <c r="H42" s="65">
        <v>1.1219947112967588</v>
      </c>
      <c r="I42" s="65">
        <v>-0.96787380881565754</v>
      </c>
      <c r="J42" s="62"/>
    </row>
    <row r="43" spans="1:10" x14ac:dyDescent="0.25">
      <c r="A43" s="189"/>
      <c r="B43" s="102" t="s">
        <v>154</v>
      </c>
      <c r="C43" s="294">
        <v>44.515591622650497</v>
      </c>
      <c r="D43" s="294">
        <v>12.468518027348567</v>
      </c>
      <c r="E43" s="294">
        <v>35.735999999999997</v>
      </c>
      <c r="F43" s="294">
        <v>1447.7819999999999</v>
      </c>
      <c r="G43" s="294">
        <v>6962.2550000000001</v>
      </c>
      <c r="H43" s="65">
        <v>2.5702391835990106</v>
      </c>
      <c r="I43" s="65">
        <v>-0.99360615323301849</v>
      </c>
      <c r="J43" s="62"/>
    </row>
    <row r="44" spans="1:10" x14ac:dyDescent="0.25">
      <c r="A44" s="189"/>
      <c r="B44" s="105" t="s">
        <v>10</v>
      </c>
      <c r="C44" s="296">
        <v>1067.8255262353243</v>
      </c>
      <c r="D44" s="296">
        <v>703.97410689885032</v>
      </c>
      <c r="E44" s="296">
        <v>345.81400000000002</v>
      </c>
      <c r="F44" s="296">
        <v>3616.3940000000002</v>
      </c>
      <c r="G44" s="296">
        <v>6301.0259999999998</v>
      </c>
      <c r="H44" s="101">
        <v>0.51685341232124826</v>
      </c>
      <c r="I44" s="101">
        <v>-0.83053148388289078</v>
      </c>
      <c r="J44" s="62"/>
    </row>
    <row r="45" spans="1:10" ht="18" x14ac:dyDescent="0.25">
      <c r="A45" s="189"/>
      <c r="B45" s="104" t="s">
        <v>592</v>
      </c>
      <c r="C45" s="294">
        <v>169.17342105320375</v>
      </c>
      <c r="D45" s="294">
        <v>58.490578946796248</v>
      </c>
      <c r="E45" s="294">
        <v>13.198</v>
      </c>
      <c r="F45" s="294">
        <v>0</v>
      </c>
      <c r="G45" s="294">
        <v>0</v>
      </c>
      <c r="H45" s="65">
        <v>1.8923191409523574</v>
      </c>
      <c r="I45" s="65" t="s">
        <v>581</v>
      </c>
      <c r="J45" s="62"/>
    </row>
    <row r="46" spans="1:10" ht="18" x14ac:dyDescent="0.25">
      <c r="A46" s="189"/>
      <c r="B46" s="104" t="s">
        <v>32</v>
      </c>
      <c r="C46" s="294">
        <v>260.84722119656936</v>
      </c>
      <c r="D46" s="294">
        <v>322.07877880343062</v>
      </c>
      <c r="E46" s="294">
        <v>106.488</v>
      </c>
      <c r="F46" s="294">
        <v>619.54700000000003</v>
      </c>
      <c r="G46" s="294">
        <v>-891.59900000000005</v>
      </c>
      <c r="H46" s="65">
        <v>-0.19011360461047877</v>
      </c>
      <c r="I46" s="65">
        <v>-1.2925611414958622</v>
      </c>
      <c r="J46" s="62"/>
    </row>
    <row r="47" spans="1:10" x14ac:dyDescent="0.25">
      <c r="A47" s="189"/>
      <c r="B47" s="35" t="s">
        <v>139</v>
      </c>
      <c r="C47" s="295">
        <v>1497.8461684850975</v>
      </c>
      <c r="D47" s="295">
        <v>1084.5434646490771</v>
      </c>
      <c r="E47" s="295">
        <v>465.5</v>
      </c>
      <c r="F47" s="295">
        <v>4235.9410000000007</v>
      </c>
      <c r="G47" s="295">
        <v>5409.4269999999997</v>
      </c>
      <c r="H47" s="36">
        <v>0.38108449989116067</v>
      </c>
      <c r="I47" s="36">
        <v>-0.72310446772179426</v>
      </c>
      <c r="J47" s="62"/>
    </row>
    <row r="48" spans="1:10" x14ac:dyDescent="0.25">
      <c r="A48" s="189"/>
      <c r="B48" s="189"/>
      <c r="C48" s="189"/>
      <c r="D48" s="189"/>
      <c r="E48" s="189"/>
      <c r="F48" s="189"/>
      <c r="G48" s="189"/>
      <c r="H48" s="62"/>
      <c r="I48" s="62"/>
      <c r="J48" s="62"/>
    </row>
    <row r="49" spans="1:10" ht="18.75" thickBot="1" x14ac:dyDescent="0.3">
      <c r="A49" s="189"/>
      <c r="B49" s="11" t="s">
        <v>155</v>
      </c>
      <c r="C49" s="215"/>
      <c r="D49" s="215"/>
      <c r="E49" s="215"/>
      <c r="F49" s="215"/>
      <c r="G49" s="215"/>
      <c r="H49" s="69" t="s">
        <v>159</v>
      </c>
    </row>
    <row r="50" spans="1:10" ht="27.75" thickTop="1" x14ac:dyDescent="0.25">
      <c r="A50" s="189"/>
      <c r="B50" s="38" t="s">
        <v>489</v>
      </c>
      <c r="C50" s="615" t="s">
        <v>624</v>
      </c>
      <c r="D50" s="21" t="s">
        <v>582</v>
      </c>
      <c r="E50" s="21" t="s">
        <v>50</v>
      </c>
      <c r="F50" s="21" t="s">
        <v>24</v>
      </c>
      <c r="G50" s="21" t="s">
        <v>25</v>
      </c>
      <c r="H50" s="21" t="s">
        <v>26</v>
      </c>
    </row>
    <row r="51" spans="1:10" x14ac:dyDescent="0.25">
      <c r="A51" s="189"/>
      <c r="B51" s="74" t="s">
        <v>664</v>
      </c>
      <c r="C51" s="433">
        <v>225.72366347000923</v>
      </c>
      <c r="D51" s="433">
        <v>195.3097956927532</v>
      </c>
      <c r="E51" s="433">
        <v>148.6345547103233</v>
      </c>
      <c r="F51" s="433">
        <v>1040.9808024066112</v>
      </c>
      <c r="G51" s="433">
        <v>24.986272445188028</v>
      </c>
      <c r="H51" s="435">
        <v>0.15572115914298967</v>
      </c>
      <c r="I51" s="189"/>
      <c r="J51" s="189"/>
    </row>
    <row r="52" spans="1:10" x14ac:dyDescent="0.25">
      <c r="A52" s="189"/>
      <c r="B52" s="645" t="s">
        <v>156</v>
      </c>
      <c r="C52" s="433">
        <v>225.08095250563883</v>
      </c>
      <c r="D52" s="433">
        <v>137.35316560201503</v>
      </c>
      <c r="E52" s="433">
        <v>109.02889576543186</v>
      </c>
      <c r="F52" s="433">
        <v>1040.9808024066112</v>
      </c>
      <c r="G52" s="433">
        <v>25.013186180094408</v>
      </c>
      <c r="H52" s="435">
        <v>0.63870233000539445</v>
      </c>
      <c r="I52" s="189"/>
      <c r="J52" s="189"/>
    </row>
    <row r="53" spans="1:10" x14ac:dyDescent="0.25">
      <c r="B53" s="646" t="s">
        <v>499</v>
      </c>
      <c r="C53" s="434">
        <v>200.55996243417459</v>
      </c>
      <c r="D53" s="434">
        <v>125.79753356347928</v>
      </c>
      <c r="E53" s="434">
        <v>64.788895765431846</v>
      </c>
      <c r="F53" s="434">
        <v>939.73980240661115</v>
      </c>
      <c r="G53" s="434">
        <v>-738.25781381990555</v>
      </c>
      <c r="H53" s="436" t="s">
        <v>558</v>
      </c>
      <c r="I53" s="189"/>
      <c r="J53" s="189"/>
    </row>
    <row r="54" spans="1:10" x14ac:dyDescent="0.25">
      <c r="B54" s="77" t="s">
        <v>157</v>
      </c>
      <c r="C54" s="434">
        <v>24.520990071464237</v>
      </c>
      <c r="D54" s="434">
        <v>11.555632038535746</v>
      </c>
      <c r="E54" s="434">
        <v>44.24</v>
      </c>
      <c r="F54" s="434">
        <v>101.241</v>
      </c>
      <c r="G54" s="434">
        <v>763.27099999999996</v>
      </c>
      <c r="H54" s="436">
        <v>1.1219947112967588</v>
      </c>
      <c r="I54" s="189"/>
      <c r="J54" s="189"/>
    </row>
    <row r="55" spans="1:10" x14ac:dyDescent="0.25">
      <c r="B55" s="645" t="s">
        <v>158</v>
      </c>
      <c r="C55" s="433">
        <v>0.64271096437038799</v>
      </c>
      <c r="D55" s="433">
        <v>57.956630090738159</v>
      </c>
      <c r="E55" s="433">
        <v>39.605658944891452</v>
      </c>
      <c r="F55" s="433">
        <v>0</v>
      </c>
      <c r="G55" s="433">
        <v>-2.6913734906380583E-2</v>
      </c>
      <c r="H55" s="435">
        <v>-0.98891048421269234</v>
      </c>
      <c r="I55" s="184"/>
      <c r="J55" s="189"/>
    </row>
    <row r="56" spans="1:10" x14ac:dyDescent="0.25">
      <c r="B56" s="77" t="s">
        <v>500</v>
      </c>
      <c r="C56" s="434">
        <v>0.64271096437038799</v>
      </c>
      <c r="D56" s="434">
        <v>57.956630090738159</v>
      </c>
      <c r="E56" s="434">
        <v>39.605658944891452</v>
      </c>
      <c r="F56" s="434">
        <v>0</v>
      </c>
      <c r="G56" s="434">
        <v>-2.6913734906380583E-2</v>
      </c>
      <c r="H56" s="436">
        <v>-0.98891048421269234</v>
      </c>
      <c r="I56" s="189"/>
      <c r="J56" s="189"/>
    </row>
    <row r="57" spans="1:10" ht="18" x14ac:dyDescent="0.25">
      <c r="B57" s="378" t="s">
        <v>32</v>
      </c>
      <c r="C57" s="433">
        <v>260.84722119656936</v>
      </c>
      <c r="D57" s="433">
        <v>322.07877880343062</v>
      </c>
      <c r="E57" s="433">
        <v>106.488</v>
      </c>
      <c r="F57" s="433">
        <v>619.54700000000003</v>
      </c>
      <c r="G57" s="433">
        <v>-891.59900000000005</v>
      </c>
      <c r="H57" s="435" t="s">
        <v>558</v>
      </c>
      <c r="I57" s="184"/>
      <c r="J57" s="189"/>
    </row>
    <row r="58" spans="1:10" x14ac:dyDescent="0.25">
      <c r="B58" s="106" t="s">
        <v>665</v>
      </c>
      <c r="C58" s="297">
        <v>486.57088466657859</v>
      </c>
      <c r="D58" s="297">
        <v>517.38857449618376</v>
      </c>
      <c r="E58" s="297">
        <v>255.1225547103233</v>
      </c>
      <c r="F58" s="297">
        <v>1660.5278024066113</v>
      </c>
      <c r="G58" s="297">
        <v>-866.61272755481207</v>
      </c>
      <c r="H58" s="27">
        <v>-5.9563916461847777E-2</v>
      </c>
    </row>
    <row r="61" spans="1:10" ht="12.75" x14ac:dyDescent="0.2">
      <c r="E61" s="432"/>
      <c r="F61" s="432"/>
    </row>
    <row r="63" spans="1:10" x14ac:dyDescent="0.25">
      <c r="E63" s="379"/>
      <c r="F63" s="379"/>
    </row>
    <row r="64" spans="1:10" x14ac:dyDescent="0.25">
      <c r="E64" s="379"/>
      <c r="F64" s="379"/>
    </row>
    <row r="65" spans="5:6" x14ac:dyDescent="0.25">
      <c r="E65" s="379"/>
      <c r="F65" s="379"/>
    </row>
    <row r="66" spans="5:6" x14ac:dyDescent="0.25">
      <c r="E66" s="379"/>
      <c r="F66" s="379"/>
    </row>
    <row r="67" spans="5:6" x14ac:dyDescent="0.25">
      <c r="E67" s="379"/>
      <c r="F67" s="379"/>
    </row>
    <row r="68" spans="5:6" x14ac:dyDescent="0.25">
      <c r="E68" s="379"/>
      <c r="F68" s="379"/>
    </row>
    <row r="69" spans="5:6" x14ac:dyDescent="0.25">
      <c r="E69" s="379"/>
      <c r="F69" s="379"/>
    </row>
    <row r="70" spans="5:6" x14ac:dyDescent="0.25">
      <c r="E70" s="379"/>
      <c r="F70" s="379"/>
    </row>
  </sheetData>
  <mergeCells count="3">
    <mergeCell ref="H9:I9"/>
    <mergeCell ref="H38:I38"/>
    <mergeCell ref="H2:I2"/>
  </mergeCells>
  <pageMargins left="0.7" right="0.7" top="0.75" bottom="0.75" header="0.3" footer="0.3"/>
  <pageSetup paperSize="9" orientation="portrait" horizontalDpi="300" verticalDpi="300"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N66"/>
  <sheetViews>
    <sheetView showGridLines="0" zoomScaleNormal="100" zoomScalePageLayoutView="113" workbookViewId="0">
      <selection activeCell="B1" sqref="B1"/>
    </sheetView>
  </sheetViews>
  <sheetFormatPr baseColWidth="10" defaultColWidth="10.85546875" defaultRowHeight="9" x14ac:dyDescent="0.25"/>
  <cols>
    <col min="1" max="1" width="3.85546875" style="186" customWidth="1"/>
    <col min="2" max="2" width="34.7109375" style="186" bestFit="1" customWidth="1"/>
    <col min="3" max="7" width="6.7109375" style="186" customWidth="1"/>
    <col min="8" max="8" width="8.42578125" style="186" bestFit="1" customWidth="1"/>
    <col min="9" max="9" width="8.5703125" style="186" bestFit="1" customWidth="1"/>
    <col min="10" max="16384" width="10.85546875" style="186"/>
  </cols>
  <sheetData>
    <row r="1" spans="2:12" ht="9.75" thickBot="1" x14ac:dyDescent="0.3"/>
    <row r="2" spans="2:12" ht="19.5" customHeight="1" thickTop="1" thickBot="1" x14ac:dyDescent="0.3">
      <c r="B2" s="11" t="s">
        <v>160</v>
      </c>
      <c r="C2" s="4" t="s">
        <v>624</v>
      </c>
      <c r="D2" s="69" t="s">
        <v>582</v>
      </c>
      <c r="E2" s="69" t="s">
        <v>50</v>
      </c>
      <c r="F2" s="69" t="s">
        <v>24</v>
      </c>
      <c r="G2" s="69" t="s">
        <v>25</v>
      </c>
      <c r="H2" s="69" t="s">
        <v>161</v>
      </c>
      <c r="I2" s="69" t="s">
        <v>162</v>
      </c>
    </row>
    <row r="3" spans="2:12" ht="9.75" thickTop="1" x14ac:dyDescent="0.25">
      <c r="B3" s="12" t="s">
        <v>163</v>
      </c>
      <c r="C3" s="324">
        <v>0.21206451586207475</v>
      </c>
      <c r="D3" s="13">
        <v>0.23543029465737073</v>
      </c>
      <c r="E3" s="13">
        <v>0.22812124519459068</v>
      </c>
      <c r="F3" s="13">
        <v>0.29009417450145419</v>
      </c>
      <c r="G3" s="13">
        <v>0.17253602606894536</v>
      </c>
      <c r="H3" s="17">
        <v>-233.65778795295972</v>
      </c>
      <c r="I3" s="17">
        <v>395.28489793129393</v>
      </c>
      <c r="J3" s="187"/>
      <c r="K3" s="644"/>
    </row>
    <row r="4" spans="2:12" x14ac:dyDescent="0.25">
      <c r="B4" s="109" t="s">
        <v>164</v>
      </c>
      <c r="C4" s="325">
        <v>0.22248964923008543</v>
      </c>
      <c r="D4" s="14">
        <v>0.25416895147586271</v>
      </c>
      <c r="E4" s="14">
        <v>0.2649069853742998</v>
      </c>
      <c r="F4" s="14">
        <v>0.3667808039561925</v>
      </c>
      <c r="G4" s="14">
        <v>0.25957042925029344</v>
      </c>
      <c r="H4" s="18">
        <v>-316.79302245777279</v>
      </c>
      <c r="I4" s="18">
        <v>-370.8078002020801</v>
      </c>
      <c r="J4" s="187"/>
      <c r="K4" s="187"/>
    </row>
    <row r="5" spans="2:12" x14ac:dyDescent="0.25">
      <c r="B5" s="109" t="s">
        <v>666</v>
      </c>
      <c r="C5" s="325">
        <v>0.12920160565686606</v>
      </c>
      <c r="D5" s="14">
        <v>0.12641780422495613</v>
      </c>
      <c r="E5" s="14">
        <v>5.6883215245268522E-2</v>
      </c>
      <c r="F5" s="14">
        <v>3.6399193114513596E-2</v>
      </c>
      <c r="G5" s="14">
        <v>-0.11400449073343159</v>
      </c>
      <c r="H5" s="18">
        <v>27.838014319099269</v>
      </c>
      <c r="I5" s="18">
        <v>2432.0609639029767</v>
      </c>
      <c r="J5" s="187"/>
      <c r="K5" s="187"/>
    </row>
    <row r="6" spans="2:12" x14ac:dyDescent="0.25">
      <c r="B6" s="12" t="s">
        <v>165</v>
      </c>
      <c r="C6" s="324">
        <v>0.20763685151562952</v>
      </c>
      <c r="D6" s="13">
        <v>0.22801410404354253</v>
      </c>
      <c r="E6" s="13">
        <v>0.23839905965964162</v>
      </c>
      <c r="F6" s="13">
        <v>0.23301691094488858</v>
      </c>
      <c r="G6" s="13">
        <v>0.19642750298801584</v>
      </c>
      <c r="H6" s="17">
        <v>-203.77252527913004</v>
      </c>
      <c r="I6" s="17">
        <v>112.09348527613683</v>
      </c>
      <c r="J6" s="187"/>
      <c r="K6" s="187"/>
    </row>
    <row r="7" spans="2:12" x14ac:dyDescent="0.25">
      <c r="B7" s="109" t="s">
        <v>164</v>
      </c>
      <c r="C7" s="325">
        <v>0.24875808654338877</v>
      </c>
      <c r="D7" s="14">
        <v>0.28209942342846267</v>
      </c>
      <c r="E7" s="14">
        <v>0.29974801834242942</v>
      </c>
      <c r="F7" s="14">
        <v>0.30410031692581002</v>
      </c>
      <c r="G7" s="14">
        <v>0.25306774768128132</v>
      </c>
      <c r="H7" s="18">
        <v>-333.413368850739</v>
      </c>
      <c r="I7" s="18">
        <v>-43.096611378925509</v>
      </c>
      <c r="J7" s="187"/>
      <c r="K7" s="187"/>
    </row>
    <row r="8" spans="2:12" x14ac:dyDescent="0.25">
      <c r="B8" s="712" t="s">
        <v>666</v>
      </c>
      <c r="C8" s="325">
        <v>4.1527613750212543E-2</v>
      </c>
      <c r="D8" s="14">
        <v>4.6437640173890939E-2</v>
      </c>
      <c r="E8" s="14">
        <v>4.2065942735056074E-2</v>
      </c>
      <c r="F8" s="14">
        <v>3.9332600954391665E-2</v>
      </c>
      <c r="G8" s="14">
        <v>6.3261469570537035E-2</v>
      </c>
      <c r="H8" s="18">
        <v>-49.100264236783957</v>
      </c>
      <c r="I8" s="18">
        <v>-217.33855820324493</v>
      </c>
      <c r="J8" s="187"/>
      <c r="K8" s="187"/>
    </row>
    <row r="9" spans="2:12" x14ac:dyDescent="0.25">
      <c r="B9" s="12" t="s">
        <v>166</v>
      </c>
      <c r="C9" s="324">
        <v>0.23818707950354365</v>
      </c>
      <c r="D9" s="13">
        <v>0.2560882516880541</v>
      </c>
      <c r="E9" s="13">
        <v>0.19704240916467522</v>
      </c>
      <c r="F9" s="13">
        <v>0.48641283400844038</v>
      </c>
      <c r="G9" s="13">
        <v>0.21356229244616468</v>
      </c>
      <c r="H9" s="17">
        <v>-179.01172184510455</v>
      </c>
      <c r="I9" s="17">
        <v>246.24787057378973</v>
      </c>
      <c r="J9" s="187"/>
      <c r="K9" s="187"/>
    </row>
    <row r="10" spans="2:12" x14ac:dyDescent="0.25">
      <c r="B10" s="109" t="s">
        <v>164</v>
      </c>
      <c r="C10" s="325">
        <v>0.23091248838918882</v>
      </c>
      <c r="D10" s="14">
        <v>0.25099841206261292</v>
      </c>
      <c r="E10" s="14">
        <v>0.19898999201384893</v>
      </c>
      <c r="F10" s="14">
        <v>0.42315454252902196</v>
      </c>
      <c r="G10" s="14">
        <v>0.28610545743624693</v>
      </c>
      <c r="H10" s="18">
        <v>-200.85923673424099</v>
      </c>
      <c r="I10" s="18">
        <v>-551.92969047058114</v>
      </c>
      <c r="J10" s="187"/>
      <c r="K10" s="187"/>
    </row>
    <row r="11" spans="2:12" ht="9.75" thickBot="1" x14ac:dyDescent="0.3">
      <c r="B11" s="712" t="s">
        <v>666</v>
      </c>
      <c r="C11" s="326">
        <v>0.81440146431139182</v>
      </c>
      <c r="D11" s="14">
        <v>0.44136961363223481</v>
      </c>
      <c r="E11" s="14">
        <v>0.15914905708341584</v>
      </c>
      <c r="F11" s="14">
        <v>1.1562485134226506</v>
      </c>
      <c r="G11" s="14">
        <v>-0.4744731649867126</v>
      </c>
      <c r="H11" s="18">
        <v>3730.3185067915701</v>
      </c>
      <c r="I11" s="18">
        <v>12888.746292981044</v>
      </c>
      <c r="J11" s="187"/>
      <c r="K11" s="187"/>
    </row>
    <row r="12" spans="2:12" ht="10.5" thickTop="1" thickBot="1" x14ac:dyDescent="0.3">
      <c r="B12" s="3"/>
      <c r="C12" s="15"/>
      <c r="D12" s="15"/>
      <c r="E12" s="15"/>
      <c r="F12" s="15"/>
      <c r="G12" s="15"/>
      <c r="H12" s="16"/>
      <c r="I12" s="16"/>
      <c r="J12" s="187"/>
      <c r="K12" s="187"/>
      <c r="L12" s="187"/>
    </row>
    <row r="13" spans="2:12" ht="18.75" customHeight="1" thickTop="1" thickBot="1" x14ac:dyDescent="0.3">
      <c r="B13" s="11" t="s">
        <v>167</v>
      </c>
      <c r="C13" s="4" t="s">
        <v>624</v>
      </c>
      <c r="D13" s="69" t="s">
        <v>582</v>
      </c>
      <c r="E13" s="69" t="s">
        <v>50</v>
      </c>
      <c r="F13" s="69" t="s">
        <v>24</v>
      </c>
      <c r="G13" s="69" t="s">
        <v>25</v>
      </c>
      <c r="H13" s="69" t="s">
        <v>161</v>
      </c>
      <c r="I13" s="69" t="s">
        <v>162</v>
      </c>
    </row>
    <row r="14" spans="2:12" ht="9.75" thickTop="1" x14ac:dyDescent="0.25">
      <c r="B14" s="12" t="s">
        <v>168</v>
      </c>
      <c r="C14" s="324">
        <v>1</v>
      </c>
      <c r="D14" s="13">
        <v>1</v>
      </c>
      <c r="E14" s="13">
        <v>1</v>
      </c>
      <c r="F14" s="435">
        <v>1</v>
      </c>
      <c r="G14" s="435">
        <v>1</v>
      </c>
      <c r="H14" s="17"/>
      <c r="I14" s="17"/>
      <c r="J14" s="187"/>
      <c r="K14" s="187"/>
      <c r="L14" s="187"/>
    </row>
    <row r="15" spans="2:12" x14ac:dyDescent="0.25">
      <c r="B15" s="109" t="s">
        <v>169</v>
      </c>
      <c r="C15" s="325">
        <v>0.88824791507361545</v>
      </c>
      <c r="D15" s="14">
        <v>0.85331907210438762</v>
      </c>
      <c r="E15" s="14">
        <v>0.82316568843602833</v>
      </c>
      <c r="F15" s="436">
        <v>0.7678846854392033</v>
      </c>
      <c r="G15" s="436">
        <v>0.76702290027833941</v>
      </c>
      <c r="H15" s="18">
        <v>349.28842969227827</v>
      </c>
      <c r="I15" s="18">
        <v>1212.2501479527602</v>
      </c>
      <c r="J15" s="187"/>
      <c r="K15" s="187"/>
      <c r="L15" s="187"/>
    </row>
    <row r="16" spans="2:12" x14ac:dyDescent="0.25">
      <c r="B16" s="109" t="s">
        <v>170</v>
      </c>
      <c r="C16" s="325">
        <v>0.11175208492638475</v>
      </c>
      <c r="D16" s="14">
        <v>0.14668092789561235</v>
      </c>
      <c r="E16" s="14">
        <v>0.17683431156397167</v>
      </c>
      <c r="F16" s="436">
        <v>0.23211531456079668</v>
      </c>
      <c r="G16" s="436">
        <v>0.23297709972166061</v>
      </c>
      <c r="H16" s="18">
        <v>-349.28842969227605</v>
      </c>
      <c r="I16" s="18">
        <v>-1212.2501479527587</v>
      </c>
      <c r="J16" s="187"/>
      <c r="K16" s="187"/>
      <c r="L16" s="187"/>
    </row>
    <row r="17" spans="2:13" x14ac:dyDescent="0.25">
      <c r="B17" s="12" t="s">
        <v>171</v>
      </c>
      <c r="C17" s="324">
        <v>0.53919822734227918</v>
      </c>
      <c r="D17" s="13">
        <v>0.59805284128165648</v>
      </c>
      <c r="E17" s="13">
        <v>0.68003716447744078</v>
      </c>
      <c r="F17" s="435">
        <v>0.80148055876530588</v>
      </c>
      <c r="G17" s="435">
        <v>0.68789008749027136</v>
      </c>
      <c r="H17" s="17">
        <v>-588.54613939377293</v>
      </c>
      <c r="I17" s="17">
        <v>-1486.9186014799218</v>
      </c>
      <c r="J17" s="187"/>
      <c r="K17" s="187"/>
      <c r="L17" s="187"/>
    </row>
    <row r="18" spans="2:13" x14ac:dyDescent="0.25">
      <c r="B18" s="109" t="s">
        <v>172</v>
      </c>
      <c r="C18" s="325">
        <v>0.80156762432907391</v>
      </c>
      <c r="D18" s="14">
        <v>0.77049601068962914</v>
      </c>
      <c r="E18" s="14">
        <v>0.76191996071832191</v>
      </c>
      <c r="F18" s="436">
        <v>0.73152539570103681</v>
      </c>
      <c r="G18" s="436">
        <v>0.70158919803051334</v>
      </c>
      <c r="H18" s="18">
        <v>310.71613639444774</v>
      </c>
      <c r="I18" s="18">
        <v>999.78426298560578</v>
      </c>
      <c r="J18" s="187"/>
      <c r="K18" s="187"/>
      <c r="L18" s="187"/>
    </row>
    <row r="19" spans="2:13" x14ac:dyDescent="0.25">
      <c r="B19" s="109" t="s">
        <v>173</v>
      </c>
      <c r="C19" s="325">
        <v>0.19843237567092634</v>
      </c>
      <c r="D19" s="14">
        <v>0.22950398931037083</v>
      </c>
      <c r="E19" s="14">
        <v>0.23808003928167812</v>
      </c>
      <c r="F19" s="436">
        <v>0.26847460429896319</v>
      </c>
      <c r="G19" s="436">
        <v>0.29841080196948661</v>
      </c>
      <c r="H19" s="18">
        <v>-310.71613639444496</v>
      </c>
      <c r="I19" s="18">
        <v>-999.78426298560271</v>
      </c>
      <c r="J19" s="187"/>
      <c r="K19" s="187"/>
      <c r="L19" s="187"/>
    </row>
    <row r="20" spans="2:13" x14ac:dyDescent="0.25">
      <c r="B20" s="12" t="s">
        <v>174</v>
      </c>
      <c r="C20" s="324">
        <v>0.46080177265772082</v>
      </c>
      <c r="D20" s="13">
        <v>0.40194715871834358</v>
      </c>
      <c r="E20" s="13">
        <v>0.31996283552255922</v>
      </c>
      <c r="F20" s="435">
        <v>0.19851944123469414</v>
      </c>
      <c r="G20" s="435">
        <v>0.31210991250972864</v>
      </c>
      <c r="H20" s="17">
        <v>588.54613939377248</v>
      </c>
      <c r="I20" s="17">
        <v>1486.9186014799218</v>
      </c>
      <c r="J20" s="187"/>
      <c r="K20" s="187"/>
      <c r="L20" s="187"/>
    </row>
    <row r="21" spans="2:13" x14ac:dyDescent="0.25">
      <c r="B21" s="19" t="s">
        <v>175</v>
      </c>
      <c r="C21" s="325">
        <v>0.98753259887582745</v>
      </c>
      <c r="D21" s="14">
        <v>0.97655061169452173</v>
      </c>
      <c r="E21" s="14">
        <v>0.95333509059639254</v>
      </c>
      <c r="F21" s="436">
        <v>0.91400000000000003</v>
      </c>
      <c r="G21" s="436">
        <v>0.90500000000000003</v>
      </c>
      <c r="H21" s="18">
        <v>109.81987181305719</v>
      </c>
      <c r="I21" s="18">
        <v>825.32598875827421</v>
      </c>
      <c r="J21" s="187"/>
      <c r="K21" s="187"/>
      <c r="L21" s="187"/>
    </row>
    <row r="22" spans="2:13" x14ac:dyDescent="0.25">
      <c r="B22" s="109" t="s">
        <v>176</v>
      </c>
      <c r="C22" s="325">
        <v>1.2467401124172616E-2</v>
      </c>
      <c r="D22" s="14">
        <v>2.3449388305478304E-2</v>
      </c>
      <c r="E22" s="14">
        <v>4.6664909403607471E-2</v>
      </c>
      <c r="F22" s="436">
        <v>8.5999999999999993E-2</v>
      </c>
      <c r="G22" s="436">
        <v>9.5000000000000001E-2</v>
      </c>
      <c r="H22" s="18">
        <v>-109.81987181305688</v>
      </c>
      <c r="I22" s="18">
        <v>-825.32598875827387</v>
      </c>
      <c r="J22" s="187"/>
      <c r="K22" s="187"/>
      <c r="L22" s="187"/>
    </row>
    <row r="23" spans="2:13" ht="18" x14ac:dyDescent="0.25">
      <c r="B23" s="9" t="s">
        <v>177</v>
      </c>
      <c r="C23" s="20" t="s">
        <v>624</v>
      </c>
      <c r="D23" s="21" t="s">
        <v>582</v>
      </c>
      <c r="E23" s="21" t="s">
        <v>50</v>
      </c>
      <c r="F23" s="21" t="s">
        <v>24</v>
      </c>
      <c r="G23" s="21" t="s">
        <v>25</v>
      </c>
      <c r="H23" s="21" t="s">
        <v>161</v>
      </c>
      <c r="I23" s="21" t="s">
        <v>162</v>
      </c>
      <c r="K23" s="187"/>
      <c r="L23" s="187"/>
    </row>
    <row r="24" spans="2:13" ht="18" x14ac:dyDescent="0.25">
      <c r="B24" s="5" t="s">
        <v>178</v>
      </c>
      <c r="C24" s="324">
        <v>1</v>
      </c>
      <c r="D24" s="13">
        <v>1</v>
      </c>
      <c r="E24" s="13">
        <v>1</v>
      </c>
      <c r="F24" s="435">
        <v>1</v>
      </c>
      <c r="G24" s="435">
        <v>1</v>
      </c>
      <c r="H24" s="18"/>
      <c r="I24" s="18"/>
      <c r="J24" s="187"/>
      <c r="K24" s="187"/>
      <c r="L24" s="187"/>
      <c r="M24" s="187"/>
    </row>
    <row r="25" spans="2:13" x14ac:dyDescent="0.25">
      <c r="B25" s="22" t="s">
        <v>121</v>
      </c>
      <c r="C25" s="325">
        <v>0.80676961100087918</v>
      </c>
      <c r="D25" s="14">
        <v>0.7978900034453198</v>
      </c>
      <c r="E25" s="14">
        <v>0.7463953682476846</v>
      </c>
      <c r="F25" s="436">
        <v>0.68137117904718714</v>
      </c>
      <c r="G25" s="436">
        <v>0.65848748372434984</v>
      </c>
      <c r="H25" s="18">
        <v>88.796075555593873</v>
      </c>
      <c r="I25" s="18">
        <v>1482.8212727652933</v>
      </c>
      <c r="J25" s="187"/>
      <c r="K25" s="187"/>
      <c r="L25" s="187"/>
      <c r="M25" s="187"/>
    </row>
    <row r="26" spans="2:13" x14ac:dyDescent="0.25">
      <c r="B26" s="22" t="s">
        <v>179</v>
      </c>
      <c r="C26" s="325">
        <v>0.19323038899912073</v>
      </c>
      <c r="D26" s="14">
        <v>0.20210999655468023</v>
      </c>
      <c r="E26" s="14">
        <v>0.2536046317523154</v>
      </c>
      <c r="F26" s="436">
        <v>0.31862882095281281</v>
      </c>
      <c r="G26" s="436">
        <v>0.34151251627565016</v>
      </c>
      <c r="H26" s="18">
        <v>-88.796075555594996</v>
      </c>
      <c r="I26" s="18">
        <v>-1482.8212727652942</v>
      </c>
      <c r="J26" s="187"/>
      <c r="K26" s="187"/>
      <c r="L26" s="187"/>
      <c r="M26" s="187"/>
    </row>
    <row r="27" spans="2:13" x14ac:dyDescent="0.25">
      <c r="B27" s="12" t="s">
        <v>180</v>
      </c>
      <c r="C27" s="324">
        <v>0.65796020707208613</v>
      </c>
      <c r="D27" s="13">
        <v>0.63754228594700058</v>
      </c>
      <c r="E27" s="13">
        <v>0.65199430827623406</v>
      </c>
      <c r="F27" s="435">
        <v>0.61515868533803997</v>
      </c>
      <c r="G27" s="435">
        <v>0.63901388007037141</v>
      </c>
      <c r="H27" s="17">
        <v>204.17921125085559</v>
      </c>
      <c r="I27" s="17">
        <v>189.46327001714724</v>
      </c>
      <c r="J27" s="187"/>
      <c r="K27" s="187"/>
      <c r="L27" s="187"/>
      <c r="M27" s="187"/>
    </row>
    <row r="28" spans="2:13" x14ac:dyDescent="0.25">
      <c r="B28" s="22" t="s">
        <v>121</v>
      </c>
      <c r="C28" s="325">
        <v>0.80600645525194914</v>
      </c>
      <c r="D28" s="14">
        <v>0.79171767158098838</v>
      </c>
      <c r="E28" s="14">
        <v>0.74616474564871749</v>
      </c>
      <c r="F28" s="436">
        <v>0.67382578329970266</v>
      </c>
      <c r="G28" s="436">
        <v>0.72723234124349667</v>
      </c>
      <c r="H28" s="18">
        <v>142.8878367096076</v>
      </c>
      <c r="I28" s="18">
        <v>787.74114008452466</v>
      </c>
      <c r="J28" s="187"/>
      <c r="K28" s="187"/>
      <c r="L28" s="187"/>
      <c r="M28" s="187"/>
    </row>
    <row r="29" spans="2:13" x14ac:dyDescent="0.25">
      <c r="B29" s="22" t="s">
        <v>179</v>
      </c>
      <c r="C29" s="325">
        <v>0.19399354474805075</v>
      </c>
      <c r="D29" s="14">
        <v>0.20828232841901165</v>
      </c>
      <c r="E29" s="14">
        <v>0.25383525435128251</v>
      </c>
      <c r="F29" s="436">
        <v>0.32617421670029728</v>
      </c>
      <c r="G29" s="436">
        <v>0.27276765875650333</v>
      </c>
      <c r="H29" s="18">
        <v>-142.88783670960896</v>
      </c>
      <c r="I29" s="18">
        <v>-787.7411400845258</v>
      </c>
      <c r="J29" s="187"/>
      <c r="K29" s="187"/>
      <c r="L29" s="8"/>
      <c r="M29" s="187"/>
    </row>
    <row r="30" spans="2:13" x14ac:dyDescent="0.25">
      <c r="B30" s="5" t="s">
        <v>181</v>
      </c>
      <c r="C30" s="324">
        <v>0.34203979292791387</v>
      </c>
      <c r="D30" s="13">
        <v>0.36245771405299948</v>
      </c>
      <c r="E30" s="13">
        <v>0.34800569172376589</v>
      </c>
      <c r="F30" s="435">
        <v>0.38484131466196003</v>
      </c>
      <c r="G30" s="435">
        <v>0.36098611992962854</v>
      </c>
      <c r="H30" s="17">
        <v>-204.17921125085613</v>
      </c>
      <c r="I30" s="17">
        <v>-189.4632700171467</v>
      </c>
      <c r="J30" s="187"/>
      <c r="K30" s="187"/>
      <c r="L30" s="187"/>
      <c r="M30" s="187"/>
    </row>
    <row r="31" spans="2:13" x14ac:dyDescent="0.25">
      <c r="B31" s="22" t="s">
        <v>121</v>
      </c>
      <c r="C31" s="325">
        <v>0.80823764520326258</v>
      </c>
      <c r="D31" s="14">
        <v>0.80874678042602421</v>
      </c>
      <c r="E31" s="14">
        <v>0.74682744342766705</v>
      </c>
      <c r="F31" s="436">
        <v>0.6934322950228845</v>
      </c>
      <c r="G31" s="436">
        <v>0.53679605097131644</v>
      </c>
      <c r="H31" s="18">
        <v>-5.0913522276163636</v>
      </c>
      <c r="I31" s="18">
        <v>2714.4159423194615</v>
      </c>
      <c r="J31" s="187"/>
      <c r="K31" s="187"/>
      <c r="L31" s="187"/>
      <c r="M31" s="187"/>
    </row>
    <row r="32" spans="2:13" ht="9.75" thickBot="1" x14ac:dyDescent="0.3">
      <c r="B32" s="22" t="s">
        <v>179</v>
      </c>
      <c r="C32" s="326">
        <v>0.19176235479673751</v>
      </c>
      <c r="D32" s="14">
        <v>0.19125321957397573</v>
      </c>
      <c r="E32" s="14">
        <v>0.25317255657233306</v>
      </c>
      <c r="F32" s="436">
        <v>0.30656770497711544</v>
      </c>
      <c r="G32" s="436">
        <v>0.46320394902868361</v>
      </c>
      <c r="H32" s="18">
        <v>5.091352227617751</v>
      </c>
      <c r="I32" s="18">
        <v>-2714.4159423194615</v>
      </c>
      <c r="J32" s="187"/>
      <c r="K32" s="187"/>
      <c r="L32" s="187"/>
      <c r="M32" s="187"/>
    </row>
    <row r="33" spans="2:14" ht="10.5" thickTop="1" thickBot="1" x14ac:dyDescent="0.3">
      <c r="B33" s="23"/>
      <c r="C33" s="15"/>
      <c r="D33" s="15"/>
      <c r="E33" s="15"/>
      <c r="F33" s="15"/>
      <c r="G33" s="15"/>
      <c r="H33" s="16"/>
      <c r="I33" s="16"/>
      <c r="J33" s="187"/>
      <c r="K33" s="187"/>
      <c r="L33" s="187"/>
      <c r="M33" s="187"/>
    </row>
    <row r="34" spans="2:14" ht="18.75" customHeight="1" thickTop="1" thickBot="1" x14ac:dyDescent="0.3">
      <c r="B34" s="11" t="s">
        <v>182</v>
      </c>
      <c r="C34" s="4" t="s">
        <v>624</v>
      </c>
      <c r="D34" s="69" t="s">
        <v>582</v>
      </c>
      <c r="E34" s="69" t="s">
        <v>50</v>
      </c>
      <c r="F34" s="69" t="s">
        <v>24</v>
      </c>
      <c r="G34" s="69" t="s">
        <v>25</v>
      </c>
      <c r="H34" s="69" t="s">
        <v>161</v>
      </c>
      <c r="I34" s="69" t="s">
        <v>162</v>
      </c>
      <c r="K34" s="187"/>
      <c r="L34" s="187"/>
    </row>
    <row r="35" spans="2:14" ht="9.75" thickTop="1" x14ac:dyDescent="0.25">
      <c r="B35" s="109" t="s">
        <v>183</v>
      </c>
      <c r="C35" s="325">
        <v>0.33585923923362948</v>
      </c>
      <c r="D35" s="14">
        <v>0.3386258053135246</v>
      </c>
      <c r="E35" s="14">
        <v>0.41039729588964557</v>
      </c>
      <c r="F35" s="14">
        <v>0.45500000000000002</v>
      </c>
      <c r="G35" s="14">
        <v>0.46400000000000002</v>
      </c>
      <c r="H35" s="18">
        <v>-27.665660798951166</v>
      </c>
      <c r="I35" s="18">
        <v>-1281.4076076637054</v>
      </c>
      <c r="J35" s="187"/>
      <c r="K35" s="187"/>
      <c r="L35" s="187"/>
    </row>
    <row r="36" spans="2:14" x14ac:dyDescent="0.25">
      <c r="B36" s="22" t="s">
        <v>121</v>
      </c>
      <c r="C36" s="325">
        <v>0.40147147993445748</v>
      </c>
      <c r="D36" s="14">
        <v>0.41772442319995812</v>
      </c>
      <c r="E36" s="14">
        <v>0.5161741619512108</v>
      </c>
      <c r="F36" s="14">
        <v>0.59799999999999998</v>
      </c>
      <c r="G36" s="14">
        <v>0.627</v>
      </c>
      <c r="H36" s="18">
        <v>-162.52943265500642</v>
      </c>
      <c r="I36" s="18">
        <v>-2255.2852006554253</v>
      </c>
      <c r="J36" s="187"/>
      <c r="K36" s="187"/>
      <c r="L36" s="187"/>
    </row>
    <row r="37" spans="2:14" x14ac:dyDescent="0.25">
      <c r="B37" s="22" t="s">
        <v>179</v>
      </c>
      <c r="C37" s="325">
        <v>7.0818578768584994E-2</v>
      </c>
      <c r="D37" s="14">
        <v>7.3074127036852107E-2</v>
      </c>
      <c r="E37" s="14">
        <v>7.1882963156430252E-2</v>
      </c>
      <c r="F37" s="14">
        <v>6.7000000000000004E-2</v>
      </c>
      <c r="G37" s="14">
        <v>8.1000000000000003E-2</v>
      </c>
      <c r="H37" s="18">
        <v>-22.55548268267113</v>
      </c>
      <c r="I37" s="18">
        <v>-101.81421231415008</v>
      </c>
      <c r="J37" s="187"/>
      <c r="K37" s="187"/>
      <c r="L37" s="187"/>
    </row>
    <row r="38" spans="2:14" x14ac:dyDescent="0.25">
      <c r="B38" s="109" t="s">
        <v>184</v>
      </c>
      <c r="C38" s="325">
        <v>0.39074745502637226</v>
      </c>
      <c r="D38" s="14">
        <v>0.3906296324255768</v>
      </c>
      <c r="E38" s="14">
        <v>0.3938640585436376</v>
      </c>
      <c r="F38" s="14">
        <v>0.43</v>
      </c>
      <c r="G38" s="14">
        <v>0.55100000000000005</v>
      </c>
      <c r="H38" s="18">
        <v>1.1782260079545859</v>
      </c>
      <c r="I38" s="18">
        <v>-1602.5254497362778</v>
      </c>
      <c r="J38" s="187"/>
      <c r="K38" s="187"/>
      <c r="L38" s="187"/>
    </row>
    <row r="39" spans="2:14" x14ac:dyDescent="0.25">
      <c r="B39" s="22" t="s">
        <v>121</v>
      </c>
      <c r="C39" s="325">
        <v>0.38362588178025758</v>
      </c>
      <c r="D39" s="14">
        <v>0.38662341183410848</v>
      </c>
      <c r="E39" s="14">
        <v>0.41541613562263047</v>
      </c>
      <c r="F39" s="14">
        <v>0.71699999999999997</v>
      </c>
      <c r="G39" s="14">
        <v>0.66</v>
      </c>
      <c r="H39" s="18">
        <v>-29.975300538508943</v>
      </c>
      <c r="I39" s="18">
        <v>-2763.7411821974247</v>
      </c>
      <c r="J39" s="187"/>
      <c r="K39" s="187"/>
      <c r="L39" s="187"/>
    </row>
    <row r="40" spans="2:14" x14ac:dyDescent="0.25">
      <c r="B40" s="22" t="s">
        <v>179</v>
      </c>
      <c r="C40" s="325">
        <v>0.95484142022209506</v>
      </c>
      <c r="D40" s="14">
        <v>0.53646487716017743</v>
      </c>
      <c r="E40" s="14">
        <v>-2.5466212917320749E-2</v>
      </c>
      <c r="F40" s="14">
        <v>-2.6139999999999999</v>
      </c>
      <c r="G40" s="14">
        <v>-0.47799999999999998</v>
      </c>
      <c r="H40" s="18">
        <v>4183.7654306191762</v>
      </c>
      <c r="I40" s="18">
        <v>14328.414202220951</v>
      </c>
      <c r="J40" s="187"/>
      <c r="K40" s="187"/>
      <c r="L40" s="187"/>
    </row>
    <row r="41" spans="2:14" x14ac:dyDescent="0.25">
      <c r="B41" s="109" t="s">
        <v>120</v>
      </c>
      <c r="C41" s="325">
        <v>0.14110582580330019</v>
      </c>
      <c r="D41" s="14">
        <v>0.11696311488205974</v>
      </c>
      <c r="E41" s="14">
        <v>0.17583389825927062</v>
      </c>
      <c r="F41" s="14">
        <v>0.215</v>
      </c>
      <c r="G41" s="14">
        <v>0.28000000000000003</v>
      </c>
      <c r="H41" s="18">
        <v>241.42710921240456</v>
      </c>
      <c r="I41" s="18">
        <v>-1388.9417419669983</v>
      </c>
      <c r="J41" s="187"/>
      <c r="K41" s="187"/>
      <c r="L41" s="187"/>
    </row>
    <row r="42" spans="2:14" x14ac:dyDescent="0.25">
      <c r="B42" s="22" t="s">
        <v>121</v>
      </c>
      <c r="C42" s="325">
        <v>0.17078111258140863</v>
      </c>
      <c r="D42" s="14">
        <v>0.14180328033516729</v>
      </c>
      <c r="E42" s="14">
        <v>0.22880567913088332</v>
      </c>
      <c r="F42" s="14">
        <v>0.307</v>
      </c>
      <c r="G42" s="14">
        <v>0.41899999999999998</v>
      </c>
      <c r="H42" s="18">
        <v>289.77832246241343</v>
      </c>
      <c r="I42" s="18">
        <v>-2482.1888741859134</v>
      </c>
      <c r="J42" s="187"/>
      <c r="K42" s="187"/>
      <c r="L42" s="187"/>
    </row>
    <row r="43" spans="2:14" x14ac:dyDescent="0.25">
      <c r="B43" s="22" t="s">
        <v>179</v>
      </c>
      <c r="C43" s="325">
        <v>1.7206475942637158E-2</v>
      </c>
      <c r="D43" s="14">
        <v>1.8899090158769359E-2</v>
      </c>
      <c r="E43" s="14">
        <v>1.9930231921591327E-2</v>
      </c>
      <c r="F43" s="14">
        <v>1.9E-2</v>
      </c>
      <c r="G43" s="14">
        <v>1.2E-2</v>
      </c>
      <c r="H43" s="18">
        <v>-16.926142161322009</v>
      </c>
      <c r="I43" s="18">
        <v>52.06475942637158</v>
      </c>
      <c r="J43" s="187"/>
      <c r="K43" s="187"/>
      <c r="L43" s="187"/>
    </row>
    <row r="44" spans="2:14" ht="18" x14ac:dyDescent="0.25">
      <c r="B44" s="9" t="s">
        <v>185</v>
      </c>
      <c r="C44" s="20" t="s">
        <v>624</v>
      </c>
      <c r="D44" s="21" t="s">
        <v>582</v>
      </c>
      <c r="E44" s="21" t="s">
        <v>50</v>
      </c>
      <c r="F44" s="21" t="s">
        <v>24</v>
      </c>
      <c r="G44" s="21" t="s">
        <v>25</v>
      </c>
      <c r="H44" s="707" t="s">
        <v>161</v>
      </c>
      <c r="I44" s="21" t="s">
        <v>162</v>
      </c>
    </row>
    <row r="45" spans="2:14" x14ac:dyDescent="0.25">
      <c r="B45" s="109" t="s">
        <v>186</v>
      </c>
      <c r="C45" s="325">
        <v>0.38</v>
      </c>
      <c r="D45" s="14">
        <v>0.38</v>
      </c>
      <c r="E45" s="14">
        <v>0.38</v>
      </c>
      <c r="F45" s="14">
        <v>0.55000000000000004</v>
      </c>
      <c r="G45" s="14">
        <v>0.78371999999999997</v>
      </c>
      <c r="H45" s="18">
        <v>0</v>
      </c>
      <c r="I45" s="18">
        <v>-4037.2</v>
      </c>
      <c r="J45" s="187"/>
      <c r="K45" s="187"/>
      <c r="L45" s="187"/>
      <c r="M45" s="187"/>
      <c r="N45" s="187"/>
    </row>
    <row r="46" spans="2:14" x14ac:dyDescent="0.25">
      <c r="B46" s="109" t="s">
        <v>187</v>
      </c>
      <c r="C46" s="325">
        <v>0.38</v>
      </c>
      <c r="D46" s="14">
        <v>0.38</v>
      </c>
      <c r="E46" s="14">
        <v>0.45627118644067799</v>
      </c>
      <c r="F46" s="14">
        <v>0.65271533333333343</v>
      </c>
      <c r="G46" s="14">
        <v>0.71464174603174624</v>
      </c>
      <c r="H46" s="18">
        <v>0</v>
      </c>
      <c r="I46" s="18">
        <v>-3346.4174603174624</v>
      </c>
      <c r="J46" s="187"/>
      <c r="K46" s="187"/>
      <c r="L46" s="187"/>
      <c r="M46" s="187"/>
      <c r="N46" s="187"/>
    </row>
    <row r="47" spans="2:14" x14ac:dyDescent="0.25">
      <c r="B47" s="109" t="s">
        <v>188</v>
      </c>
      <c r="C47" s="325">
        <v>0.29699999999999999</v>
      </c>
      <c r="D47" s="14">
        <v>0.29699999999999999</v>
      </c>
      <c r="E47" s="14">
        <v>0.27562500000000001</v>
      </c>
      <c r="F47" s="14">
        <v>0.39437499999999998</v>
      </c>
      <c r="G47" s="14">
        <v>0.58875</v>
      </c>
      <c r="H47" s="18">
        <v>0</v>
      </c>
      <c r="I47" s="18">
        <v>-2917.5</v>
      </c>
      <c r="J47" s="187"/>
      <c r="K47" s="187"/>
      <c r="L47" s="187"/>
      <c r="M47" s="187"/>
      <c r="N47" s="187"/>
    </row>
    <row r="48" spans="2:14" x14ac:dyDescent="0.25">
      <c r="B48" s="109" t="s">
        <v>189</v>
      </c>
      <c r="C48" s="325">
        <v>0.29599999999999999</v>
      </c>
      <c r="D48" s="14">
        <v>0.24399999999999999</v>
      </c>
      <c r="E48" s="14">
        <v>0.33247881355932202</v>
      </c>
      <c r="F48" s="14">
        <v>0.48059375000000004</v>
      </c>
      <c r="G48" s="14">
        <v>0.54673611111111109</v>
      </c>
      <c r="H48" s="18">
        <v>519.99999999999989</v>
      </c>
      <c r="I48" s="18">
        <v>-2507.3611111111109</v>
      </c>
      <c r="J48" s="187"/>
      <c r="K48" s="187"/>
      <c r="L48" s="187"/>
      <c r="M48" s="187"/>
      <c r="N48" s="187"/>
    </row>
    <row r="49" spans="2:14" x14ac:dyDescent="0.25">
      <c r="B49" s="109" t="s">
        <v>190</v>
      </c>
      <c r="C49" s="325">
        <v>0.29299999999999998</v>
      </c>
      <c r="D49" s="14">
        <v>0.29799999999999999</v>
      </c>
      <c r="E49" s="14">
        <v>0.27</v>
      </c>
      <c r="F49" s="14">
        <v>0.40500000000000003</v>
      </c>
      <c r="G49" s="14">
        <v>0.609375</v>
      </c>
      <c r="H49" s="18">
        <v>-50.000000000000043</v>
      </c>
      <c r="I49" s="18">
        <v>-3163.75</v>
      </c>
      <c r="J49" s="187"/>
      <c r="K49" s="187"/>
      <c r="L49" s="187"/>
      <c r="M49" s="187"/>
      <c r="N49" s="187"/>
    </row>
    <row r="50" spans="2:14" ht="9.75" thickBot="1" x14ac:dyDescent="0.3">
      <c r="B50" s="109" t="s">
        <v>191</v>
      </c>
      <c r="C50" s="326">
        <v>0.29299999999999998</v>
      </c>
      <c r="D50" s="14">
        <v>0.23400000000000001</v>
      </c>
      <c r="E50" s="14">
        <v>0.33773305084745764</v>
      </c>
      <c r="F50" s="14">
        <v>0.49191666666666672</v>
      </c>
      <c r="G50" s="14">
        <v>0.57008928571428574</v>
      </c>
      <c r="H50" s="18">
        <v>589.99999999999966</v>
      </c>
      <c r="I50" s="18">
        <v>-2770.8928571428578</v>
      </c>
      <c r="J50" s="187"/>
      <c r="K50" s="187"/>
      <c r="L50" s="187"/>
      <c r="M50" s="187"/>
      <c r="N50" s="187"/>
    </row>
    <row r="51" spans="2:14" ht="9.75" thickTop="1" x14ac:dyDescent="0.25">
      <c r="B51" s="187"/>
      <c r="C51" s="327"/>
      <c r="D51" s="187"/>
      <c r="E51" s="187"/>
      <c r="F51" s="187"/>
      <c r="G51" s="187"/>
      <c r="H51" s="187"/>
      <c r="I51" s="187"/>
      <c r="J51" s="187"/>
      <c r="K51" s="187"/>
      <c r="L51" s="187"/>
      <c r="M51" s="187"/>
      <c r="N51" s="187"/>
    </row>
    <row r="52" spans="2:14" x14ac:dyDescent="0.25">
      <c r="B52" s="187"/>
      <c r="C52" s="187"/>
      <c r="D52" s="187"/>
      <c r="E52" s="187"/>
      <c r="F52" s="187"/>
      <c r="G52" s="187"/>
      <c r="H52" s="187"/>
      <c r="I52" s="187"/>
      <c r="J52" s="187"/>
      <c r="K52" s="187"/>
      <c r="L52" s="187"/>
      <c r="M52" s="187"/>
      <c r="N52" s="187"/>
    </row>
    <row r="53" spans="2:14" x14ac:dyDescent="0.25">
      <c r="B53" s="187"/>
      <c r="C53" s="187"/>
      <c r="D53" s="187"/>
      <c r="E53" s="187"/>
      <c r="F53" s="187"/>
      <c r="G53" s="187"/>
      <c r="H53" s="187"/>
      <c r="I53" s="187"/>
      <c r="J53" s="187"/>
      <c r="K53" s="187"/>
      <c r="L53" s="187"/>
      <c r="M53" s="187"/>
      <c r="N53" s="187"/>
    </row>
    <row r="54" spans="2:14" x14ac:dyDescent="0.25">
      <c r="B54" s="187"/>
      <c r="C54" s="187"/>
      <c r="D54" s="187"/>
      <c r="E54" s="187"/>
      <c r="F54" s="187"/>
      <c r="G54" s="187"/>
      <c r="H54" s="187"/>
      <c r="I54" s="187"/>
      <c r="J54" s="187"/>
      <c r="K54" s="187"/>
      <c r="L54" s="187"/>
      <c r="M54" s="187"/>
      <c r="N54" s="187"/>
    </row>
    <row r="55" spans="2:14" x14ac:dyDescent="0.25">
      <c r="B55" s="187"/>
      <c r="C55" s="711"/>
      <c r="D55" s="187"/>
      <c r="E55" s="187"/>
      <c r="F55" s="187"/>
      <c r="G55" s="187"/>
      <c r="H55" s="187"/>
      <c r="I55" s="187"/>
      <c r="J55" s="187"/>
      <c r="K55" s="187"/>
      <c r="L55" s="187"/>
      <c r="M55" s="187"/>
      <c r="N55" s="187"/>
    </row>
    <row r="56" spans="2:14" x14ac:dyDescent="0.25">
      <c r="B56" s="187"/>
      <c r="C56" s="187"/>
      <c r="D56" s="187"/>
      <c r="E56" s="187"/>
      <c r="F56" s="187"/>
      <c r="G56" s="187"/>
      <c r="H56" s="187"/>
      <c r="I56" s="187"/>
      <c r="J56" s="187"/>
      <c r="K56" s="187"/>
      <c r="L56" s="187"/>
      <c r="M56" s="187"/>
      <c r="N56" s="187"/>
    </row>
    <row r="57" spans="2:14" x14ac:dyDescent="0.25">
      <c r="B57" s="187"/>
      <c r="C57" s="187"/>
      <c r="D57" s="187"/>
      <c r="E57" s="187"/>
      <c r="F57" s="187"/>
      <c r="G57" s="187"/>
      <c r="H57" s="187"/>
      <c r="I57" s="187"/>
      <c r="J57" s="187"/>
      <c r="K57" s="187"/>
      <c r="L57" s="187"/>
      <c r="M57" s="187"/>
      <c r="N57" s="187"/>
    </row>
    <row r="58" spans="2:14" x14ac:dyDescent="0.25">
      <c r="B58" s="187"/>
      <c r="C58" s="187"/>
      <c r="D58" s="187"/>
      <c r="E58" s="187"/>
      <c r="F58" s="187"/>
      <c r="G58" s="187"/>
      <c r="H58" s="187"/>
      <c r="I58" s="187"/>
      <c r="J58" s="187"/>
      <c r="K58" s="187"/>
      <c r="L58" s="187"/>
      <c r="M58" s="187"/>
      <c r="N58" s="187"/>
    </row>
    <row r="59" spans="2:14" x14ac:dyDescent="0.25">
      <c r="B59" s="187"/>
      <c r="C59" s="187"/>
      <c r="D59" s="187"/>
      <c r="E59" s="187"/>
      <c r="F59" s="187"/>
      <c r="G59" s="187"/>
      <c r="H59" s="187"/>
      <c r="I59" s="187"/>
      <c r="J59" s="187"/>
      <c r="K59" s="187"/>
      <c r="L59" s="187"/>
      <c r="M59" s="187"/>
      <c r="N59" s="187"/>
    </row>
    <row r="60" spans="2:14" x14ac:dyDescent="0.25">
      <c r="B60" s="187"/>
      <c r="C60" s="187"/>
      <c r="D60" s="187"/>
      <c r="E60" s="187"/>
      <c r="F60" s="187"/>
      <c r="G60" s="187"/>
      <c r="H60" s="187"/>
      <c r="I60" s="187"/>
      <c r="J60" s="187"/>
      <c r="K60" s="187"/>
      <c r="L60" s="187"/>
      <c r="M60" s="187"/>
      <c r="N60" s="187"/>
    </row>
    <row r="61" spans="2:14" x14ac:dyDescent="0.25">
      <c r="B61" s="187"/>
      <c r="C61" s="187"/>
      <c r="D61" s="187"/>
      <c r="E61" s="187"/>
      <c r="F61" s="187"/>
      <c r="G61" s="187"/>
      <c r="H61" s="187"/>
      <c r="I61" s="187"/>
      <c r="J61" s="187"/>
      <c r="K61" s="187"/>
      <c r="L61" s="187"/>
      <c r="M61" s="187"/>
      <c r="N61" s="187"/>
    </row>
    <row r="62" spans="2:14" x14ac:dyDescent="0.25">
      <c r="B62" s="187"/>
      <c r="C62" s="187"/>
      <c r="D62" s="187"/>
      <c r="E62" s="187"/>
      <c r="F62" s="187"/>
      <c r="G62" s="187"/>
      <c r="H62" s="187"/>
      <c r="I62" s="187"/>
      <c r="J62" s="187"/>
      <c r="K62" s="187"/>
      <c r="L62" s="187"/>
      <c r="M62" s="187"/>
      <c r="N62" s="187"/>
    </row>
    <row r="63" spans="2:14" x14ac:dyDescent="0.25">
      <c r="B63" s="187"/>
      <c r="C63" s="187"/>
      <c r="D63" s="187"/>
      <c r="E63" s="187"/>
      <c r="F63" s="187"/>
      <c r="G63" s="187"/>
      <c r="H63" s="187"/>
      <c r="I63" s="187"/>
      <c r="J63" s="187"/>
      <c r="K63" s="187"/>
      <c r="L63" s="187"/>
      <c r="M63" s="187"/>
      <c r="N63" s="187"/>
    </row>
    <row r="64" spans="2:14" x14ac:dyDescent="0.25">
      <c r="B64" s="187"/>
      <c r="C64" s="187"/>
      <c r="D64" s="187"/>
      <c r="E64" s="187"/>
      <c r="F64" s="187"/>
      <c r="G64" s="187"/>
      <c r="H64" s="187"/>
      <c r="I64" s="187"/>
      <c r="J64" s="187"/>
      <c r="K64" s="187"/>
      <c r="L64" s="187"/>
      <c r="M64" s="187"/>
      <c r="N64" s="187"/>
    </row>
    <row r="65" spans="2:14" x14ac:dyDescent="0.25">
      <c r="B65" s="187"/>
      <c r="C65" s="187"/>
      <c r="D65" s="187"/>
      <c r="E65" s="187"/>
      <c r="F65" s="187"/>
      <c r="G65" s="187"/>
      <c r="H65" s="187"/>
      <c r="I65" s="187"/>
      <c r="J65" s="187"/>
      <c r="K65" s="187"/>
      <c r="L65" s="187"/>
      <c r="M65" s="187"/>
      <c r="N65" s="187"/>
    </row>
    <row r="66" spans="2:14" x14ac:dyDescent="0.25">
      <c r="B66" s="187"/>
      <c r="C66" s="187"/>
      <c r="D66" s="187"/>
      <c r="E66" s="187"/>
      <c r="F66" s="187"/>
      <c r="G66" s="187"/>
      <c r="H66" s="187"/>
      <c r="I66" s="187"/>
      <c r="J66" s="187"/>
      <c r="K66" s="187"/>
      <c r="L66" s="187"/>
      <c r="M66" s="187"/>
      <c r="N66" s="187"/>
    </row>
  </sheetData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K58"/>
  <sheetViews>
    <sheetView showGridLines="0" zoomScaleNormal="100" zoomScalePageLayoutView="142" workbookViewId="0">
      <selection activeCell="D19" sqref="D19"/>
    </sheetView>
  </sheetViews>
  <sheetFormatPr baseColWidth="10" defaultColWidth="10.85546875" defaultRowHeight="9" x14ac:dyDescent="0.25"/>
  <cols>
    <col min="1" max="1" width="5.28515625" style="201" customWidth="1"/>
    <col min="2" max="2" width="46" style="201" bestFit="1" customWidth="1"/>
    <col min="3" max="3" width="8.42578125" style="201" customWidth="1"/>
    <col min="4" max="7" width="8.42578125" style="201" bestFit="1" customWidth="1"/>
    <col min="8" max="16384" width="10.85546875" style="201"/>
  </cols>
  <sheetData>
    <row r="2" spans="1:11" x14ac:dyDescent="0.25">
      <c r="A2" s="204"/>
      <c r="B2" s="42" t="s">
        <v>504</v>
      </c>
      <c r="C2" s="154"/>
      <c r="D2" s="154"/>
      <c r="E2" s="154"/>
      <c r="F2" s="154"/>
      <c r="G2" s="155"/>
    </row>
    <row r="3" spans="1:11" ht="18.75" customHeight="1" thickBot="1" x14ac:dyDescent="0.3">
      <c r="B3" s="47" t="s">
        <v>489</v>
      </c>
      <c r="C3" s="614" t="s">
        <v>623</v>
      </c>
      <c r="D3" s="163" t="s">
        <v>583</v>
      </c>
      <c r="E3" s="163" t="s">
        <v>88</v>
      </c>
      <c r="F3" s="163" t="s">
        <v>52</v>
      </c>
      <c r="G3" s="164" t="s">
        <v>53</v>
      </c>
    </row>
    <row r="4" spans="1:11" s="213" customFormat="1" ht="9.75" thickTop="1" x14ac:dyDescent="0.25">
      <c r="B4" s="156" t="s">
        <v>192</v>
      </c>
      <c r="C4" s="157">
        <v>3864.8069949999999</v>
      </c>
      <c r="D4" s="157">
        <v>3730.6451659816835</v>
      </c>
      <c r="E4" s="157">
        <v>552.57855831504526</v>
      </c>
      <c r="F4" s="157">
        <v>695.21365344333867</v>
      </c>
      <c r="G4" s="157">
        <v>43110.663613039425</v>
      </c>
      <c r="H4" s="217"/>
    </row>
    <row r="5" spans="1:11" x14ac:dyDescent="0.25">
      <c r="B5" s="43" t="s">
        <v>196</v>
      </c>
      <c r="C5" s="158">
        <v>3495.2567173899997</v>
      </c>
      <c r="D5" s="158">
        <v>3344.1347274804034</v>
      </c>
      <c r="E5" s="158">
        <v>211.03929397334048</v>
      </c>
      <c r="F5" s="158">
        <v>577.29049925284892</v>
      </c>
      <c r="G5" s="158">
        <v>2110.3185292414523</v>
      </c>
      <c r="H5" s="204"/>
    </row>
    <row r="6" spans="1:11" x14ac:dyDescent="0.25">
      <c r="B6" s="43" t="s">
        <v>113</v>
      </c>
      <c r="C6" s="158">
        <v>0</v>
      </c>
      <c r="D6" s="158">
        <v>0</v>
      </c>
      <c r="E6" s="158">
        <v>0</v>
      </c>
      <c r="F6" s="158">
        <v>0</v>
      </c>
      <c r="G6" s="158">
        <v>40785.493974529607</v>
      </c>
      <c r="H6" s="204"/>
    </row>
    <row r="7" spans="1:11" x14ac:dyDescent="0.25">
      <c r="B7" s="43" t="s">
        <v>193</v>
      </c>
      <c r="C7" s="158">
        <v>369.55027760999997</v>
      </c>
      <c r="D7" s="158">
        <v>386.51043850127991</v>
      </c>
      <c r="E7" s="158">
        <v>341.53926434170478</v>
      </c>
      <c r="F7" s="158">
        <v>117.9231541904897</v>
      </c>
      <c r="G7" s="158">
        <v>214.85110926836998</v>
      </c>
      <c r="H7" s="204"/>
    </row>
    <row r="8" spans="1:11" s="213" customFormat="1" x14ac:dyDescent="0.25">
      <c r="B8" s="156" t="s">
        <v>194</v>
      </c>
      <c r="C8" s="157">
        <v>6392.0077917669023</v>
      </c>
      <c r="D8" s="157">
        <v>5831.9530872325986</v>
      </c>
      <c r="E8" s="157">
        <v>5693.4297926741165</v>
      </c>
      <c r="F8" s="157">
        <v>4280.6200052375953</v>
      </c>
      <c r="G8" s="157">
        <v>5232.4055100972082</v>
      </c>
      <c r="H8" s="217"/>
    </row>
    <row r="9" spans="1:11" x14ac:dyDescent="0.25">
      <c r="B9" s="43" t="s">
        <v>505</v>
      </c>
      <c r="C9" s="158">
        <v>6388.6721084974906</v>
      </c>
      <c r="D9" s="158">
        <v>5828.1526700782042</v>
      </c>
      <c r="E9" s="158">
        <v>5682.366708828562</v>
      </c>
      <c r="F9" s="158">
        <v>4273.9070164335208</v>
      </c>
      <c r="G9" s="158">
        <v>5207.4688021270986</v>
      </c>
      <c r="H9" s="204"/>
    </row>
    <row r="10" spans="1:11" x14ac:dyDescent="0.25">
      <c r="B10" s="43" t="s">
        <v>113</v>
      </c>
      <c r="C10" s="158">
        <v>0</v>
      </c>
      <c r="D10" s="158">
        <v>0</v>
      </c>
      <c r="E10" s="158">
        <v>0</v>
      </c>
      <c r="F10" s="158">
        <v>0</v>
      </c>
      <c r="G10" s="158">
        <v>0</v>
      </c>
      <c r="H10" s="204"/>
    </row>
    <row r="11" spans="1:11" x14ac:dyDescent="0.25">
      <c r="B11" s="43" t="s">
        <v>193</v>
      </c>
      <c r="C11" s="158">
        <v>3.3356832694120944</v>
      </c>
      <c r="D11" s="158">
        <v>3.8004171543943737</v>
      </c>
      <c r="E11" s="158">
        <v>11.063083845554473</v>
      </c>
      <c r="F11" s="158">
        <v>6.7129888040746906</v>
      </c>
      <c r="G11" s="158">
        <v>24.936707970109495</v>
      </c>
      <c r="H11" s="204"/>
      <c r="K11" s="204"/>
    </row>
    <row r="12" spans="1:11" s="213" customFormat="1" x14ac:dyDescent="0.25">
      <c r="B12" s="156" t="s">
        <v>195</v>
      </c>
      <c r="C12" s="157">
        <v>45415.019</v>
      </c>
      <c r="D12" s="157">
        <v>63752.586851224063</v>
      </c>
      <c r="E12" s="157">
        <v>47244.675569067345</v>
      </c>
      <c r="F12" s="157">
        <v>8787.3331088185969</v>
      </c>
      <c r="G12" s="157">
        <v>11.955679139821735</v>
      </c>
      <c r="H12" s="217"/>
    </row>
    <row r="13" spans="1:11" x14ac:dyDescent="0.25">
      <c r="B13" s="43" t="s">
        <v>196</v>
      </c>
      <c r="C13" s="158">
        <v>1444.807</v>
      </c>
      <c r="D13" s="158">
        <v>1640.4271014680862</v>
      </c>
      <c r="E13" s="158">
        <v>412.82331266964843</v>
      </c>
      <c r="F13" s="158">
        <v>0</v>
      </c>
      <c r="G13" s="158">
        <v>0</v>
      </c>
      <c r="H13" s="204"/>
    </row>
    <row r="14" spans="1:11" x14ac:dyDescent="0.25">
      <c r="B14" s="43" t="s">
        <v>113</v>
      </c>
      <c r="C14" s="158">
        <v>43961.252</v>
      </c>
      <c r="D14" s="158">
        <v>62102.818530644668</v>
      </c>
      <c r="E14" s="158">
        <v>46821.852431587475</v>
      </c>
      <c r="F14" s="158">
        <v>8769.504614937614</v>
      </c>
      <c r="G14" s="158">
        <v>0</v>
      </c>
      <c r="H14" s="204"/>
    </row>
    <row r="15" spans="1:11" x14ac:dyDescent="0.25">
      <c r="B15" s="43" t="s">
        <v>193</v>
      </c>
      <c r="C15" s="158">
        <v>8.9600000000000009</v>
      </c>
      <c r="D15" s="158">
        <v>9.3412191113065717</v>
      </c>
      <c r="E15" s="158">
        <v>9.9998248102202076</v>
      </c>
      <c r="F15" s="158">
        <v>17.82849388098257</v>
      </c>
      <c r="G15" s="158">
        <v>11.955679139821735</v>
      </c>
      <c r="H15" s="204"/>
    </row>
    <row r="16" spans="1:11" s="213" customFormat="1" x14ac:dyDescent="0.25">
      <c r="B16" s="106" t="s">
        <v>139</v>
      </c>
      <c r="C16" s="159">
        <v>55671.833786766903</v>
      </c>
      <c r="D16" s="159">
        <v>73315.185104438351</v>
      </c>
      <c r="E16" s="159">
        <v>53490.683920056508</v>
      </c>
      <c r="F16" s="159">
        <v>13763.16676749953</v>
      </c>
      <c r="G16" s="159">
        <v>48355.024802276457</v>
      </c>
      <c r="H16" s="217"/>
    </row>
    <row r="17" spans="1:9" s="213" customFormat="1" x14ac:dyDescent="0.25">
      <c r="B17" s="43" t="s">
        <v>689</v>
      </c>
      <c r="C17" s="160">
        <v>0</v>
      </c>
      <c r="D17" s="160">
        <v>4801.5182852027401</v>
      </c>
      <c r="E17" s="160">
        <v>0</v>
      </c>
      <c r="F17" s="160">
        <v>0</v>
      </c>
      <c r="G17" s="160">
        <v>0</v>
      </c>
      <c r="H17" s="217"/>
    </row>
    <row r="18" spans="1:9" s="213" customFormat="1" x14ac:dyDescent="0.25">
      <c r="B18" s="43" t="s">
        <v>663</v>
      </c>
      <c r="C18" s="160">
        <v>999.62649299999998</v>
      </c>
      <c r="D18" s="160"/>
      <c r="E18" s="160"/>
      <c r="F18" s="160"/>
      <c r="G18" s="160"/>
      <c r="H18" s="217"/>
    </row>
    <row r="19" spans="1:9" x14ac:dyDescent="0.25">
      <c r="B19" s="43" t="s">
        <v>653</v>
      </c>
      <c r="C19" s="160">
        <v>0</v>
      </c>
      <c r="D19" s="160">
        <v>353.82087767203416</v>
      </c>
      <c r="E19" s="160">
        <v>1606.937918918394</v>
      </c>
      <c r="F19" s="160">
        <v>1509.1669043501329</v>
      </c>
      <c r="G19" s="160">
        <v>1110.0433437441618</v>
      </c>
      <c r="H19" s="204"/>
    </row>
    <row r="20" spans="1:9" x14ac:dyDescent="0.25">
      <c r="B20" s="43" t="s">
        <v>654</v>
      </c>
      <c r="C20" s="160">
        <v>0</v>
      </c>
      <c r="D20" s="160">
        <v>0</v>
      </c>
      <c r="E20" s="160">
        <v>0</v>
      </c>
      <c r="F20" s="160">
        <v>70.870486388502925</v>
      </c>
      <c r="G20" s="160">
        <v>0</v>
      </c>
      <c r="H20" s="204"/>
    </row>
    <row r="21" spans="1:9" s="213" customFormat="1" x14ac:dyDescent="0.25">
      <c r="B21" s="156" t="s">
        <v>555</v>
      </c>
      <c r="C21" s="157">
        <v>56671.460279766907</v>
      </c>
      <c r="D21" s="157">
        <v>78470.524267313114</v>
      </c>
      <c r="E21" s="157">
        <v>55097.621838974905</v>
      </c>
      <c r="F21" s="157">
        <v>15343.204158238166</v>
      </c>
      <c r="G21" s="157">
        <v>49465.068146020618</v>
      </c>
      <c r="H21" s="217"/>
    </row>
    <row r="22" spans="1:9" x14ac:dyDescent="0.25">
      <c r="C22" s="218"/>
      <c r="D22" s="218"/>
      <c r="E22" s="218"/>
    </row>
    <row r="23" spans="1:9" x14ac:dyDescent="0.25">
      <c r="A23" s="204"/>
      <c r="B23" s="42" t="s">
        <v>490</v>
      </c>
    </row>
    <row r="24" spans="1:9" ht="18.75" customHeight="1" thickBot="1" x14ac:dyDescent="0.3">
      <c r="B24" s="47" t="s">
        <v>489</v>
      </c>
      <c r="C24" s="613" t="s">
        <v>623</v>
      </c>
      <c r="D24" s="598" t="s">
        <v>583</v>
      </c>
      <c r="E24" s="598" t="s">
        <v>88</v>
      </c>
      <c r="F24" s="598" t="s">
        <v>52</v>
      </c>
      <c r="G24" s="598" t="s">
        <v>53</v>
      </c>
    </row>
    <row r="25" spans="1:9" s="213" customFormat="1" ht="9.75" thickTop="1" x14ac:dyDescent="0.25">
      <c r="B25" s="243" t="s">
        <v>113</v>
      </c>
      <c r="C25" s="157">
        <v>43961.252</v>
      </c>
      <c r="D25" s="157">
        <v>62102.818530644668</v>
      </c>
      <c r="E25" s="157">
        <v>46821.852431587475</v>
      </c>
      <c r="F25" s="157">
        <v>8769.504614937614</v>
      </c>
      <c r="G25" s="157">
        <v>40785.493974529607</v>
      </c>
      <c r="H25" s="217"/>
      <c r="I25" s="217"/>
    </row>
    <row r="26" spans="1:9" x14ac:dyDescent="0.25">
      <c r="B26" s="29" t="s">
        <v>197</v>
      </c>
      <c r="C26" s="158">
        <v>43961.252</v>
      </c>
      <c r="D26" s="158">
        <v>62102.818530644668</v>
      </c>
      <c r="E26" s="158">
        <v>46821.852431587475</v>
      </c>
      <c r="F26" s="158">
        <v>8769.504614937614</v>
      </c>
      <c r="G26" s="158">
        <v>40785.493974529607</v>
      </c>
      <c r="H26" s="204"/>
      <c r="I26" s="204"/>
    </row>
    <row r="27" spans="1:9" s="213" customFormat="1" x14ac:dyDescent="0.25">
      <c r="B27" s="243" t="s">
        <v>196</v>
      </c>
      <c r="C27" s="157">
        <v>11328.73582588749</v>
      </c>
      <c r="D27" s="157">
        <v>10812.714499026693</v>
      </c>
      <c r="E27" s="157">
        <v>6306.2293154715508</v>
      </c>
      <c r="F27" s="157">
        <v>4851.19934329226</v>
      </c>
      <c r="G27" s="157">
        <v>7317.7873313685523</v>
      </c>
      <c r="H27" s="217"/>
      <c r="I27" s="217"/>
    </row>
    <row r="28" spans="1:9" x14ac:dyDescent="0.25">
      <c r="B28" s="29" t="s">
        <v>121</v>
      </c>
      <c r="C28" s="158">
        <v>11217.12082588749</v>
      </c>
      <c r="D28" s="158">
        <v>10812.714499026693</v>
      </c>
      <c r="E28" s="158">
        <v>6306.2247778312512</v>
      </c>
      <c r="F28" s="158">
        <v>4381.4878061713734</v>
      </c>
      <c r="G28" s="158">
        <v>5941.2980892006726</v>
      </c>
      <c r="H28" s="204"/>
      <c r="I28" s="204"/>
    </row>
    <row r="29" spans="1:9" x14ac:dyDescent="0.25">
      <c r="B29" s="29" t="s">
        <v>179</v>
      </c>
      <c r="C29" s="158">
        <v>111.61499999999999</v>
      </c>
      <c r="D29" s="158">
        <v>0</v>
      </c>
      <c r="E29" s="158">
        <v>4.5376402995894313E-3</v>
      </c>
      <c r="F29" s="158">
        <v>469.71153712088659</v>
      </c>
      <c r="G29" s="158">
        <v>1376.4892421678801</v>
      </c>
      <c r="H29" s="204"/>
      <c r="I29" s="204"/>
    </row>
    <row r="30" spans="1:9" s="213" customFormat="1" x14ac:dyDescent="0.25">
      <c r="B30" s="243" t="s">
        <v>193</v>
      </c>
      <c r="C30" s="157">
        <v>381.84596087941208</v>
      </c>
      <c r="D30" s="157">
        <v>399.65207476698095</v>
      </c>
      <c r="E30" s="157">
        <v>362.60217299747944</v>
      </c>
      <c r="F30" s="157">
        <v>142.46652974377321</v>
      </c>
      <c r="G30" s="157">
        <v>251.74349637830124</v>
      </c>
      <c r="H30" s="217"/>
      <c r="I30" s="217"/>
    </row>
    <row r="31" spans="1:9" x14ac:dyDescent="0.25">
      <c r="B31" s="29" t="s">
        <v>121</v>
      </c>
      <c r="C31" s="158">
        <v>381.84596087941208</v>
      </c>
      <c r="D31" s="158">
        <v>399.65207476698095</v>
      </c>
      <c r="E31" s="158">
        <v>362.60217299747944</v>
      </c>
      <c r="F31" s="158">
        <v>142.46652974377321</v>
      </c>
      <c r="G31" s="158">
        <v>250.00294841531039</v>
      </c>
      <c r="H31" s="204"/>
      <c r="I31" s="204"/>
    </row>
    <row r="32" spans="1:9" x14ac:dyDescent="0.25">
      <c r="B32" s="29" t="s">
        <v>179</v>
      </c>
      <c r="C32" s="158">
        <v>0</v>
      </c>
      <c r="D32" s="158">
        <v>0</v>
      </c>
      <c r="E32" s="158">
        <v>0</v>
      </c>
      <c r="F32" s="158">
        <v>0</v>
      </c>
      <c r="G32" s="158">
        <v>1.7405479629908458</v>
      </c>
      <c r="H32" s="204"/>
      <c r="I32" s="204"/>
    </row>
    <row r="33" spans="2:9" ht="18" x14ac:dyDescent="0.25">
      <c r="B33" s="243" t="s">
        <v>689</v>
      </c>
      <c r="C33" s="157">
        <v>0</v>
      </c>
      <c r="D33" s="157">
        <v>4801.5182852027401</v>
      </c>
      <c r="E33" s="157">
        <v>0</v>
      </c>
      <c r="F33" s="157">
        <v>0</v>
      </c>
      <c r="G33" s="157">
        <v>0</v>
      </c>
      <c r="H33" s="204"/>
      <c r="I33" s="204"/>
    </row>
    <row r="34" spans="2:9" x14ac:dyDescent="0.25">
      <c r="B34" s="29" t="s">
        <v>121</v>
      </c>
      <c r="C34" s="158">
        <v>0</v>
      </c>
      <c r="D34" s="158">
        <v>4801.5182852027401</v>
      </c>
      <c r="E34" s="158">
        <v>0</v>
      </c>
      <c r="F34" s="158">
        <v>0</v>
      </c>
      <c r="G34" s="158">
        <v>0</v>
      </c>
      <c r="H34" s="204"/>
      <c r="I34" s="204"/>
    </row>
    <row r="35" spans="2:9" x14ac:dyDescent="0.25">
      <c r="B35" s="29"/>
      <c r="C35" s="158"/>
      <c r="D35" s="158"/>
      <c r="E35" s="158"/>
      <c r="F35" s="158"/>
      <c r="G35" s="158"/>
      <c r="H35" s="204"/>
      <c r="I35" s="204"/>
    </row>
    <row r="36" spans="2:9" s="213" customFormat="1" x14ac:dyDescent="0.25">
      <c r="B36" s="243" t="s">
        <v>652</v>
      </c>
      <c r="C36" s="157">
        <v>999.62649299999998</v>
      </c>
      <c r="D36" s="157">
        <v>353.82087767203416</v>
      </c>
      <c r="E36" s="157">
        <v>1606.937918918394</v>
      </c>
      <c r="F36" s="157">
        <v>1509.1669043501329</v>
      </c>
      <c r="G36" s="157">
        <v>1110.0433437441618</v>
      </c>
      <c r="H36" s="217"/>
      <c r="I36" s="217"/>
    </row>
    <row r="37" spans="2:9" s="213" customFormat="1" x14ac:dyDescent="0.25">
      <c r="B37" s="29" t="s">
        <v>121</v>
      </c>
      <c r="C37" s="158">
        <v>999.62649299999998</v>
      </c>
      <c r="D37" s="157"/>
      <c r="E37" s="157"/>
      <c r="F37" s="157"/>
      <c r="G37" s="157"/>
      <c r="H37" s="217"/>
      <c r="I37" s="217"/>
    </row>
    <row r="38" spans="2:9" x14ac:dyDescent="0.25">
      <c r="B38" s="29" t="s">
        <v>179</v>
      </c>
      <c r="C38" s="158">
        <v>0</v>
      </c>
      <c r="D38" s="158">
        <v>353.82087767203416</v>
      </c>
      <c r="E38" s="158">
        <v>1606.937918918394</v>
      </c>
      <c r="F38" s="158">
        <v>1509.1669043501329</v>
      </c>
      <c r="G38" s="158">
        <v>1110.0433437441618</v>
      </c>
      <c r="H38" s="204"/>
      <c r="I38" s="204"/>
    </row>
    <row r="39" spans="2:9" s="213" customFormat="1" x14ac:dyDescent="0.25">
      <c r="B39" s="243" t="s">
        <v>556</v>
      </c>
      <c r="C39" s="157">
        <v>0</v>
      </c>
      <c r="D39" s="157">
        <v>0</v>
      </c>
      <c r="E39" s="157">
        <v>0</v>
      </c>
      <c r="F39" s="157">
        <v>70.927542705054464</v>
      </c>
      <c r="G39" s="157">
        <v>0</v>
      </c>
      <c r="H39" s="217"/>
      <c r="I39" s="217"/>
    </row>
    <row r="40" spans="2:9" x14ac:dyDescent="0.25">
      <c r="B40" s="29" t="s">
        <v>121</v>
      </c>
      <c r="C40" s="158">
        <v>0</v>
      </c>
      <c r="D40" s="158">
        <v>0</v>
      </c>
      <c r="E40" s="158">
        <v>0</v>
      </c>
      <c r="F40" s="158">
        <v>70.927542705054464</v>
      </c>
      <c r="G40" s="158">
        <v>0</v>
      </c>
      <c r="H40" s="204"/>
      <c r="I40" s="204"/>
    </row>
    <row r="41" spans="2:9" s="213" customFormat="1" x14ac:dyDescent="0.25">
      <c r="B41" s="9" t="s">
        <v>139</v>
      </c>
      <c r="C41" s="162">
        <v>56671.460279766907</v>
      </c>
      <c r="D41" s="162">
        <v>78470.524267313114</v>
      </c>
      <c r="E41" s="162">
        <v>55097.621838974905</v>
      </c>
      <c r="F41" s="162">
        <v>15343.264935028834</v>
      </c>
      <c r="G41" s="162">
        <v>49465.068146020625</v>
      </c>
      <c r="H41" s="217"/>
      <c r="I41" s="217"/>
    </row>
    <row r="42" spans="2:9" x14ac:dyDescent="0.25">
      <c r="B42" s="29" t="s">
        <v>121</v>
      </c>
      <c r="C42" s="158">
        <v>56559.845279766909</v>
      </c>
      <c r="D42" s="158">
        <v>78116.703389641087</v>
      </c>
      <c r="E42" s="158">
        <v>53490.679382416209</v>
      </c>
      <c r="F42" s="158">
        <v>13364.386493557815</v>
      </c>
      <c r="G42" s="158">
        <v>46976.795012145594</v>
      </c>
      <c r="H42" s="204"/>
      <c r="I42" s="204"/>
    </row>
    <row r="43" spans="2:9" x14ac:dyDescent="0.25">
      <c r="B43" s="29" t="s">
        <v>179</v>
      </c>
      <c r="C43" s="158">
        <v>111.61499999999999</v>
      </c>
      <c r="D43" s="158">
        <v>353.82087767203416</v>
      </c>
      <c r="E43" s="158">
        <v>1606.9424565586935</v>
      </c>
      <c r="F43" s="158">
        <v>1978.8784414710194</v>
      </c>
      <c r="G43" s="158">
        <v>2488.2731338750327</v>
      </c>
      <c r="H43" s="204"/>
      <c r="I43" s="204"/>
    </row>
    <row r="44" spans="2:9" x14ac:dyDescent="0.25">
      <c r="B44" s="141"/>
      <c r="C44" s="204"/>
      <c r="D44" s="204"/>
      <c r="E44" s="204"/>
      <c r="F44" s="204"/>
      <c r="G44" s="204"/>
      <c r="H44" s="204"/>
      <c r="I44" s="204"/>
    </row>
    <row r="46" spans="2:9" x14ac:dyDescent="0.25">
      <c r="C46" s="380"/>
      <c r="D46" s="380"/>
    </row>
    <row r="48" spans="2:9" x14ac:dyDescent="0.25">
      <c r="B48" s="42" t="s">
        <v>611</v>
      </c>
    </row>
    <row r="49" spans="2:3" ht="18.75" thickBot="1" x14ac:dyDescent="0.3">
      <c r="B49" s="47" t="s">
        <v>489</v>
      </c>
      <c r="C49" s="163" t="s">
        <v>623</v>
      </c>
    </row>
    <row r="50" spans="2:3" ht="3.75" customHeight="1" thickTop="1" x14ac:dyDescent="0.25">
      <c r="B50" s="243"/>
      <c r="C50" s="157"/>
    </row>
    <row r="51" spans="2:3" x14ac:dyDescent="0.25">
      <c r="B51" s="29" t="s">
        <v>690</v>
      </c>
      <c r="C51" s="582">
        <v>6351.0259999999998</v>
      </c>
    </row>
    <row r="52" spans="2:3" x14ac:dyDescent="0.25">
      <c r="B52" s="29" t="s">
        <v>691</v>
      </c>
      <c r="C52" s="582">
        <v>2214.1545070000002</v>
      </c>
    </row>
    <row r="53" spans="2:3" x14ac:dyDescent="0.25">
      <c r="B53" s="29" t="s">
        <v>657</v>
      </c>
      <c r="C53" s="582">
        <v>999.62649299999998</v>
      </c>
    </row>
    <row r="54" spans="2:3" x14ac:dyDescent="0.25">
      <c r="B54" s="29" t="s">
        <v>692</v>
      </c>
      <c r="C54" s="582">
        <v>780.93100000000004</v>
      </c>
    </row>
    <row r="55" spans="2:3" x14ac:dyDescent="0.25">
      <c r="B55" s="29" t="s">
        <v>693</v>
      </c>
      <c r="C55" s="582">
        <v>793.02300000000002</v>
      </c>
    </row>
    <row r="56" spans="2:3" x14ac:dyDescent="0.25">
      <c r="B56" s="29" t="s">
        <v>694</v>
      </c>
      <c r="C56" s="582">
        <v>37.64610849748999</v>
      </c>
    </row>
    <row r="57" spans="2:3" x14ac:dyDescent="0.25">
      <c r="B57" s="29" t="s">
        <v>521</v>
      </c>
      <c r="C57" s="582">
        <v>1151.9552103899996</v>
      </c>
    </row>
    <row r="58" spans="2:3" x14ac:dyDescent="0.25">
      <c r="B58" s="9" t="s">
        <v>139</v>
      </c>
      <c r="C58" s="583">
        <v>12328.362318887492</v>
      </c>
    </row>
  </sheetData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L26"/>
  <sheetViews>
    <sheetView showGridLines="0" workbookViewId="0">
      <selection activeCell="H12" sqref="H12"/>
    </sheetView>
  </sheetViews>
  <sheetFormatPr baseColWidth="10" defaultColWidth="10.85546875" defaultRowHeight="9" x14ac:dyDescent="0.25"/>
  <cols>
    <col min="1" max="1" width="5.140625" style="186" customWidth="1"/>
    <col min="2" max="2" width="23.5703125" style="186" customWidth="1"/>
    <col min="3" max="3" width="10.85546875" style="186"/>
    <col min="4" max="4" width="5.85546875" style="186" bestFit="1" customWidth="1"/>
    <col min="5" max="5" width="10.85546875" style="186"/>
    <col min="6" max="6" width="5.42578125" style="186" customWidth="1"/>
    <col min="7" max="7" width="10.85546875" style="186"/>
    <col min="8" max="8" width="5.42578125" style="186" bestFit="1" customWidth="1"/>
    <col min="9" max="9" width="10.85546875" style="186"/>
    <col min="10" max="10" width="5.42578125" style="186" bestFit="1" customWidth="1"/>
    <col min="11" max="11" width="10.85546875" style="186"/>
    <col min="12" max="12" width="5.7109375" style="186" bestFit="1" customWidth="1"/>
    <col min="13" max="16384" width="10.85546875" style="186"/>
  </cols>
  <sheetData>
    <row r="1" spans="2:12" ht="9.75" thickBot="1" x14ac:dyDescent="0.3">
      <c r="K1" s="201"/>
    </row>
    <row r="2" spans="2:12" ht="16.5" customHeight="1" thickTop="1" thickBot="1" x14ac:dyDescent="0.3">
      <c r="B2" s="11" t="s">
        <v>198</v>
      </c>
      <c r="C2" s="721" t="s">
        <v>624</v>
      </c>
      <c r="D2" s="722"/>
      <c r="E2" s="69" t="s">
        <v>582</v>
      </c>
      <c r="F2" s="69"/>
      <c r="G2" s="69" t="s">
        <v>50</v>
      </c>
      <c r="H2" s="69"/>
      <c r="I2" s="69" t="s">
        <v>24</v>
      </c>
      <c r="J2" s="69"/>
      <c r="K2" s="69" t="s">
        <v>25</v>
      </c>
      <c r="L2" s="69"/>
    </row>
    <row r="3" spans="2:12" ht="18.75" thickTop="1" x14ac:dyDescent="0.25">
      <c r="B3" s="9"/>
      <c r="C3" s="270" t="s">
        <v>199</v>
      </c>
      <c r="D3" s="266" t="s">
        <v>200</v>
      </c>
      <c r="E3" s="21" t="s">
        <v>199</v>
      </c>
      <c r="F3" s="21" t="s">
        <v>200</v>
      </c>
      <c r="G3" s="21" t="s">
        <v>199</v>
      </c>
      <c r="H3" s="21" t="s">
        <v>200</v>
      </c>
      <c r="I3" s="21" t="s">
        <v>199</v>
      </c>
      <c r="J3" s="9" t="s">
        <v>200</v>
      </c>
      <c r="K3" s="21" t="s">
        <v>199</v>
      </c>
      <c r="L3" s="21" t="s">
        <v>200</v>
      </c>
    </row>
    <row r="4" spans="2:12" x14ac:dyDescent="0.25">
      <c r="B4" s="5" t="s">
        <v>166</v>
      </c>
      <c r="C4" s="271"/>
      <c r="D4" s="267"/>
      <c r="E4" s="26"/>
      <c r="F4" s="26"/>
      <c r="G4" s="26"/>
      <c r="H4" s="26"/>
      <c r="I4" s="26"/>
      <c r="J4" s="26"/>
      <c r="K4" s="276"/>
      <c r="L4" s="26"/>
    </row>
    <row r="5" spans="2:12" ht="18" x14ac:dyDescent="0.25">
      <c r="B5" s="109" t="s">
        <v>201</v>
      </c>
      <c r="C5" s="328">
        <v>14985.4262742838</v>
      </c>
      <c r="D5" s="329">
        <v>0.50215808762544245</v>
      </c>
      <c r="E5" s="283">
        <v>11249.370609950802</v>
      </c>
      <c r="F5" s="14">
        <v>0.48509467807234191</v>
      </c>
      <c r="G5" s="283">
        <v>8690.1968736610306</v>
      </c>
      <c r="H5" s="14">
        <v>0.25090141167201924</v>
      </c>
      <c r="I5" s="283">
        <v>8591.1740000000009</v>
      </c>
      <c r="J5" s="14">
        <v>0.66076138138978446</v>
      </c>
      <c r="K5" s="283">
        <v>12885.272999999999</v>
      </c>
      <c r="L5" s="14">
        <v>-0.30827782093117562</v>
      </c>
    </row>
    <row r="6" spans="2:12" x14ac:dyDescent="0.25">
      <c r="B6" s="109" t="s">
        <v>202</v>
      </c>
      <c r="C6" s="328">
        <v>56183.293914349561</v>
      </c>
      <c r="D6" s="329">
        <v>0.36103157856797408</v>
      </c>
      <c r="E6" s="283">
        <v>47491.599823510485</v>
      </c>
      <c r="F6" s="14">
        <v>0.36825362672950612</v>
      </c>
      <c r="G6" s="283">
        <v>36514.714695330214</v>
      </c>
      <c r="H6" s="14">
        <v>0.42788797348478125</v>
      </c>
      <c r="I6" s="283">
        <v>18106.127</v>
      </c>
      <c r="J6" s="14">
        <v>0.31984355351091925</v>
      </c>
      <c r="K6" s="283">
        <v>37902.817000000003</v>
      </c>
      <c r="L6" s="14">
        <v>0.84337900267412846</v>
      </c>
    </row>
    <row r="7" spans="2:12" x14ac:dyDescent="0.25">
      <c r="B7" s="9" t="s">
        <v>203</v>
      </c>
      <c r="C7" s="281">
        <v>71168.720188633364</v>
      </c>
      <c r="D7" s="268">
        <v>0.39074745502637226</v>
      </c>
      <c r="E7" s="295">
        <v>58740.970433461283</v>
      </c>
      <c r="F7" s="36">
        <v>0.3906296324255768</v>
      </c>
      <c r="G7" s="295">
        <v>45204.911568991243</v>
      </c>
      <c r="H7" s="36">
        <v>0.39386405854363771</v>
      </c>
      <c r="I7" s="295">
        <v>26697.300999999999</v>
      </c>
      <c r="J7" s="36">
        <v>0.42955068753953818</v>
      </c>
      <c r="K7" s="295">
        <v>50788.09</v>
      </c>
      <c r="L7" s="36">
        <v>0.55119607997577169</v>
      </c>
    </row>
    <row r="8" spans="2:12" x14ac:dyDescent="0.25">
      <c r="B8" s="5" t="s">
        <v>122</v>
      </c>
      <c r="C8" s="328"/>
      <c r="D8" s="329"/>
      <c r="E8" s="283"/>
      <c r="F8" s="14"/>
      <c r="G8" s="283"/>
      <c r="H8" s="14"/>
      <c r="I8" s="283"/>
      <c r="J8" s="14"/>
      <c r="K8" s="283"/>
      <c r="L8" s="14"/>
    </row>
    <row r="9" spans="2:12" x14ac:dyDescent="0.25">
      <c r="B9" s="109" t="s">
        <v>204</v>
      </c>
      <c r="C9" s="328">
        <v>186.40317997069877</v>
      </c>
      <c r="D9" s="329">
        <v>0.39481890846819867</v>
      </c>
      <c r="E9" s="283">
        <v>296.77883136205492</v>
      </c>
      <c r="F9" s="14">
        <v>0.36452953415627665</v>
      </c>
      <c r="G9" s="283">
        <v>273.7764064758988</v>
      </c>
      <c r="H9" s="14">
        <v>4.7893707912583426E-2</v>
      </c>
      <c r="I9" s="283">
        <v>446.60700000000003</v>
      </c>
      <c r="J9" s="14">
        <v>0.86441994863492955</v>
      </c>
      <c r="K9" s="283">
        <v>913.11800000000005</v>
      </c>
      <c r="L9" s="14">
        <v>0.40548538085986696</v>
      </c>
    </row>
    <row r="10" spans="2:12" x14ac:dyDescent="0.25">
      <c r="B10" s="109" t="s">
        <v>205</v>
      </c>
      <c r="C10" s="328">
        <v>5601.4192594920878</v>
      </c>
      <c r="D10" s="329">
        <v>0.30805019304953601</v>
      </c>
      <c r="E10" s="283">
        <v>7669.8395245562324</v>
      </c>
      <c r="F10" s="14">
        <v>0.37151831272573721</v>
      </c>
      <c r="G10" s="283">
        <v>6723.5899839315916</v>
      </c>
      <c r="H10" s="14">
        <v>0.52694563790310633</v>
      </c>
      <c r="I10" s="283">
        <v>7959.8360000000002</v>
      </c>
      <c r="J10" s="14">
        <v>0.61735945313446161</v>
      </c>
      <c r="K10" s="283">
        <v>9128.0920000000006</v>
      </c>
      <c r="L10" s="14">
        <v>0.79178825103866179</v>
      </c>
    </row>
    <row r="11" spans="2:12" x14ac:dyDescent="0.25">
      <c r="B11" s="109" t="s">
        <v>206</v>
      </c>
      <c r="C11" s="328">
        <v>14648.136787513522</v>
      </c>
      <c r="D11" s="329">
        <v>0.42998366365413859</v>
      </c>
      <c r="E11" s="283">
        <v>10840.267853967933</v>
      </c>
      <c r="F11" s="14">
        <v>0.39931665766104629</v>
      </c>
      <c r="G11" s="283">
        <v>10383.745916389782</v>
      </c>
      <c r="H11" s="14">
        <v>0.57814989808689954</v>
      </c>
      <c r="I11" s="283">
        <v>9965.7860000000001</v>
      </c>
      <c r="J11" s="14">
        <v>0.66520754108105495</v>
      </c>
      <c r="K11" s="283">
        <v>11248.166999999999</v>
      </c>
      <c r="L11" s="14">
        <v>0.78189770831105188</v>
      </c>
    </row>
    <row r="12" spans="2:12" x14ac:dyDescent="0.25">
      <c r="B12" s="109" t="s">
        <v>207</v>
      </c>
      <c r="C12" s="328">
        <v>9338.9804781571274</v>
      </c>
      <c r="D12" s="329">
        <v>0.31793502270713475</v>
      </c>
      <c r="E12" s="283">
        <v>9454.2578744627663</v>
      </c>
      <c r="F12" s="14">
        <v>0.34390783530122915</v>
      </c>
      <c r="G12" s="283">
        <v>9640.5711422216282</v>
      </c>
      <c r="H12" s="14">
        <v>0.40670710374592844</v>
      </c>
      <c r="I12" s="283">
        <v>9496.8019999999997</v>
      </c>
      <c r="J12" s="14">
        <v>0.59282019357674298</v>
      </c>
      <c r="K12" s="283">
        <v>9770.3919999999998</v>
      </c>
      <c r="L12" s="14">
        <v>0.45291693516493503</v>
      </c>
    </row>
    <row r="13" spans="2:12" x14ac:dyDescent="0.25">
      <c r="B13" s="109" t="s">
        <v>208</v>
      </c>
      <c r="C13" s="328">
        <v>1338.5563021647772</v>
      </c>
      <c r="D13" s="329">
        <v>0.44682198439180326</v>
      </c>
      <c r="E13" s="283">
        <v>1291.4132478439651</v>
      </c>
      <c r="F13" s="14">
        <v>0.48707616440151708</v>
      </c>
      <c r="G13" s="283">
        <v>1424.8040249163523</v>
      </c>
      <c r="H13" s="14">
        <v>0.48419065059316485</v>
      </c>
      <c r="I13" s="283">
        <v>1671.8610000000001</v>
      </c>
      <c r="J13" s="14">
        <v>0.4774511756659196</v>
      </c>
      <c r="K13" s="283">
        <v>2141.7469999999998</v>
      </c>
      <c r="L13" s="14">
        <v>0.46216476549284297</v>
      </c>
    </row>
    <row r="14" spans="2:12" ht="18" x14ac:dyDescent="0.25">
      <c r="B14" s="109" t="s">
        <v>559</v>
      </c>
      <c r="C14" s="328">
        <v>15216.58102898598</v>
      </c>
      <c r="D14" s="329">
        <v>0.61857594339540578</v>
      </c>
      <c r="E14" s="328">
        <v>15167.834667102041</v>
      </c>
      <c r="F14" s="14">
        <v>0.66538137671818431</v>
      </c>
      <c r="G14" s="588">
        <v>16603.94621695255</v>
      </c>
      <c r="H14" s="14">
        <v>0.63037429272951417</v>
      </c>
      <c r="I14" s="588">
        <v>17903.005989701858</v>
      </c>
      <c r="J14" s="14">
        <v>0.64505543260093945</v>
      </c>
      <c r="K14" s="588">
        <v>21291.796512492085</v>
      </c>
      <c r="L14" s="14">
        <v>0.68633889354345523</v>
      </c>
    </row>
    <row r="15" spans="2:12" x14ac:dyDescent="0.25">
      <c r="B15" s="109" t="s">
        <v>210</v>
      </c>
      <c r="C15" s="328">
        <v>2918.223</v>
      </c>
      <c r="D15" s="329">
        <v>1.0125120664185019</v>
      </c>
      <c r="E15" s="328">
        <v>3306.093961393753</v>
      </c>
      <c r="F15" s="14">
        <v>0.83534342121972904</v>
      </c>
      <c r="G15" s="588">
        <v>3559.5939061857007</v>
      </c>
      <c r="H15" s="14">
        <v>0.80357010258977757</v>
      </c>
      <c r="I15" s="588">
        <v>3772.2280102981395</v>
      </c>
      <c r="J15" s="14">
        <v>0.73230269191424835</v>
      </c>
      <c r="K15" s="588">
        <v>4376.520487507918</v>
      </c>
      <c r="L15" s="14">
        <v>0.65181733941525966</v>
      </c>
    </row>
    <row r="16" spans="2:12" x14ac:dyDescent="0.25">
      <c r="B16" s="109" t="s">
        <v>211</v>
      </c>
      <c r="C16" s="328">
        <v>16329.252922757212</v>
      </c>
      <c r="D16" s="329">
        <v>0.25252366608914134</v>
      </c>
      <c r="E16" s="328">
        <v>14877.880359765299</v>
      </c>
      <c r="F16" s="14">
        <v>0.34452129751355948</v>
      </c>
      <c r="G16" s="588">
        <v>13168.137844632669</v>
      </c>
      <c r="H16" s="14">
        <v>0.54539846136999637</v>
      </c>
      <c r="I16" s="588">
        <v>13892.816000000001</v>
      </c>
      <c r="J16" s="14">
        <v>0.66146359384591291</v>
      </c>
      <c r="K16" s="588">
        <v>11182.450999999999</v>
      </c>
      <c r="L16" s="14">
        <v>0.63407172542048251</v>
      </c>
    </row>
    <row r="17" spans="2:12" x14ac:dyDescent="0.25">
      <c r="B17" s="109" t="s">
        <v>212</v>
      </c>
      <c r="C17" s="328">
        <v>11583.628122588147</v>
      </c>
      <c r="D17" s="329">
        <v>0.24033671594903211</v>
      </c>
      <c r="E17" s="328">
        <v>10435.667502799892</v>
      </c>
      <c r="F17" s="14">
        <v>0.15900401832521099</v>
      </c>
      <c r="G17" s="588">
        <v>11543.485913438377</v>
      </c>
      <c r="H17" s="14">
        <v>0.2889065467082273</v>
      </c>
      <c r="I17" s="588">
        <v>11632.511707849375</v>
      </c>
      <c r="J17" s="14">
        <v>0.34720182105972219</v>
      </c>
      <c r="K17" s="588">
        <v>11208.775479799293</v>
      </c>
      <c r="L17" s="14">
        <v>0.40224762881770237</v>
      </c>
    </row>
    <row r="18" spans="2:12" x14ac:dyDescent="0.25">
      <c r="B18" s="109" t="s">
        <v>213</v>
      </c>
      <c r="C18" s="328">
        <v>2486.2959999999998</v>
      </c>
      <c r="D18" s="329">
        <v>0.40715023472667777</v>
      </c>
      <c r="E18" s="328">
        <v>2492.2656798006547</v>
      </c>
      <c r="F18" s="14">
        <v>0.31924321288957042</v>
      </c>
      <c r="G18" s="588">
        <v>2805.036507227423</v>
      </c>
      <c r="H18" s="14">
        <v>0.38300097505422248</v>
      </c>
      <c r="I18" s="588">
        <v>2682.3142921506264</v>
      </c>
      <c r="J18" s="14">
        <v>0.39490776850271997</v>
      </c>
      <c r="K18" s="588">
        <v>2668.7375202007061</v>
      </c>
      <c r="L18" s="14">
        <v>0.31544377629067794</v>
      </c>
    </row>
    <row r="19" spans="2:12" x14ac:dyDescent="0.25">
      <c r="B19" s="109" t="s">
        <v>214</v>
      </c>
      <c r="C19" s="328">
        <v>3139.0035177193481</v>
      </c>
      <c r="D19" s="329">
        <v>0.18053006800843749</v>
      </c>
      <c r="E19" s="283">
        <v>3333.8312565882688</v>
      </c>
      <c r="F19" s="14">
        <v>0.19673036512985653</v>
      </c>
      <c r="G19" s="283">
        <v>3629.9539528240339</v>
      </c>
      <c r="H19" s="14">
        <v>0.19192711876013047</v>
      </c>
      <c r="I19" s="283">
        <v>4383.9449999999997</v>
      </c>
      <c r="J19" s="14">
        <v>0.23062606852960066</v>
      </c>
      <c r="K19" s="283">
        <v>5139.5169999999998</v>
      </c>
      <c r="L19" s="14">
        <v>0.29230451032655397</v>
      </c>
    </row>
    <row r="20" spans="2:12" ht="18" x14ac:dyDescent="0.25">
      <c r="B20" s="9" t="s">
        <v>667</v>
      </c>
      <c r="C20" s="281">
        <v>82786.480599348884</v>
      </c>
      <c r="D20" s="268">
        <v>0.39280181814836007</v>
      </c>
      <c r="E20" s="295">
        <v>79166.130759642852</v>
      </c>
      <c r="F20" s="36">
        <v>0.40746544875824531</v>
      </c>
      <c r="G20" s="295">
        <v>79756.64181519601</v>
      </c>
      <c r="H20" s="36">
        <v>0.49883217321590656</v>
      </c>
      <c r="I20" s="295">
        <v>83807.713000000003</v>
      </c>
      <c r="J20" s="36">
        <v>0.57234784583609866</v>
      </c>
      <c r="K20" s="295">
        <v>89069.313999999998</v>
      </c>
      <c r="L20" s="36">
        <v>0.59747966622938176</v>
      </c>
    </row>
    <row r="21" spans="2:12" x14ac:dyDescent="0.25">
      <c r="B21" s="109" t="s">
        <v>215</v>
      </c>
      <c r="C21" s="328">
        <v>17771.493780766003</v>
      </c>
      <c r="D21" s="329">
        <v>7.059871793162939E-2</v>
      </c>
      <c r="E21" s="283">
        <v>20485.185856155687</v>
      </c>
      <c r="F21" s="14">
        <v>7.2591205839566811E-2</v>
      </c>
      <c r="G21" s="283">
        <v>20888.943079460718</v>
      </c>
      <c r="H21" s="14">
        <v>7.2741685069556097E-2</v>
      </c>
      <c r="I21" s="283">
        <v>25198.815999999999</v>
      </c>
      <c r="J21" s="14">
        <v>6.6151520769864747E-2</v>
      </c>
      <c r="K21" s="283">
        <v>31213.146000000001</v>
      </c>
      <c r="L21" s="14">
        <v>8.2447056121802018E-2</v>
      </c>
    </row>
    <row r="22" spans="2:12" x14ac:dyDescent="0.25">
      <c r="B22" s="9" t="s">
        <v>216</v>
      </c>
      <c r="C22" s="281">
        <v>100557.97438011489</v>
      </c>
      <c r="D22" s="268">
        <v>0.33585923923362948</v>
      </c>
      <c r="E22" s="295">
        <v>99651.31661579854</v>
      </c>
      <c r="F22" s="36">
        <v>0.33862580531352454</v>
      </c>
      <c r="G22" s="295">
        <v>100645.58489465671</v>
      </c>
      <c r="H22" s="36">
        <v>0.41039729588964569</v>
      </c>
      <c r="I22" s="295">
        <v>109006.52899999999</v>
      </c>
      <c r="J22" s="36">
        <v>0.45533147835575977</v>
      </c>
      <c r="K22" s="295">
        <v>120282.46</v>
      </c>
      <c r="L22" s="36">
        <v>0.46382935633341721</v>
      </c>
    </row>
    <row r="23" spans="2:12" ht="18" x14ac:dyDescent="0.25">
      <c r="B23" s="109" t="s">
        <v>217</v>
      </c>
      <c r="C23" s="328">
        <v>14768.678154874249</v>
      </c>
      <c r="D23" s="329">
        <v>0.19184086566295236</v>
      </c>
      <c r="E23" s="283">
        <v>8233.9869807086798</v>
      </c>
      <c r="F23" s="14">
        <v>0.16806667529498262</v>
      </c>
      <c r="G23" s="283">
        <v>2149.6278707265424</v>
      </c>
      <c r="H23" s="14">
        <v>0.43798764471884843</v>
      </c>
      <c r="I23" s="283">
        <v>302.62400000000002</v>
      </c>
      <c r="J23" s="14">
        <v>0.67028391667547849</v>
      </c>
      <c r="K23" s="283">
        <v>3786.5419999999999</v>
      </c>
      <c r="L23" s="14">
        <v>0.67578166733533884</v>
      </c>
    </row>
    <row r="24" spans="2:12" ht="9.75" thickBot="1" x14ac:dyDescent="0.3">
      <c r="B24" s="9" t="s">
        <v>218</v>
      </c>
      <c r="C24" s="282">
        <v>186495.37272362248</v>
      </c>
      <c r="D24" s="269">
        <v>0.34540029667525407</v>
      </c>
      <c r="E24" s="295">
        <v>166626.27402996851</v>
      </c>
      <c r="F24" s="36">
        <v>0.34853044745000661</v>
      </c>
      <c r="G24" s="295">
        <v>148000.12433437453</v>
      </c>
      <c r="H24" s="36">
        <v>0.40574814743477977</v>
      </c>
      <c r="I24" s="295">
        <v>136006.454</v>
      </c>
      <c r="J24" s="36">
        <v>0.45074913871366723</v>
      </c>
      <c r="K24" s="295">
        <v>174857.092</v>
      </c>
      <c r="L24" s="36">
        <v>0.49379528617376284</v>
      </c>
    </row>
    <row r="25" spans="2:12" ht="9.75" thickTop="1" x14ac:dyDescent="0.25">
      <c r="I25" s="275"/>
    </row>
    <row r="26" spans="2:12" x14ac:dyDescent="0.25">
      <c r="C26" s="405"/>
      <c r="E26" s="405"/>
    </row>
  </sheetData>
  <mergeCells count="1">
    <mergeCell ref="C2:D2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G56"/>
  <sheetViews>
    <sheetView showGridLines="0" zoomScaleNormal="100" zoomScalePageLayoutView="145" workbookViewId="0">
      <selection activeCell="D13" sqref="D13"/>
    </sheetView>
  </sheetViews>
  <sheetFormatPr baseColWidth="10" defaultColWidth="10.85546875" defaultRowHeight="9" x14ac:dyDescent="0.25"/>
  <cols>
    <col min="1" max="1" width="6.140625" style="189" customWidth="1"/>
    <col min="2" max="2" width="17.42578125" style="189" customWidth="1"/>
    <col min="3" max="3" width="12.28515625" style="26" bestFit="1" customWidth="1"/>
    <col min="4" max="4" width="7" style="189" bestFit="1" customWidth="1"/>
    <col min="5" max="5" width="10" style="189" bestFit="1" customWidth="1"/>
    <col min="6" max="16384" width="10.85546875" style="189"/>
  </cols>
  <sheetData>
    <row r="2" spans="2:7" x14ac:dyDescent="0.25">
      <c r="B2" s="716" t="s">
        <v>219</v>
      </c>
      <c r="C2" s="46"/>
      <c r="D2" s="726" t="s">
        <v>624</v>
      </c>
      <c r="E2" s="716" t="s">
        <v>25</v>
      </c>
      <c r="F2" s="724" t="s">
        <v>220</v>
      </c>
      <c r="G2" s="724"/>
    </row>
    <row r="3" spans="2:7" ht="9.75" thickBot="1" x14ac:dyDescent="0.3">
      <c r="B3" s="718"/>
      <c r="C3" s="69"/>
      <c r="D3" s="727"/>
      <c r="E3" s="718"/>
      <c r="F3" s="111" t="s">
        <v>221</v>
      </c>
      <c r="G3" s="111" t="s">
        <v>222</v>
      </c>
    </row>
    <row r="4" spans="2:7" ht="9.75" thickTop="1" x14ac:dyDescent="0.25">
      <c r="B4" s="725" t="s">
        <v>205</v>
      </c>
      <c r="C4" s="133" t="s">
        <v>199</v>
      </c>
      <c r="D4" s="336">
        <v>5601.4192594920878</v>
      </c>
      <c r="E4" s="336">
        <v>9128.0920000000006</v>
      </c>
      <c r="F4" s="307">
        <v>-3526.6727405079127</v>
      </c>
      <c r="G4" s="101">
        <v>-0.38635376818155565</v>
      </c>
    </row>
    <row r="5" spans="2:7" x14ac:dyDescent="0.25">
      <c r="B5" s="725"/>
      <c r="C5" s="133" t="s">
        <v>223</v>
      </c>
      <c r="D5" s="6">
        <v>0.30805019304953601</v>
      </c>
      <c r="E5" s="6">
        <v>0.79178825103866179</v>
      </c>
      <c r="F5" s="110">
        <v>-4837.3805798912581</v>
      </c>
      <c r="G5" s="65"/>
    </row>
    <row r="6" spans="2:7" x14ac:dyDescent="0.25">
      <c r="B6" s="723" t="s">
        <v>206</v>
      </c>
      <c r="C6" s="133" t="s">
        <v>199</v>
      </c>
      <c r="D6" s="306">
        <v>14648.136787513522</v>
      </c>
      <c r="E6" s="306">
        <v>11248.166999999999</v>
      </c>
      <c r="F6" s="307">
        <v>3399.9697875135225</v>
      </c>
      <c r="G6" s="101">
        <v>0.30226878632878784</v>
      </c>
    </row>
    <row r="7" spans="2:7" x14ac:dyDescent="0.25">
      <c r="B7" s="723"/>
      <c r="C7" s="133" t="s">
        <v>223</v>
      </c>
      <c r="D7" s="6">
        <v>0.42998366365413859</v>
      </c>
      <c r="E7" s="6">
        <v>0.78189770831105188</v>
      </c>
      <c r="F7" s="110">
        <v>-3519.140446569133</v>
      </c>
      <c r="G7" s="65"/>
    </row>
    <row r="8" spans="2:7" x14ac:dyDescent="0.25">
      <c r="B8" s="723" t="s">
        <v>207</v>
      </c>
      <c r="C8" s="133" t="s">
        <v>199</v>
      </c>
      <c r="D8" s="306">
        <v>9338.9804781571274</v>
      </c>
      <c r="E8" s="306">
        <v>9770.3919999999998</v>
      </c>
      <c r="F8" s="307">
        <v>-431.41152184287239</v>
      </c>
      <c r="G8" s="101">
        <v>-4.4154985986526674E-2</v>
      </c>
    </row>
    <row r="9" spans="2:7" x14ac:dyDescent="0.25">
      <c r="B9" s="723"/>
      <c r="C9" s="133" t="s">
        <v>223</v>
      </c>
      <c r="D9" s="6">
        <v>0.31793502270713475</v>
      </c>
      <c r="E9" s="6">
        <v>0.45291693516493503</v>
      </c>
      <c r="F9" s="110">
        <v>-1349.8191245780029</v>
      </c>
      <c r="G9" s="65"/>
    </row>
    <row r="10" spans="2:7" x14ac:dyDescent="0.25">
      <c r="B10" s="723" t="s">
        <v>559</v>
      </c>
      <c r="C10" s="133" t="s">
        <v>199</v>
      </c>
      <c r="D10" s="306">
        <v>15216.58102898598</v>
      </c>
      <c r="E10" s="306">
        <v>21291.796512492085</v>
      </c>
      <c r="F10" s="307">
        <v>-6075.2154835061046</v>
      </c>
      <c r="G10" s="101">
        <v>-0.28533127676388048</v>
      </c>
    </row>
    <row r="11" spans="2:7" x14ac:dyDescent="0.25">
      <c r="B11" s="723"/>
      <c r="C11" s="133" t="s">
        <v>223</v>
      </c>
      <c r="D11" s="6">
        <v>0.61857594339540578</v>
      </c>
      <c r="E11" s="6">
        <v>0.68633889354345523</v>
      </c>
      <c r="F11" s="110">
        <v>-677.62950148049447</v>
      </c>
      <c r="G11" s="65"/>
    </row>
    <row r="12" spans="2:7" x14ac:dyDescent="0.25">
      <c r="B12" s="723" t="s">
        <v>210</v>
      </c>
      <c r="C12" s="133" t="s">
        <v>199</v>
      </c>
      <c r="D12" s="306">
        <v>2918.223</v>
      </c>
      <c r="E12" s="306">
        <v>4376.520487507918</v>
      </c>
      <c r="F12" s="307">
        <v>-1458.297487507918</v>
      </c>
      <c r="G12" s="101">
        <v>-0.33320933642842443</v>
      </c>
    </row>
    <row r="13" spans="2:7" x14ac:dyDescent="0.25">
      <c r="B13" s="723"/>
      <c r="C13" s="133" t="s">
        <v>223</v>
      </c>
      <c r="D13" s="6">
        <v>1.0125120664185019</v>
      </c>
      <c r="E13" s="6">
        <v>0.65181733941525966</v>
      </c>
      <c r="F13" s="110">
        <v>3606.9472700324222</v>
      </c>
      <c r="G13" s="65"/>
    </row>
    <row r="14" spans="2:7" x14ac:dyDescent="0.25">
      <c r="B14" s="723" t="s">
        <v>211</v>
      </c>
      <c r="C14" s="133" t="s">
        <v>199</v>
      </c>
      <c r="D14" s="306">
        <v>16329.252922757212</v>
      </c>
      <c r="E14" s="306">
        <v>11182.450999999999</v>
      </c>
      <c r="F14" s="307">
        <v>5146.8019227572131</v>
      </c>
      <c r="G14" s="101">
        <v>0.46025705122760785</v>
      </c>
    </row>
    <row r="15" spans="2:7" x14ac:dyDescent="0.25">
      <c r="B15" s="723"/>
      <c r="C15" s="133" t="s">
        <v>223</v>
      </c>
      <c r="D15" s="6">
        <v>0.25252366608914134</v>
      </c>
      <c r="E15" s="6">
        <v>0.63407172542048251</v>
      </c>
      <c r="F15" s="110">
        <v>-3815.4805933134116</v>
      </c>
      <c r="G15" s="65"/>
    </row>
    <row r="16" spans="2:7" x14ac:dyDescent="0.25">
      <c r="B16" s="723" t="s">
        <v>212</v>
      </c>
      <c r="C16" s="133" t="s">
        <v>199</v>
      </c>
      <c r="D16" s="306">
        <v>11583.628122588147</v>
      </c>
      <c r="E16" s="306">
        <v>11208.775479799293</v>
      </c>
      <c r="F16" s="307">
        <v>374.8526427888537</v>
      </c>
      <c r="G16" s="101">
        <v>3.3442782707568952E-2</v>
      </c>
    </row>
    <row r="17" spans="2:7" x14ac:dyDescent="0.25">
      <c r="B17" s="723"/>
      <c r="C17" s="133" t="s">
        <v>223</v>
      </c>
      <c r="D17" s="6">
        <v>0.24033671594903211</v>
      </c>
      <c r="E17" s="6">
        <v>0.40224762881770237</v>
      </c>
      <c r="F17" s="110">
        <v>-1619.1091286867027</v>
      </c>
      <c r="G17" s="65"/>
    </row>
    <row r="18" spans="2:7" x14ac:dyDescent="0.25">
      <c r="B18" s="723" t="s">
        <v>213</v>
      </c>
      <c r="C18" s="133" t="s">
        <v>199</v>
      </c>
      <c r="D18" s="306">
        <v>2486.2959999999998</v>
      </c>
      <c r="E18" s="306">
        <v>2668.7375202007061</v>
      </c>
      <c r="F18" s="307">
        <v>-182.44152020070624</v>
      </c>
      <c r="G18" s="101">
        <v>-6.8362481817614396E-2</v>
      </c>
    </row>
    <row r="19" spans="2:7" x14ac:dyDescent="0.25">
      <c r="B19" s="723"/>
      <c r="C19" s="133" t="s">
        <v>223</v>
      </c>
      <c r="D19" s="6">
        <v>0.40715023472667777</v>
      </c>
      <c r="E19" s="6">
        <v>0.31544377629067794</v>
      </c>
      <c r="F19" s="110">
        <v>917.06458435999843</v>
      </c>
      <c r="G19" s="65"/>
    </row>
    <row r="20" spans="2:7" x14ac:dyDescent="0.25">
      <c r="B20" s="723" t="s">
        <v>214</v>
      </c>
      <c r="C20" s="133" t="s">
        <v>199</v>
      </c>
      <c r="D20" s="306">
        <v>3139.0035177193481</v>
      </c>
      <c r="E20" s="306">
        <v>5139.5169999999998</v>
      </c>
      <c r="F20" s="307">
        <v>-2000.5134822806517</v>
      </c>
      <c r="G20" s="101">
        <v>-0.38924153422989982</v>
      </c>
    </row>
    <row r="21" spans="2:7" x14ac:dyDescent="0.25">
      <c r="B21" s="723"/>
      <c r="C21" s="133" t="s">
        <v>223</v>
      </c>
      <c r="D21" s="6">
        <v>0.18053006800843749</v>
      </c>
      <c r="E21" s="6">
        <v>0.29230451032655397</v>
      </c>
      <c r="F21" s="110">
        <v>-1117.7444231811648</v>
      </c>
      <c r="G21" s="65"/>
    </row>
    <row r="22" spans="2:7" x14ac:dyDescent="0.25">
      <c r="B22" s="723" t="s">
        <v>215</v>
      </c>
      <c r="C22" s="133" t="s">
        <v>199</v>
      </c>
      <c r="D22" s="306">
        <v>17771.493780766003</v>
      </c>
      <c r="E22" s="306">
        <v>31213.146000000001</v>
      </c>
      <c r="F22" s="307">
        <v>-13441.652219233998</v>
      </c>
      <c r="G22" s="101">
        <v>-0.43064073769539279</v>
      </c>
    </row>
    <row r="23" spans="2:7" x14ac:dyDescent="0.25">
      <c r="B23" s="723"/>
      <c r="C23" s="133" t="s">
        <v>223</v>
      </c>
      <c r="D23" s="6">
        <v>7.059871793162939E-2</v>
      </c>
      <c r="E23" s="6">
        <v>8.2447056121802018E-2</v>
      </c>
      <c r="F23" s="110">
        <v>-118.48338190172628</v>
      </c>
      <c r="G23" s="65"/>
    </row>
    <row r="24" spans="2:7" x14ac:dyDescent="0.25">
      <c r="B24" s="723" t="s">
        <v>501</v>
      </c>
      <c r="C24" s="133" t="s">
        <v>199</v>
      </c>
      <c r="D24" s="306">
        <v>56183.293914349561</v>
      </c>
      <c r="E24" s="306">
        <v>37902.817000000003</v>
      </c>
      <c r="F24" s="307">
        <v>18280.476914349558</v>
      </c>
      <c r="G24" s="101">
        <v>0.48229863533229089</v>
      </c>
    </row>
    <row r="25" spans="2:7" x14ac:dyDescent="0.25">
      <c r="B25" s="723" t="s">
        <v>202</v>
      </c>
      <c r="C25" s="133" t="s">
        <v>223</v>
      </c>
      <c r="D25" s="6">
        <v>0.36103157856797408</v>
      </c>
      <c r="E25" s="6">
        <v>0.84337900267412846</v>
      </c>
      <c r="F25" s="110">
        <v>-4823.4742410615436</v>
      </c>
      <c r="G25" s="65"/>
    </row>
    <row r="26" spans="2:7" x14ac:dyDescent="0.25">
      <c r="B26" s="723" t="s">
        <v>224</v>
      </c>
      <c r="C26" s="133" t="s">
        <v>199</v>
      </c>
      <c r="D26" s="306">
        <v>14768.678154874249</v>
      </c>
      <c r="E26" s="306">
        <v>3786.5419999999999</v>
      </c>
      <c r="F26" s="307">
        <v>10982.13615487425</v>
      </c>
      <c r="G26" s="101" t="s">
        <v>581</v>
      </c>
    </row>
    <row r="27" spans="2:7" x14ac:dyDescent="0.25">
      <c r="B27" s="723"/>
      <c r="C27" s="133" t="s">
        <v>223</v>
      </c>
      <c r="D27" s="6">
        <v>0.19184086566295236</v>
      </c>
      <c r="E27" s="6">
        <v>0.67578166733533884</v>
      </c>
      <c r="F27" s="110">
        <v>-4839.4080167238653</v>
      </c>
      <c r="G27" s="65"/>
    </row>
    <row r="31" spans="2:7" x14ac:dyDescent="0.25">
      <c r="B31" s="716" t="s">
        <v>225</v>
      </c>
      <c r="C31" s="28"/>
      <c r="D31" s="726" t="s">
        <v>624</v>
      </c>
      <c r="E31" s="716" t="s">
        <v>582</v>
      </c>
      <c r="F31" s="724" t="s">
        <v>220</v>
      </c>
      <c r="G31" s="724"/>
    </row>
    <row r="32" spans="2:7" ht="9.75" thickBot="1" x14ac:dyDescent="0.3">
      <c r="B32" s="718"/>
      <c r="C32" s="11"/>
      <c r="D32" s="727"/>
      <c r="E32" s="718"/>
      <c r="F32" s="239" t="s">
        <v>221</v>
      </c>
      <c r="G32" s="239" t="s">
        <v>222</v>
      </c>
    </row>
    <row r="33" spans="2:7" ht="9.75" thickTop="1" x14ac:dyDescent="0.25">
      <c r="B33" s="725" t="s">
        <v>205</v>
      </c>
      <c r="C33" s="133" t="s">
        <v>199</v>
      </c>
      <c r="D33" s="336">
        <v>5601.4192594920878</v>
      </c>
      <c r="E33" s="336">
        <v>7669.8395245562324</v>
      </c>
      <c r="F33" s="307">
        <v>-2068.4202650641446</v>
      </c>
      <c r="G33" s="101">
        <v>-0.26968233930341856</v>
      </c>
    </row>
    <row r="34" spans="2:7" x14ac:dyDescent="0.25">
      <c r="B34" s="725"/>
      <c r="C34" s="312" t="s">
        <v>223</v>
      </c>
      <c r="D34" s="6">
        <v>0.30805019304953601</v>
      </c>
      <c r="E34" s="6">
        <v>0.37151831272573721</v>
      </c>
      <c r="F34" s="110">
        <v>-634.68119676201195</v>
      </c>
      <c r="G34" s="65"/>
    </row>
    <row r="35" spans="2:7" x14ac:dyDescent="0.25">
      <c r="B35" s="723" t="s">
        <v>206</v>
      </c>
      <c r="C35" s="133" t="s">
        <v>199</v>
      </c>
      <c r="D35" s="306">
        <v>14648.136787513522</v>
      </c>
      <c r="E35" s="306">
        <v>10840.267853967933</v>
      </c>
      <c r="F35" s="307">
        <v>3807.8689335455892</v>
      </c>
      <c r="G35" s="101">
        <v>0.35127074209257381</v>
      </c>
    </row>
    <row r="36" spans="2:7" x14ac:dyDescent="0.25">
      <c r="B36" s="723"/>
      <c r="C36" s="133" t="s">
        <v>223</v>
      </c>
      <c r="D36" s="6">
        <v>0.42998366365413859</v>
      </c>
      <c r="E36" s="6">
        <v>0.39931665766104629</v>
      </c>
      <c r="F36" s="110">
        <v>306.670059930923</v>
      </c>
      <c r="G36" s="65"/>
    </row>
    <row r="37" spans="2:7" x14ac:dyDescent="0.25">
      <c r="B37" s="723" t="s">
        <v>207</v>
      </c>
      <c r="C37" s="133" t="s">
        <v>199</v>
      </c>
      <c r="D37" s="306">
        <v>9338.9804781571274</v>
      </c>
      <c r="E37" s="306">
        <v>9454.2578744627663</v>
      </c>
      <c r="F37" s="307">
        <v>-115.27739630563883</v>
      </c>
      <c r="G37" s="101">
        <v>-1.2193172413565989E-2</v>
      </c>
    </row>
    <row r="38" spans="2:7" x14ac:dyDescent="0.25">
      <c r="B38" s="723"/>
      <c r="C38" s="133" t="s">
        <v>223</v>
      </c>
      <c r="D38" s="6">
        <v>0.31793502270713475</v>
      </c>
      <c r="E38" s="6">
        <v>0.34390783530122915</v>
      </c>
      <c r="F38" s="110">
        <v>-259.72812594094398</v>
      </c>
      <c r="G38" s="65"/>
    </row>
    <row r="39" spans="2:7" x14ac:dyDescent="0.25">
      <c r="B39" s="723" t="s">
        <v>209</v>
      </c>
      <c r="C39" s="133" t="s">
        <v>199</v>
      </c>
      <c r="D39" s="306">
        <v>15216.58102898598</v>
      </c>
      <c r="E39" s="306">
        <v>15167.834667102041</v>
      </c>
      <c r="F39" s="307">
        <v>48.746361883939244</v>
      </c>
      <c r="G39" s="101">
        <v>3.2137983406206327E-3</v>
      </c>
    </row>
    <row r="40" spans="2:7" x14ac:dyDescent="0.25">
      <c r="B40" s="723"/>
      <c r="C40" s="133" t="s">
        <v>223</v>
      </c>
      <c r="D40" s="6">
        <v>0.61857594339540578</v>
      </c>
      <c r="E40" s="6">
        <v>0.66538137671818431</v>
      </c>
      <c r="F40" s="110">
        <v>-468.05433322778532</v>
      </c>
      <c r="G40" s="65"/>
    </row>
    <row r="41" spans="2:7" x14ac:dyDescent="0.25">
      <c r="B41" s="723" t="s">
        <v>210</v>
      </c>
      <c r="C41" s="133" t="s">
        <v>199</v>
      </c>
      <c r="D41" s="306">
        <v>2918.223</v>
      </c>
      <c r="E41" s="306">
        <v>3306.093961393753</v>
      </c>
      <c r="F41" s="307">
        <v>-387.87096139375308</v>
      </c>
      <c r="G41" s="101">
        <v>-0.11732000539701481</v>
      </c>
    </row>
    <row r="42" spans="2:7" x14ac:dyDescent="0.25">
      <c r="B42" s="723"/>
      <c r="C42" s="133" t="s">
        <v>223</v>
      </c>
      <c r="D42" s="6">
        <v>1.0125120664185019</v>
      </c>
      <c r="E42" s="6">
        <v>0.83534342121972904</v>
      </c>
      <c r="F42" s="110">
        <v>1771.6864519877286</v>
      </c>
      <c r="G42" s="65"/>
    </row>
    <row r="43" spans="2:7" x14ac:dyDescent="0.25">
      <c r="B43" s="723" t="s">
        <v>211</v>
      </c>
      <c r="C43" s="133" t="s">
        <v>199</v>
      </c>
      <c r="D43" s="306">
        <v>16329.252922757212</v>
      </c>
      <c r="E43" s="306">
        <v>14877.880359765299</v>
      </c>
      <c r="F43" s="307">
        <v>1451.3725629919136</v>
      </c>
      <c r="G43" s="101">
        <v>9.755237492814528E-2</v>
      </c>
    </row>
    <row r="44" spans="2:7" x14ac:dyDescent="0.25">
      <c r="B44" s="723"/>
      <c r="C44" s="133" t="s">
        <v>223</v>
      </c>
      <c r="D44" s="6">
        <v>0.25252366608914134</v>
      </c>
      <c r="E44" s="6">
        <v>0.34452129751355948</v>
      </c>
      <c r="F44" s="110">
        <v>-919.97631424418137</v>
      </c>
      <c r="G44" s="65"/>
    </row>
    <row r="45" spans="2:7" x14ac:dyDescent="0.25">
      <c r="B45" s="723" t="s">
        <v>212</v>
      </c>
      <c r="C45" s="133" t="s">
        <v>199</v>
      </c>
      <c r="D45" s="306">
        <v>11583.628122588147</v>
      </c>
      <c r="E45" s="306">
        <v>10435.667502799892</v>
      </c>
      <c r="F45" s="307">
        <v>1147.9606197882549</v>
      </c>
      <c r="G45" s="101">
        <v>0.11000356416877577</v>
      </c>
    </row>
    <row r="46" spans="2:7" x14ac:dyDescent="0.25">
      <c r="B46" s="723"/>
      <c r="C46" s="133" t="s">
        <v>223</v>
      </c>
      <c r="D46" s="6">
        <v>0.24033671594903211</v>
      </c>
      <c r="E46" s="6">
        <v>0.15900401832521099</v>
      </c>
      <c r="F46" s="110">
        <v>813.32697623821116</v>
      </c>
      <c r="G46" s="65"/>
    </row>
    <row r="47" spans="2:7" x14ac:dyDescent="0.25">
      <c r="B47" s="723" t="s">
        <v>213</v>
      </c>
      <c r="C47" s="133" t="s">
        <v>199</v>
      </c>
      <c r="D47" s="306">
        <v>2486.2959999999998</v>
      </c>
      <c r="E47" s="306">
        <v>2492.2656798006547</v>
      </c>
      <c r="F47" s="307">
        <v>-5.9696798006548306</v>
      </c>
      <c r="G47" s="101">
        <v>-2.3952822722865807E-3</v>
      </c>
    </row>
    <row r="48" spans="2:7" x14ac:dyDescent="0.25">
      <c r="B48" s="723"/>
      <c r="C48" s="133" t="s">
        <v>223</v>
      </c>
      <c r="D48" s="6">
        <v>0.40715023472667777</v>
      </c>
      <c r="E48" s="6">
        <v>0.31924321288957042</v>
      </c>
      <c r="F48" s="110">
        <v>879.07021837107357</v>
      </c>
      <c r="G48" s="65"/>
    </row>
    <row r="49" spans="2:7" x14ac:dyDescent="0.25">
      <c r="B49" s="723" t="s">
        <v>214</v>
      </c>
      <c r="C49" s="133" t="s">
        <v>199</v>
      </c>
      <c r="D49" s="306">
        <v>3139.0035177193481</v>
      </c>
      <c r="E49" s="306">
        <v>3333.8312565882688</v>
      </c>
      <c r="F49" s="307">
        <v>-194.82773886892073</v>
      </c>
      <c r="G49" s="101">
        <v>-5.8439592131096951E-2</v>
      </c>
    </row>
    <row r="50" spans="2:7" x14ac:dyDescent="0.25">
      <c r="B50" s="723"/>
      <c r="C50" s="133" t="s">
        <v>223</v>
      </c>
      <c r="D50" s="6">
        <v>0.18053006800843749</v>
      </c>
      <c r="E50" s="6">
        <v>0.19673036512985653</v>
      </c>
      <c r="F50" s="110">
        <v>-162.00297121419044</v>
      </c>
      <c r="G50" s="65"/>
    </row>
    <row r="51" spans="2:7" x14ac:dyDescent="0.25">
      <c r="B51" s="723" t="s">
        <v>215</v>
      </c>
      <c r="C51" s="133" t="s">
        <v>199</v>
      </c>
      <c r="D51" s="306">
        <v>17771.493780766003</v>
      </c>
      <c r="E51" s="306">
        <v>20485.185856155687</v>
      </c>
      <c r="F51" s="307">
        <v>-2713.6920753896848</v>
      </c>
      <c r="G51" s="101">
        <v>-0.13247095215268623</v>
      </c>
    </row>
    <row r="52" spans="2:7" x14ac:dyDescent="0.25">
      <c r="B52" s="723"/>
      <c r="C52" s="133" t="s">
        <v>223</v>
      </c>
      <c r="D52" s="6">
        <v>7.059871793162939E-2</v>
      </c>
      <c r="E52" s="6">
        <v>7.2591205839566811E-2</v>
      </c>
      <c r="F52" s="110">
        <v>-19.924879079374207</v>
      </c>
      <c r="G52" s="65"/>
    </row>
    <row r="53" spans="2:7" x14ac:dyDescent="0.25">
      <c r="B53" s="723" t="s">
        <v>501</v>
      </c>
      <c r="C53" s="133" t="s">
        <v>199</v>
      </c>
      <c r="D53" s="306">
        <v>56183.293914349561</v>
      </c>
      <c r="E53" s="306">
        <v>47491.599823510485</v>
      </c>
      <c r="F53" s="307">
        <v>8691.6940908390752</v>
      </c>
      <c r="G53" s="101">
        <v>0.18301539899981001</v>
      </c>
    </row>
    <row r="54" spans="2:7" x14ac:dyDescent="0.25">
      <c r="B54" s="723" t="s">
        <v>202</v>
      </c>
      <c r="C54" s="133" t="s">
        <v>223</v>
      </c>
      <c r="D54" s="6">
        <v>0.36103157856797408</v>
      </c>
      <c r="E54" s="6">
        <v>0.36825362672950612</v>
      </c>
      <c r="F54" s="110">
        <v>-72.220481615320466</v>
      </c>
      <c r="G54" s="65"/>
    </row>
    <row r="55" spans="2:7" x14ac:dyDescent="0.25">
      <c r="B55" s="723" t="s">
        <v>224</v>
      </c>
      <c r="C55" s="133" t="s">
        <v>199</v>
      </c>
      <c r="D55" s="306">
        <v>14768.678154874249</v>
      </c>
      <c r="E55" s="306">
        <v>8233.9869807086798</v>
      </c>
      <c r="F55" s="307">
        <v>6534.6911741655695</v>
      </c>
      <c r="G55" s="101">
        <v>0.79362418102865928</v>
      </c>
    </row>
    <row r="56" spans="2:7" x14ac:dyDescent="0.25">
      <c r="B56" s="723"/>
      <c r="C56" s="133" t="s">
        <v>223</v>
      </c>
      <c r="D56" s="6">
        <v>0.19184086566295236</v>
      </c>
      <c r="E56" s="6">
        <v>0.16806667529498262</v>
      </c>
      <c r="F56" s="110">
        <v>237.74190367969737</v>
      </c>
      <c r="G56" s="65"/>
    </row>
  </sheetData>
  <mergeCells count="32">
    <mergeCell ref="B18:B19"/>
    <mergeCell ref="B2:B3"/>
    <mergeCell ref="D2:D3"/>
    <mergeCell ref="E2:E3"/>
    <mergeCell ref="F2:G2"/>
    <mergeCell ref="B4:B5"/>
    <mergeCell ref="B6:B7"/>
    <mergeCell ref="B8:B9"/>
    <mergeCell ref="B10:B11"/>
    <mergeCell ref="B12:B13"/>
    <mergeCell ref="B14:B15"/>
    <mergeCell ref="B16:B17"/>
    <mergeCell ref="B39:B40"/>
    <mergeCell ref="B20:B21"/>
    <mergeCell ref="B22:B23"/>
    <mergeCell ref="B24:B25"/>
    <mergeCell ref="B26:B27"/>
    <mergeCell ref="B31:B32"/>
    <mergeCell ref="E31:E32"/>
    <mergeCell ref="F31:G31"/>
    <mergeCell ref="B33:B34"/>
    <mergeCell ref="B35:B36"/>
    <mergeCell ref="B37:B38"/>
    <mergeCell ref="D31:D32"/>
    <mergeCell ref="B53:B54"/>
    <mergeCell ref="B55:B56"/>
    <mergeCell ref="B41:B42"/>
    <mergeCell ref="B43:B44"/>
    <mergeCell ref="B45:B46"/>
    <mergeCell ref="B47:B48"/>
    <mergeCell ref="B49:B50"/>
    <mergeCell ref="B51:B52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56"/>
  <sheetViews>
    <sheetView showGridLines="0" workbookViewId="0">
      <selection activeCell="B2" sqref="B2"/>
    </sheetView>
  </sheetViews>
  <sheetFormatPr baseColWidth="10" defaultColWidth="10.85546875" defaultRowHeight="9" x14ac:dyDescent="0.25"/>
  <cols>
    <col min="1" max="1" width="6.140625" style="186" customWidth="1"/>
    <col min="2" max="2" width="36.140625" style="186" bestFit="1" customWidth="1"/>
    <col min="3" max="3" width="9.42578125" style="186" bestFit="1" customWidth="1"/>
    <col min="4" max="4" width="5.5703125" style="186" bestFit="1" customWidth="1"/>
    <col min="5" max="5" width="9.42578125" style="186" bestFit="1" customWidth="1"/>
    <col min="6" max="6" width="5.5703125" style="186" bestFit="1" customWidth="1"/>
    <col min="7" max="7" width="9.42578125" style="186" bestFit="1" customWidth="1"/>
    <col min="8" max="8" width="5.5703125" style="186" bestFit="1" customWidth="1"/>
    <col min="9" max="9" width="8.85546875" style="186" bestFit="1" customWidth="1"/>
    <col min="10" max="10" width="10" style="186" bestFit="1" customWidth="1"/>
    <col min="11" max="12" width="9.5703125" style="186" bestFit="1" customWidth="1"/>
    <col min="13" max="16384" width="10.85546875" style="186"/>
  </cols>
  <sheetData>
    <row r="1" spans="2:12" ht="9.75" thickBot="1" x14ac:dyDescent="0.3"/>
    <row r="2" spans="2:12" ht="19.5" thickTop="1" thickBot="1" x14ac:dyDescent="0.3">
      <c r="B2" s="11" t="s">
        <v>685</v>
      </c>
      <c r="C2" s="721" t="s">
        <v>624</v>
      </c>
      <c r="D2" s="722"/>
      <c r="E2" s="718" t="s">
        <v>582</v>
      </c>
      <c r="F2" s="718"/>
      <c r="G2" s="718" t="s">
        <v>50</v>
      </c>
      <c r="H2" s="718"/>
      <c r="I2" s="718" t="s">
        <v>24</v>
      </c>
      <c r="J2" s="718"/>
      <c r="K2" s="69" t="s">
        <v>25</v>
      </c>
      <c r="L2" s="69"/>
    </row>
    <row r="3" spans="2:12" ht="18.75" thickTop="1" x14ac:dyDescent="0.25">
      <c r="B3" s="38"/>
      <c r="C3" s="262" t="s">
        <v>199</v>
      </c>
      <c r="D3" s="84" t="s">
        <v>200</v>
      </c>
      <c r="E3" s="40" t="s">
        <v>199</v>
      </c>
      <c r="F3" s="40" t="s">
        <v>200</v>
      </c>
      <c r="G3" s="40" t="s">
        <v>199</v>
      </c>
      <c r="H3" s="40" t="s">
        <v>200</v>
      </c>
      <c r="I3" s="40" t="s">
        <v>199</v>
      </c>
      <c r="J3" s="40" t="s">
        <v>200</v>
      </c>
      <c r="K3" s="40" t="s">
        <v>199</v>
      </c>
      <c r="L3" s="40" t="s">
        <v>200</v>
      </c>
    </row>
    <row r="4" spans="2:12" x14ac:dyDescent="0.25">
      <c r="B4" s="5" t="s">
        <v>226</v>
      </c>
      <c r="C4" s="330">
        <v>80989.50385701537</v>
      </c>
      <c r="D4" s="331">
        <v>0.25423154051614233</v>
      </c>
      <c r="E4" s="298">
        <v>56066.570907652786</v>
      </c>
      <c r="F4" s="13">
        <v>0.24955118617194019</v>
      </c>
      <c r="G4" s="298">
        <v>55739.699453284877</v>
      </c>
      <c r="H4" s="13">
        <v>0.33999039428042982</v>
      </c>
      <c r="I4" s="298">
        <v>43649.154999999999</v>
      </c>
      <c r="J4" s="13">
        <v>0.47720144868783848</v>
      </c>
      <c r="K4" s="298">
        <v>58353.036</v>
      </c>
      <c r="L4" s="13">
        <v>0.52563619826053254</v>
      </c>
    </row>
    <row r="5" spans="2:12" x14ac:dyDescent="0.25">
      <c r="B5" s="32" t="s">
        <v>227</v>
      </c>
      <c r="C5" s="332">
        <v>75941.370399052161</v>
      </c>
      <c r="D5" s="329">
        <v>0.2701693619458917</v>
      </c>
      <c r="E5" s="299">
        <v>50960.873913502954</v>
      </c>
      <c r="F5" s="14">
        <v>0.27280111924226069</v>
      </c>
      <c r="G5" s="299">
        <v>50779.909166464473</v>
      </c>
      <c r="H5" s="14">
        <v>0.37153640647478331</v>
      </c>
      <c r="I5" s="299">
        <v>39323.123</v>
      </c>
      <c r="J5" s="14">
        <v>0.5277517969701826</v>
      </c>
      <c r="K5" s="299">
        <v>51663.356</v>
      </c>
      <c r="L5" s="14">
        <v>0.59234799395357796</v>
      </c>
    </row>
    <row r="6" spans="2:12" x14ac:dyDescent="0.25">
      <c r="B6" s="32" t="s">
        <v>228</v>
      </c>
      <c r="C6" s="332">
        <v>5048.133457963213</v>
      </c>
      <c r="D6" s="329">
        <v>1.4471635072024815E-2</v>
      </c>
      <c r="E6" s="299">
        <v>5105.6969941498346</v>
      </c>
      <c r="F6" s="14">
        <v>1.7489450222551071E-2</v>
      </c>
      <c r="G6" s="299">
        <v>4959.7902868204046</v>
      </c>
      <c r="H6" s="14">
        <v>1.701229618419163E-2</v>
      </c>
      <c r="I6" s="299">
        <v>4326.0320000000002</v>
      </c>
      <c r="J6" s="14">
        <v>1.7704717457126189E-2</v>
      </c>
      <c r="K6" s="299">
        <v>6689.68</v>
      </c>
      <c r="L6" s="14">
        <v>1.0431397688745441E-2</v>
      </c>
    </row>
    <row r="7" spans="2:12" x14ac:dyDescent="0.25">
      <c r="B7" s="12" t="s">
        <v>229</v>
      </c>
      <c r="C7" s="330">
        <v>24573.692801013971</v>
      </c>
      <c r="D7" s="331">
        <v>0.14395157073117235</v>
      </c>
      <c r="E7" s="298">
        <v>36883.334784222738</v>
      </c>
      <c r="F7" s="13">
        <v>0.10433091141050041</v>
      </c>
      <c r="G7" s="298">
        <v>25818.221982003954</v>
      </c>
      <c r="H7" s="13">
        <v>0.16018215319454648</v>
      </c>
      <c r="I7" s="298">
        <v>20480.491999999998</v>
      </c>
      <c r="J7" s="13">
        <v>0.17623131319306187</v>
      </c>
      <c r="K7" s="298">
        <v>30235.199000000001</v>
      </c>
      <c r="L7" s="13">
        <v>0.27431140770728851</v>
      </c>
    </row>
    <row r="8" spans="2:12" x14ac:dyDescent="0.25">
      <c r="B8" s="34" t="s">
        <v>230</v>
      </c>
      <c r="C8" s="332">
        <v>17356.861396473549</v>
      </c>
      <c r="D8" s="329">
        <v>0.20268807873141509</v>
      </c>
      <c r="E8" s="299">
        <v>29518.06072642704</v>
      </c>
      <c r="F8" s="14">
        <v>0.12963124913229923</v>
      </c>
      <c r="G8" s="299">
        <v>16562.981047057136</v>
      </c>
      <c r="H8" s="14">
        <v>0.24786093850786167</v>
      </c>
      <c r="I8" s="299">
        <v>8997.6020000000008</v>
      </c>
      <c r="J8" s="14">
        <v>0.39574821220880685</v>
      </c>
      <c r="K8" s="299">
        <v>15657.585999999999</v>
      </c>
      <c r="L8" s="14">
        <v>0.52797520319902425</v>
      </c>
    </row>
    <row r="9" spans="2:12" x14ac:dyDescent="0.25">
      <c r="B9" s="34" t="s">
        <v>231</v>
      </c>
      <c r="C9" s="332">
        <v>7216.8314045404222</v>
      </c>
      <c r="D9" s="329">
        <v>2.6871610303064977E-3</v>
      </c>
      <c r="E9" s="299">
        <v>7365.2740577956965</v>
      </c>
      <c r="F9" s="14">
        <v>2.93388267662586E-3</v>
      </c>
      <c r="G9" s="299">
        <v>9255.2409349468162</v>
      </c>
      <c r="H9" s="14">
        <v>3.2740759677297748E-3</v>
      </c>
      <c r="I9" s="299">
        <v>11482.89</v>
      </c>
      <c r="J9" s="14">
        <v>4.2253382496578564E-3</v>
      </c>
      <c r="K9" s="299">
        <v>14577.612999999999</v>
      </c>
      <c r="L9" s="14">
        <v>1.8550945236236907E-3</v>
      </c>
    </row>
    <row r="10" spans="2:12" ht="18" x14ac:dyDescent="0.25">
      <c r="B10" s="5" t="s">
        <v>232</v>
      </c>
      <c r="C10" s="330">
        <v>13492.548916389484</v>
      </c>
      <c r="D10" s="331">
        <v>0.11839149155957547</v>
      </c>
      <c r="E10" s="298">
        <v>13284.576773433479</v>
      </c>
      <c r="F10" s="13">
        <v>0.14506835546775157</v>
      </c>
      <c r="G10" s="298">
        <v>16655.459173619478</v>
      </c>
      <c r="H10" s="13">
        <v>0.22883212612460854</v>
      </c>
      <c r="I10" s="298">
        <v>23374.732</v>
      </c>
      <c r="J10" s="13">
        <v>0.34070071904995525</v>
      </c>
      <c r="K10" s="298">
        <v>24844.643</v>
      </c>
      <c r="L10" s="13">
        <v>0.44234501578469054</v>
      </c>
    </row>
    <row r="11" spans="2:12" x14ac:dyDescent="0.25">
      <c r="B11" s="5" t="s">
        <v>233</v>
      </c>
      <c r="C11" s="330">
        <v>1750.5713637435103</v>
      </c>
      <c r="D11" s="331">
        <v>8.1646581553371012E-2</v>
      </c>
      <c r="E11" s="298">
        <v>2426.6882507833034</v>
      </c>
      <c r="F11" s="13">
        <v>4.8693695660181419E-2</v>
      </c>
      <c r="G11" s="298">
        <v>2448.9844520088491</v>
      </c>
      <c r="H11" s="13">
        <v>7.2480416563582978E-2</v>
      </c>
      <c r="I11" s="298">
        <v>2709.5120000000002</v>
      </c>
      <c r="J11" s="13">
        <v>4.8328997989305823E-2</v>
      </c>
      <c r="K11" s="298">
        <v>2648.8229999999999</v>
      </c>
      <c r="L11" s="13">
        <v>8.2353558542794289E-2</v>
      </c>
    </row>
    <row r="12" spans="2:12" x14ac:dyDescent="0.25">
      <c r="B12" s="35" t="s">
        <v>180</v>
      </c>
      <c r="C12" s="333">
        <v>120806.31693816234</v>
      </c>
      <c r="D12" s="268">
        <v>0.21412654423183999</v>
      </c>
      <c r="E12" s="300">
        <v>108661.17071609233</v>
      </c>
      <c r="F12" s="36">
        <v>0.18299901613615235</v>
      </c>
      <c r="G12" s="300">
        <v>100662.36506091716</v>
      </c>
      <c r="H12" s="36">
        <v>0.26897230473437039</v>
      </c>
      <c r="I12" s="300">
        <v>90213.891000000003</v>
      </c>
      <c r="J12" s="36">
        <v>0.36062605923959101</v>
      </c>
      <c r="K12" s="300">
        <v>116081.701</v>
      </c>
      <c r="L12" s="36">
        <v>0.4322332595729278</v>
      </c>
    </row>
    <row r="13" spans="2:12" x14ac:dyDescent="0.25">
      <c r="B13" s="5"/>
      <c r="C13" s="330"/>
      <c r="D13" s="331"/>
      <c r="E13" s="298"/>
      <c r="F13" s="13"/>
      <c r="G13" s="298"/>
      <c r="H13" s="13"/>
      <c r="I13" s="298"/>
      <c r="J13" s="13"/>
      <c r="K13" s="298"/>
      <c r="L13" s="13"/>
    </row>
    <row r="14" spans="2:12" x14ac:dyDescent="0.25">
      <c r="B14" s="12" t="s">
        <v>686</v>
      </c>
      <c r="C14" s="332"/>
      <c r="D14" s="329"/>
      <c r="E14" s="299"/>
      <c r="F14" s="14"/>
      <c r="G14" s="299"/>
      <c r="H14" s="14"/>
      <c r="I14" s="299"/>
      <c r="J14" s="14"/>
      <c r="K14" s="299"/>
      <c r="L14" s="14"/>
    </row>
    <row r="15" spans="2:12" x14ac:dyDescent="0.25">
      <c r="B15" s="12" t="s">
        <v>235</v>
      </c>
      <c r="C15" s="330">
        <v>37615.191997070549</v>
      </c>
      <c r="D15" s="331">
        <v>1.0693756703815647E-3</v>
      </c>
      <c r="E15" s="298">
        <v>35214.199249053141</v>
      </c>
      <c r="F15" s="13">
        <v>1.4205656480474726E-3</v>
      </c>
      <c r="G15" s="298">
        <v>31388.837747489273</v>
      </c>
      <c r="H15" s="13">
        <v>2.2895765572156592E-3</v>
      </c>
      <c r="I15" s="298">
        <v>31895.127</v>
      </c>
      <c r="J15" s="13">
        <v>-3.072870661402289E-2</v>
      </c>
      <c r="K15" s="298">
        <v>38181.072999999997</v>
      </c>
      <c r="L15" s="13">
        <v>1.7158030105649466E-2</v>
      </c>
    </row>
    <row r="16" spans="2:12" x14ac:dyDescent="0.25">
      <c r="B16" s="34" t="s">
        <v>236</v>
      </c>
      <c r="C16" s="332">
        <v>26887.315665204736</v>
      </c>
      <c r="D16" s="329">
        <v>1.3900264373493758E-3</v>
      </c>
      <c r="E16" s="299">
        <v>24908.458624764458</v>
      </c>
      <c r="F16" s="14">
        <v>1.8931558667281542E-3</v>
      </c>
      <c r="G16" s="299">
        <v>20363.940027160865</v>
      </c>
      <c r="H16" s="14">
        <v>3.376278152836653E-3</v>
      </c>
      <c r="I16" s="299">
        <v>19660.132000000001</v>
      </c>
      <c r="J16" s="14">
        <v>-5.0029668873313504E-2</v>
      </c>
      <c r="K16" s="299">
        <v>18208.473999999998</v>
      </c>
      <c r="L16" s="14">
        <v>3.567083231656866E-2</v>
      </c>
    </row>
    <row r="17" spans="1:12" x14ac:dyDescent="0.25">
      <c r="B17" s="34" t="s">
        <v>237</v>
      </c>
      <c r="C17" s="332">
        <v>10727.876331865817</v>
      </c>
      <c r="D17" s="329"/>
      <c r="E17" s="299">
        <v>10305.740624288685</v>
      </c>
      <c r="F17" s="14"/>
      <c r="G17" s="299">
        <v>11024.89772032841</v>
      </c>
      <c r="H17" s="14"/>
      <c r="I17" s="299">
        <v>12234.995000000001</v>
      </c>
      <c r="J17" s="14"/>
      <c r="K17" s="299">
        <v>19972.598999999998</v>
      </c>
      <c r="L17" s="14"/>
    </row>
    <row r="18" spans="1:12" x14ac:dyDescent="0.25">
      <c r="B18" s="12" t="s">
        <v>238</v>
      </c>
      <c r="C18" s="330">
        <v>25185.821173298747</v>
      </c>
      <c r="D18" s="331"/>
      <c r="E18" s="298">
        <v>26562.219997515327</v>
      </c>
      <c r="F18" s="13"/>
      <c r="G18" s="298">
        <v>22340.275434788557</v>
      </c>
      <c r="H18" s="13"/>
      <c r="I18" s="298">
        <v>24542.397000000001</v>
      </c>
      <c r="J18" s="13"/>
      <c r="K18" s="298">
        <v>27394.785</v>
      </c>
      <c r="L18" s="13"/>
    </row>
    <row r="19" spans="1:12" x14ac:dyDescent="0.25">
      <c r="B19" s="34" t="s">
        <v>239</v>
      </c>
      <c r="C19" s="332">
        <v>23870.827335993621</v>
      </c>
      <c r="D19" s="329"/>
      <c r="E19" s="299">
        <v>25053.021547146076</v>
      </c>
      <c r="F19" s="14"/>
      <c r="G19" s="299">
        <v>19762.436208395447</v>
      </c>
      <c r="H19" s="14"/>
      <c r="I19" s="299">
        <v>19475.47</v>
      </c>
      <c r="J19" s="14"/>
      <c r="K19" s="299">
        <v>16992.386999999999</v>
      </c>
      <c r="L19" s="14"/>
    </row>
    <row r="20" spans="1:12" x14ac:dyDescent="0.25">
      <c r="B20" s="34" t="s">
        <v>240</v>
      </c>
      <c r="C20" s="332">
        <v>1314.9938373051239</v>
      </c>
      <c r="D20" s="329"/>
      <c r="E20" s="299">
        <v>1509.1984503692538</v>
      </c>
      <c r="F20" s="14"/>
      <c r="G20" s="299">
        <v>2577.8392263931087</v>
      </c>
      <c r="H20" s="14"/>
      <c r="I20" s="299">
        <v>5066.9269999999997</v>
      </c>
      <c r="J20" s="14"/>
      <c r="K20" s="299">
        <v>10402.397999999999</v>
      </c>
      <c r="L20" s="14"/>
    </row>
    <row r="21" spans="1:12" x14ac:dyDescent="0.25">
      <c r="B21" s="35" t="s">
        <v>687</v>
      </c>
      <c r="C21" s="333">
        <v>62801.013170369297</v>
      </c>
      <c r="D21" s="268"/>
      <c r="E21" s="300">
        <v>61776.419246568468</v>
      </c>
      <c r="F21" s="36"/>
      <c r="G21" s="300">
        <v>53729.113182277826</v>
      </c>
      <c r="H21" s="36"/>
      <c r="I21" s="300">
        <v>56437.523999999998</v>
      </c>
      <c r="J21" s="36"/>
      <c r="K21" s="300">
        <v>65575.857999999993</v>
      </c>
      <c r="L21" s="36"/>
    </row>
    <row r="22" spans="1:12" x14ac:dyDescent="0.25">
      <c r="B22" s="5"/>
      <c r="C22" s="330"/>
      <c r="D22" s="331"/>
      <c r="E22" s="298"/>
      <c r="F22" s="13"/>
      <c r="G22" s="298"/>
      <c r="H22" s="13"/>
      <c r="I22" s="298"/>
      <c r="J22" s="13"/>
      <c r="K22" s="298"/>
      <c r="L22" s="13"/>
    </row>
    <row r="23" spans="1:12" ht="18" x14ac:dyDescent="0.25">
      <c r="B23" s="35" t="s">
        <v>688</v>
      </c>
      <c r="C23" s="333">
        <v>183607.33010853166</v>
      </c>
      <c r="D23" s="268">
        <v>0.14110582580330019</v>
      </c>
      <c r="E23" s="300">
        <v>170437.5899626608</v>
      </c>
      <c r="F23" s="36">
        <v>0.11696311488205977</v>
      </c>
      <c r="G23" s="300">
        <v>154391.47824319499</v>
      </c>
      <c r="H23" s="36">
        <v>0.17583389825927062</v>
      </c>
      <c r="I23" s="300">
        <v>146651.41500000001</v>
      </c>
      <c r="J23" s="36">
        <v>0.21515908319057139</v>
      </c>
      <c r="K23" s="300">
        <v>181657.55900000001</v>
      </c>
      <c r="L23" s="36">
        <v>0.27980935271732899</v>
      </c>
    </row>
    <row r="24" spans="1:12" x14ac:dyDescent="0.25">
      <c r="B24" s="29" t="s">
        <v>121</v>
      </c>
      <c r="C24" s="332">
        <v>148128.81428857008</v>
      </c>
      <c r="D24" s="329">
        <v>0.17078111258140863</v>
      </c>
      <c r="E24" s="589">
        <v>135990.44924251942</v>
      </c>
      <c r="F24" s="202">
        <v>0.14180328033516729</v>
      </c>
      <c r="G24" s="589">
        <v>115237.08425763391</v>
      </c>
      <c r="H24" s="15">
        <v>0.22880567913088334</v>
      </c>
      <c r="I24" s="589">
        <v>99924.047999999995</v>
      </c>
      <c r="J24" s="15">
        <v>0.30709607764517244</v>
      </c>
      <c r="K24" s="589">
        <v>119619.22900000001</v>
      </c>
      <c r="L24" s="202">
        <v>0.41890412497225593</v>
      </c>
    </row>
    <row r="25" spans="1:12" ht="9.75" thickBot="1" x14ac:dyDescent="0.3">
      <c r="B25" s="29" t="s">
        <v>243</v>
      </c>
      <c r="C25" s="334">
        <v>35478.51581996154</v>
      </c>
      <c r="D25" s="335">
        <v>1.7206475942637158E-2</v>
      </c>
      <c r="E25" s="589">
        <v>34447.140720141368</v>
      </c>
      <c r="F25" s="202">
        <v>1.8899090158769363E-2</v>
      </c>
      <c r="G25" s="589">
        <v>39154.393985561088</v>
      </c>
      <c r="H25" s="15">
        <v>1.9930231921591327E-2</v>
      </c>
      <c r="I25" s="589">
        <v>46727.366999999998</v>
      </c>
      <c r="J25" s="15">
        <v>1.8556594399424749E-2</v>
      </c>
      <c r="K25" s="589">
        <v>62038.33</v>
      </c>
      <c r="L25" s="202">
        <v>1.16137160026568E-2</v>
      </c>
    </row>
    <row r="26" spans="1:12" ht="10.5" thickTop="1" thickBot="1" x14ac:dyDescent="0.3">
      <c r="D26" s="203"/>
      <c r="F26" s="203"/>
    </row>
    <row r="27" spans="1:12" ht="10.5" thickTop="1" thickBot="1" x14ac:dyDescent="0.3">
      <c r="B27" s="11" t="s">
        <v>244</v>
      </c>
      <c r="C27" s="4" t="s">
        <v>624</v>
      </c>
      <c r="D27" s="69"/>
      <c r="E27" s="69" t="s">
        <v>582</v>
      </c>
      <c r="F27" s="69"/>
      <c r="G27" s="69" t="s">
        <v>25</v>
      </c>
      <c r="H27" s="69"/>
    </row>
    <row r="28" spans="1:12" ht="18.75" thickTop="1" x14ac:dyDescent="0.25">
      <c r="A28" s="201"/>
      <c r="B28" s="38" t="s">
        <v>489</v>
      </c>
      <c r="C28" s="39" t="s">
        <v>199</v>
      </c>
      <c r="D28" s="40" t="s">
        <v>200</v>
      </c>
      <c r="E28" s="40" t="s">
        <v>199</v>
      </c>
      <c r="F28" s="40" t="s">
        <v>200</v>
      </c>
      <c r="G28" s="40" t="s">
        <v>199</v>
      </c>
      <c r="H28" s="40" t="s">
        <v>200</v>
      </c>
      <c r="I28" s="201"/>
    </row>
    <row r="29" spans="1:12" x14ac:dyDescent="0.25">
      <c r="A29" s="201"/>
      <c r="B29" s="42" t="s">
        <v>245</v>
      </c>
      <c r="C29" s="413"/>
      <c r="D29" s="41"/>
      <c r="E29" s="41"/>
      <c r="F29" s="41"/>
      <c r="G29" s="41"/>
      <c r="H29" s="41"/>
      <c r="I29" s="204"/>
      <c r="J29" s="187"/>
      <c r="K29" s="187"/>
      <c r="L29" s="187"/>
    </row>
    <row r="30" spans="1:12" x14ac:dyDescent="0.25">
      <c r="A30" s="201"/>
      <c r="B30" s="3" t="s">
        <v>226</v>
      </c>
      <c r="C30" s="383">
        <v>75941.370399052161</v>
      </c>
      <c r="D30" s="65">
        <v>0.2701693619458917</v>
      </c>
      <c r="E30" s="602">
        <v>50960.873913502954</v>
      </c>
      <c r="F30" s="65">
        <v>0.27280111924226069</v>
      </c>
      <c r="G30" s="602">
        <v>51663.356</v>
      </c>
      <c r="H30" s="65">
        <v>0.59234799395357796</v>
      </c>
      <c r="I30" s="204"/>
      <c r="J30" s="696"/>
      <c r="K30" s="696"/>
      <c r="L30" s="696"/>
    </row>
    <row r="31" spans="1:12" x14ac:dyDescent="0.25">
      <c r="A31" s="201"/>
      <c r="B31" s="43" t="s">
        <v>229</v>
      </c>
      <c r="C31" s="383">
        <v>17356.861396473549</v>
      </c>
      <c r="D31" s="65">
        <v>0.20268807873141509</v>
      </c>
      <c r="E31" s="602">
        <v>29518.06072642704</v>
      </c>
      <c r="F31" s="65">
        <v>0.12963124913229923</v>
      </c>
      <c r="G31" s="602">
        <v>15657.585999999999</v>
      </c>
      <c r="H31" s="65">
        <v>0.52797520319902425</v>
      </c>
      <c r="I31" s="204"/>
      <c r="J31" s="205"/>
      <c r="K31" s="697"/>
    </row>
    <row r="32" spans="1:12" x14ac:dyDescent="0.25">
      <c r="A32" s="201"/>
      <c r="B32" s="3" t="s">
        <v>232</v>
      </c>
      <c r="C32" s="383">
        <v>4072.4394918460321</v>
      </c>
      <c r="D32" s="65">
        <v>0.30084404130465264</v>
      </c>
      <c r="E32" s="602">
        <v>5550.034430678882</v>
      </c>
      <c r="F32" s="65">
        <v>0.27172618404532745</v>
      </c>
      <c r="G32" s="602">
        <v>17097.425999999999</v>
      </c>
      <c r="H32" s="65">
        <v>0.61938999436760545</v>
      </c>
      <c r="I32" s="204"/>
      <c r="J32" s="205"/>
      <c r="K32" s="697"/>
    </row>
    <row r="33" spans="1:12" x14ac:dyDescent="0.25">
      <c r="A33" s="201"/>
      <c r="B33" s="3" t="s">
        <v>233</v>
      </c>
      <c r="C33" s="383">
        <v>0</v>
      </c>
      <c r="D33" s="134">
        <v>0</v>
      </c>
      <c r="E33" s="602">
        <v>0</v>
      </c>
      <c r="F33" s="134">
        <v>0</v>
      </c>
      <c r="G33" s="602">
        <v>0</v>
      </c>
      <c r="H33" s="134">
        <v>0</v>
      </c>
      <c r="I33" s="204"/>
      <c r="J33" s="202"/>
      <c r="K33" s="187"/>
    </row>
    <row r="34" spans="1:12" x14ac:dyDescent="0.25">
      <c r="A34" s="201"/>
      <c r="B34" s="30" t="s">
        <v>180</v>
      </c>
      <c r="C34" s="414">
        <v>97370.671287371733</v>
      </c>
      <c r="D34" s="136">
        <v>0.25942338997963693</v>
      </c>
      <c r="E34" s="603">
        <v>86028.969070608873</v>
      </c>
      <c r="F34" s="136">
        <v>0.22360765693329424</v>
      </c>
      <c r="G34" s="603">
        <v>84418.367999999988</v>
      </c>
      <c r="H34" s="136">
        <v>0.58588525463209973</v>
      </c>
      <c r="I34" s="206"/>
      <c r="J34" s="202"/>
      <c r="K34" s="203"/>
      <c r="L34" s="202"/>
    </row>
    <row r="35" spans="1:12" x14ac:dyDescent="0.25">
      <c r="A35" s="201"/>
      <c r="B35" s="42" t="s">
        <v>686</v>
      </c>
      <c r="C35" s="415"/>
      <c r="D35" s="32"/>
      <c r="E35" s="604"/>
      <c r="F35" s="32"/>
      <c r="G35" s="604"/>
      <c r="H35" s="32"/>
      <c r="I35" s="204"/>
      <c r="J35" s="202"/>
      <c r="K35" s="203"/>
      <c r="L35" s="187"/>
    </row>
    <row r="36" spans="1:12" x14ac:dyDescent="0.25">
      <c r="A36" s="201"/>
      <c r="B36" s="43" t="s">
        <v>235</v>
      </c>
      <c r="C36" s="383">
        <v>26887.315665204736</v>
      </c>
      <c r="D36" s="65">
        <v>1.3900264373493758E-3</v>
      </c>
      <c r="E36" s="602">
        <v>24908.458624764458</v>
      </c>
      <c r="F36" s="65">
        <v>1.8931558667281542E-3</v>
      </c>
      <c r="G36" s="602">
        <v>18208.473999999998</v>
      </c>
      <c r="H36" s="65">
        <v>3.567083231656866E-2</v>
      </c>
      <c r="I36" s="204"/>
      <c r="J36" s="202"/>
      <c r="K36" s="203"/>
    </row>
    <row r="37" spans="1:12" x14ac:dyDescent="0.25">
      <c r="A37" s="201"/>
      <c r="B37" s="43" t="s">
        <v>238</v>
      </c>
      <c r="C37" s="383">
        <v>23870.827335993621</v>
      </c>
      <c r="D37" s="65"/>
      <c r="E37" s="602">
        <v>25053.021547146076</v>
      </c>
      <c r="F37" s="65"/>
      <c r="G37" s="602">
        <v>16992.386999999999</v>
      </c>
      <c r="H37" s="65"/>
      <c r="I37" s="204"/>
      <c r="J37" s="202"/>
      <c r="K37" s="203"/>
    </row>
    <row r="38" spans="1:12" x14ac:dyDescent="0.25">
      <c r="A38" s="201"/>
      <c r="B38" s="30" t="s">
        <v>241</v>
      </c>
      <c r="C38" s="414">
        <v>50758.143001198361</v>
      </c>
      <c r="D38" s="136">
        <v>7.3631692166339175E-4</v>
      </c>
      <c r="E38" s="603">
        <v>49961.480171910531</v>
      </c>
      <c r="F38" s="136">
        <v>9.4383902186989774E-4</v>
      </c>
      <c r="G38" s="603">
        <v>35200.860999999997</v>
      </c>
      <c r="H38" s="136">
        <v>1.8451577726880039E-2</v>
      </c>
      <c r="I38" s="206"/>
      <c r="J38" s="202"/>
      <c r="K38" s="203"/>
      <c r="L38" s="202"/>
    </row>
    <row r="39" spans="1:12" x14ac:dyDescent="0.25">
      <c r="A39" s="201"/>
      <c r="B39" s="2"/>
      <c r="C39" s="416"/>
      <c r="D39" s="101"/>
      <c r="E39" s="605"/>
      <c r="F39" s="101"/>
      <c r="G39" s="605"/>
      <c r="H39" s="101"/>
      <c r="I39" s="207"/>
      <c r="J39" s="202"/>
      <c r="K39" s="203"/>
    </row>
    <row r="40" spans="1:12" ht="18.75" thickBot="1" x14ac:dyDescent="0.3">
      <c r="A40" s="201"/>
      <c r="B40" s="30" t="s">
        <v>242</v>
      </c>
      <c r="C40" s="417">
        <v>148128.81428857008</v>
      </c>
      <c r="D40" s="136">
        <v>0.17078111258140863</v>
      </c>
      <c r="E40" s="603">
        <v>135990.44924251939</v>
      </c>
      <c r="F40" s="136">
        <v>0.14180328033516729</v>
      </c>
      <c r="G40" s="603">
        <v>119619.22899999999</v>
      </c>
      <c r="H40" s="136">
        <v>0.41890412497225593</v>
      </c>
      <c r="I40" s="206"/>
      <c r="J40" s="202"/>
      <c r="K40" s="203"/>
      <c r="L40" s="202"/>
    </row>
    <row r="41" spans="1:12" ht="10.5" thickTop="1" thickBot="1" x14ac:dyDescent="0.3">
      <c r="B41" s="208"/>
      <c r="C41" s="208"/>
      <c r="D41" s="208"/>
      <c r="E41" s="206"/>
      <c r="F41" s="208"/>
      <c r="G41" s="208"/>
      <c r="H41" s="208"/>
      <c r="I41" s="208"/>
      <c r="J41" s="202"/>
      <c r="K41" s="203"/>
    </row>
    <row r="42" spans="1:12" ht="10.5" thickTop="1" thickBot="1" x14ac:dyDescent="0.3">
      <c r="B42" s="11" t="s">
        <v>246</v>
      </c>
      <c r="C42" s="599" t="s">
        <v>624</v>
      </c>
      <c r="D42" s="600"/>
      <c r="E42" s="600" t="s">
        <v>582</v>
      </c>
      <c r="F42" s="600"/>
      <c r="G42" s="600" t="s">
        <v>25</v>
      </c>
      <c r="H42" s="600"/>
      <c r="I42" s="208"/>
      <c r="J42" s="202"/>
      <c r="K42" s="203"/>
    </row>
    <row r="43" spans="1:12" ht="18.75" thickTop="1" x14ac:dyDescent="0.25">
      <c r="A43" s="201"/>
      <c r="B43" s="38" t="s">
        <v>489</v>
      </c>
      <c r="C43" s="39" t="s">
        <v>199</v>
      </c>
      <c r="D43" s="40" t="s">
        <v>200</v>
      </c>
      <c r="E43" s="40" t="s">
        <v>199</v>
      </c>
      <c r="F43" s="40" t="s">
        <v>200</v>
      </c>
      <c r="G43" s="40" t="s">
        <v>199</v>
      </c>
      <c r="H43" s="40" t="s">
        <v>200</v>
      </c>
      <c r="I43" s="206"/>
      <c r="J43" s="202"/>
      <c r="K43" s="208"/>
    </row>
    <row r="44" spans="1:12" x14ac:dyDescent="0.25">
      <c r="A44" s="201"/>
      <c r="B44" s="42" t="s">
        <v>245</v>
      </c>
      <c r="C44" s="44"/>
      <c r="D44" s="41"/>
      <c r="E44" s="41"/>
      <c r="F44" s="41"/>
      <c r="G44" s="41"/>
      <c r="H44" s="41"/>
      <c r="I44" s="207"/>
      <c r="J44" s="205"/>
      <c r="K44" s="209"/>
    </row>
    <row r="45" spans="1:12" x14ac:dyDescent="0.25">
      <c r="A45" s="201"/>
      <c r="B45" s="3" t="s">
        <v>226</v>
      </c>
      <c r="C45" s="418">
        <v>5048.133457963213</v>
      </c>
      <c r="D45" s="150">
        <v>1.4471635072024815E-2</v>
      </c>
      <c r="E45" s="606">
        <v>5105.6969941498346</v>
      </c>
      <c r="F45" s="65">
        <v>1.7489450222551071E-2</v>
      </c>
      <c r="G45" s="606">
        <v>6689.68</v>
      </c>
      <c r="H45" s="65">
        <v>1.0431397688745441E-2</v>
      </c>
      <c r="I45" s="189"/>
      <c r="J45" s="205"/>
      <c r="K45" s="187"/>
    </row>
    <row r="46" spans="1:12" x14ac:dyDescent="0.25">
      <c r="A46" s="201"/>
      <c r="B46" s="43" t="s">
        <v>229</v>
      </c>
      <c r="C46" s="418">
        <v>7216.8314045404222</v>
      </c>
      <c r="D46" s="150">
        <v>2.6871610303064977E-3</v>
      </c>
      <c r="E46" s="606">
        <v>7365.2740577956965</v>
      </c>
      <c r="F46" s="65">
        <v>2.93388267662586E-3</v>
      </c>
      <c r="G46" s="606">
        <v>14577.612999999999</v>
      </c>
      <c r="H46" s="65">
        <v>1.8550945236236907E-3</v>
      </c>
      <c r="I46" s="189"/>
      <c r="J46" s="205"/>
      <c r="K46" s="187"/>
    </row>
    <row r="47" spans="1:12" x14ac:dyDescent="0.25">
      <c r="A47" s="201"/>
      <c r="B47" s="3" t="s">
        <v>232</v>
      </c>
      <c r="C47" s="418">
        <v>9420.1094245434524</v>
      </c>
      <c r="D47" s="150">
        <v>3.9514810251187582E-2</v>
      </c>
      <c r="E47" s="606">
        <v>7734.5423427545966</v>
      </c>
      <c r="F47" s="65">
        <v>5.4183170751028235E-2</v>
      </c>
      <c r="G47" s="606">
        <v>7747.2169999999996</v>
      </c>
      <c r="H47" s="65">
        <v>5.1622331755964944E-2</v>
      </c>
      <c r="I47" s="189"/>
      <c r="J47" s="205"/>
      <c r="K47" s="187"/>
    </row>
    <row r="48" spans="1:12" x14ac:dyDescent="0.25">
      <c r="A48" s="201"/>
      <c r="B48" s="3" t="s">
        <v>233</v>
      </c>
      <c r="C48" s="418">
        <v>1750.5713637435103</v>
      </c>
      <c r="D48" s="150">
        <v>8.1646581553371012E-2</v>
      </c>
      <c r="E48" s="606">
        <v>2426.6882507833034</v>
      </c>
      <c r="F48" s="65">
        <v>4.8693695660181419E-2</v>
      </c>
      <c r="G48" s="606">
        <v>2648.8229999999999</v>
      </c>
      <c r="H48" s="65">
        <v>8.2353558542794289E-2</v>
      </c>
      <c r="I48" s="189"/>
      <c r="J48" s="205"/>
      <c r="K48" s="205"/>
    </row>
    <row r="49" spans="1:12" x14ac:dyDescent="0.25">
      <c r="A49" s="201"/>
      <c r="B49" s="9" t="s">
        <v>180</v>
      </c>
      <c r="C49" s="419">
        <v>23435.645650790597</v>
      </c>
      <c r="D49" s="175">
        <v>2.5926724888918794E-2</v>
      </c>
      <c r="E49" s="607">
        <v>22632.20164548343</v>
      </c>
      <c r="F49" s="136">
        <v>2.8638448045598733E-2</v>
      </c>
      <c r="G49" s="607">
        <v>31663.332999999999</v>
      </c>
      <c r="H49" s="136">
        <v>2.2578007460354967E-2</v>
      </c>
      <c r="I49" s="179"/>
      <c r="J49" s="202"/>
      <c r="K49" s="202"/>
    </row>
    <row r="50" spans="1:12" x14ac:dyDescent="0.25">
      <c r="A50" s="201"/>
      <c r="B50" s="42" t="s">
        <v>234</v>
      </c>
      <c r="C50" s="303"/>
      <c r="D50" s="601"/>
      <c r="E50" s="608"/>
      <c r="F50" s="32"/>
      <c r="G50" s="608"/>
      <c r="H50" s="32"/>
      <c r="I50" s="179"/>
      <c r="J50" s="202"/>
      <c r="K50" s="202"/>
    </row>
    <row r="51" spans="1:12" x14ac:dyDescent="0.25">
      <c r="A51" s="201"/>
      <c r="B51" s="43" t="s">
        <v>235</v>
      </c>
      <c r="C51" s="301">
        <v>10727.876331865817</v>
      </c>
      <c r="D51" s="150"/>
      <c r="E51" s="609">
        <v>10305.740624288685</v>
      </c>
      <c r="F51" s="65"/>
      <c r="G51" s="609">
        <v>19972.598999999998</v>
      </c>
      <c r="H51" s="65"/>
      <c r="I51" s="189"/>
      <c r="J51" s="205"/>
      <c r="K51" s="205"/>
      <c r="L51" s="187"/>
    </row>
    <row r="52" spans="1:12" x14ac:dyDescent="0.25">
      <c r="A52" s="201"/>
      <c r="B52" s="43" t="s">
        <v>238</v>
      </c>
      <c r="C52" s="301">
        <v>1314.9938373051239</v>
      </c>
      <c r="D52" s="150"/>
      <c r="E52" s="609">
        <v>1509.1984503692538</v>
      </c>
      <c r="F52" s="65"/>
      <c r="G52" s="609">
        <v>10402.397999999999</v>
      </c>
      <c r="H52" s="65"/>
      <c r="I52" s="189"/>
      <c r="J52" s="205"/>
      <c r="K52" s="205"/>
      <c r="L52" s="187"/>
    </row>
    <row r="53" spans="1:12" x14ac:dyDescent="0.25">
      <c r="A53" s="201"/>
      <c r="B53" s="30" t="s">
        <v>241</v>
      </c>
      <c r="C53" s="302">
        <v>12042.870169170941</v>
      </c>
      <c r="D53" s="175"/>
      <c r="E53" s="610">
        <v>11814.939074657937</v>
      </c>
      <c r="F53" s="136"/>
      <c r="G53" s="610">
        <v>30374.996999999996</v>
      </c>
      <c r="H53" s="136"/>
      <c r="I53" s="179"/>
      <c r="J53" s="202"/>
      <c r="K53" s="202"/>
    </row>
    <row r="54" spans="1:12" x14ac:dyDescent="0.25">
      <c r="A54" s="201"/>
      <c r="B54" s="2"/>
      <c r="C54" s="304"/>
      <c r="D54" s="173"/>
      <c r="E54" s="611"/>
      <c r="F54" s="101"/>
      <c r="G54" s="611"/>
      <c r="H54" s="101"/>
      <c r="I54" s="189"/>
      <c r="J54" s="205"/>
      <c r="K54" s="202"/>
    </row>
    <row r="55" spans="1:12" ht="18.75" thickBot="1" x14ac:dyDescent="0.3">
      <c r="A55" s="201"/>
      <c r="B55" s="30" t="s">
        <v>242</v>
      </c>
      <c r="C55" s="305">
        <v>35478.51581996154</v>
      </c>
      <c r="D55" s="175">
        <v>1.7206475942637158E-2</v>
      </c>
      <c r="E55" s="610">
        <v>34447.140720141368</v>
      </c>
      <c r="F55" s="136">
        <v>1.8899090158769363E-2</v>
      </c>
      <c r="G55" s="610">
        <v>62038.329999999994</v>
      </c>
      <c r="H55" s="136">
        <v>1.16137160026568E-2</v>
      </c>
      <c r="I55" s="179"/>
      <c r="J55" s="202"/>
      <c r="K55" s="202"/>
      <c r="L55" s="203"/>
    </row>
    <row r="56" spans="1:12" ht="9.75" thickTop="1" x14ac:dyDescent="0.25">
      <c r="A56" s="201"/>
      <c r="B56" s="201"/>
      <c r="C56" s="201"/>
      <c r="D56" s="179"/>
      <c r="E56" s="179"/>
      <c r="F56" s="179"/>
      <c r="G56" s="179"/>
      <c r="H56" s="179"/>
      <c r="I56" s="179"/>
    </row>
  </sheetData>
  <mergeCells count="4">
    <mergeCell ref="C2:D2"/>
    <mergeCell ref="I2:J2"/>
    <mergeCell ref="G2:H2"/>
    <mergeCell ref="E2:F2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L71"/>
  <sheetViews>
    <sheetView showGridLines="0" zoomScaleNormal="100" zoomScalePageLayoutView="140" workbookViewId="0">
      <selection activeCell="E51" sqref="E51"/>
    </sheetView>
  </sheetViews>
  <sheetFormatPr baseColWidth="10" defaultColWidth="10.85546875" defaultRowHeight="9" x14ac:dyDescent="0.25"/>
  <cols>
    <col min="1" max="1" width="7.42578125" style="179" customWidth="1"/>
    <col min="2" max="2" width="34" style="179" bestFit="1" customWidth="1"/>
    <col min="3" max="3" width="9.42578125" style="179" bestFit="1" customWidth="1"/>
    <col min="4" max="4" width="9" style="179" bestFit="1" customWidth="1"/>
    <col min="5" max="5" width="8.85546875" style="179" bestFit="1" customWidth="1"/>
    <col min="6" max="6" width="9" style="179" bestFit="1" customWidth="1"/>
    <col min="7" max="7" width="7.7109375" style="179" customWidth="1"/>
    <col min="8" max="16384" width="10.85546875" style="179"/>
  </cols>
  <sheetData>
    <row r="2" spans="2:9" x14ac:dyDescent="0.25">
      <c r="B2" s="716" t="s">
        <v>248</v>
      </c>
      <c r="C2" s="46"/>
      <c r="D2" s="726" t="s">
        <v>624</v>
      </c>
      <c r="E2" s="716" t="s">
        <v>25</v>
      </c>
      <c r="F2" s="724" t="s">
        <v>220</v>
      </c>
      <c r="G2" s="724"/>
    </row>
    <row r="3" spans="2:9" ht="9.75" thickBot="1" x14ac:dyDescent="0.3">
      <c r="B3" s="718"/>
      <c r="C3" s="69"/>
      <c r="D3" s="727"/>
      <c r="E3" s="718"/>
      <c r="F3" s="111" t="s">
        <v>221</v>
      </c>
      <c r="G3" s="111" t="s">
        <v>222</v>
      </c>
    </row>
    <row r="4" spans="2:9" ht="9.75" thickTop="1" x14ac:dyDescent="0.25">
      <c r="B4" s="729" t="s">
        <v>227</v>
      </c>
      <c r="C4" s="112" t="s">
        <v>199</v>
      </c>
      <c r="D4" s="362">
        <v>75941.370399052161</v>
      </c>
      <c r="E4" s="362">
        <v>51663.356</v>
      </c>
      <c r="F4" s="363">
        <v>24278.014399052161</v>
      </c>
      <c r="G4" s="101">
        <v>0.46992716460487305</v>
      </c>
      <c r="H4" s="189"/>
      <c r="I4" s="189"/>
    </row>
    <row r="5" spans="2:9" ht="18" x14ac:dyDescent="0.25">
      <c r="B5" s="729"/>
      <c r="C5" s="112" t="s">
        <v>123</v>
      </c>
      <c r="D5" s="6">
        <v>0.41360750877518154</v>
      </c>
      <c r="E5" s="6">
        <v>0.28439970395066244</v>
      </c>
      <c r="F5" s="113"/>
      <c r="G5" s="101"/>
      <c r="H5" s="189"/>
      <c r="I5" s="189"/>
    </row>
    <row r="6" spans="2:9" x14ac:dyDescent="0.25">
      <c r="B6" s="729"/>
      <c r="C6" s="112" t="s">
        <v>247</v>
      </c>
      <c r="D6" s="6">
        <v>0.2701693619458917</v>
      </c>
      <c r="E6" s="6">
        <v>0.59234799395357796</v>
      </c>
      <c r="F6" s="114">
        <v>-3221.7863200768625</v>
      </c>
      <c r="G6" s="14"/>
      <c r="H6" s="189"/>
      <c r="I6" s="189"/>
    </row>
    <row r="7" spans="2:9" x14ac:dyDescent="0.25">
      <c r="B7" s="729" t="s">
        <v>228</v>
      </c>
      <c r="C7" s="112" t="s">
        <v>199</v>
      </c>
      <c r="D7" s="362">
        <v>5048.133457963213</v>
      </c>
      <c r="E7" s="362">
        <v>6689.68</v>
      </c>
      <c r="F7" s="363">
        <v>-1641.5465420367873</v>
      </c>
      <c r="G7" s="101">
        <v>-0.2453849125872668</v>
      </c>
      <c r="H7" s="189"/>
      <c r="I7" s="189"/>
    </row>
    <row r="8" spans="2:9" ht="18.600000000000001" customHeight="1" x14ac:dyDescent="0.25">
      <c r="B8" s="729"/>
      <c r="C8" s="112" t="s">
        <v>123</v>
      </c>
      <c r="D8" s="6">
        <v>2.7494182585081017E-2</v>
      </c>
      <c r="E8" s="6">
        <v>3.6825772826772379E-2</v>
      </c>
      <c r="F8" s="113"/>
      <c r="G8" s="101"/>
      <c r="H8" s="189"/>
      <c r="I8" s="189"/>
    </row>
    <row r="9" spans="2:9" x14ac:dyDescent="0.25">
      <c r="B9" s="729"/>
      <c r="C9" s="112" t="s">
        <v>247</v>
      </c>
      <c r="D9" s="6">
        <v>1.4471635072024815E-2</v>
      </c>
      <c r="E9" s="6">
        <v>1.0431397688745441E-2</v>
      </c>
      <c r="F9" s="114">
        <v>40.402373832793735</v>
      </c>
      <c r="G9" s="14"/>
      <c r="H9" s="189"/>
      <c r="I9" s="189"/>
    </row>
    <row r="10" spans="2:9" x14ac:dyDescent="0.25">
      <c r="B10" s="723" t="s">
        <v>230</v>
      </c>
      <c r="C10" s="112" t="s">
        <v>199</v>
      </c>
      <c r="D10" s="362">
        <v>17356.861396473549</v>
      </c>
      <c r="E10" s="362">
        <v>15657.585999999999</v>
      </c>
      <c r="F10" s="363">
        <v>1699.2753964735493</v>
      </c>
      <c r="G10" s="101">
        <v>0.10852729127424565</v>
      </c>
      <c r="H10" s="189"/>
      <c r="I10" s="189"/>
    </row>
    <row r="11" spans="2:9" ht="18" x14ac:dyDescent="0.25">
      <c r="B11" s="723"/>
      <c r="C11" s="112" t="s">
        <v>123</v>
      </c>
      <c r="D11" s="6">
        <v>9.4532507968030352E-2</v>
      </c>
      <c r="E11" s="6">
        <v>8.6192867977489443E-2</v>
      </c>
      <c r="F11" s="113"/>
      <c r="G11" s="101"/>
      <c r="H11" s="189"/>
      <c r="I11" s="189"/>
    </row>
    <row r="12" spans="2:9" x14ac:dyDescent="0.25">
      <c r="B12" s="723"/>
      <c r="C12" s="112" t="s">
        <v>247</v>
      </c>
      <c r="D12" s="6">
        <v>0.20268807873141509</v>
      </c>
      <c r="E12" s="6">
        <v>0.52797520319902425</v>
      </c>
      <c r="F12" s="114">
        <v>-3252.8712446760915</v>
      </c>
      <c r="G12" s="14"/>
      <c r="H12" s="189"/>
      <c r="I12" s="189"/>
    </row>
    <row r="13" spans="2:9" x14ac:dyDescent="0.25">
      <c r="B13" s="723" t="s">
        <v>231</v>
      </c>
      <c r="C13" s="112" t="s">
        <v>199</v>
      </c>
      <c r="D13" s="362">
        <v>7216.8314045404222</v>
      </c>
      <c r="E13" s="362">
        <v>14577.612999999999</v>
      </c>
      <c r="F13" s="363">
        <v>-7360.7815954595771</v>
      </c>
      <c r="G13" s="101">
        <v>-0.50493737180837339</v>
      </c>
      <c r="H13" s="189"/>
      <c r="I13" s="189"/>
    </row>
    <row r="14" spans="2:9" ht="18" x14ac:dyDescent="0.25">
      <c r="B14" s="723"/>
      <c r="C14" s="112" t="s">
        <v>123</v>
      </c>
      <c r="D14" s="6">
        <v>3.9305791333464186E-2</v>
      </c>
      <c r="E14" s="6">
        <v>8.0247764421407852E-2</v>
      </c>
      <c r="F14" s="113"/>
      <c r="G14" s="101"/>
      <c r="H14" s="189"/>
      <c r="I14" s="189"/>
    </row>
    <row r="15" spans="2:9" x14ac:dyDescent="0.25">
      <c r="B15" s="723"/>
      <c r="C15" s="112" t="s">
        <v>247</v>
      </c>
      <c r="D15" s="6">
        <v>2.6871610303064977E-3</v>
      </c>
      <c r="E15" s="6">
        <v>1.8550945236236907E-3</v>
      </c>
      <c r="F15" s="114">
        <v>8.3206650668280702</v>
      </c>
      <c r="G15" s="14"/>
      <c r="H15" s="189"/>
      <c r="I15" s="189"/>
    </row>
    <row r="16" spans="2:9" x14ac:dyDescent="0.25">
      <c r="B16" s="723" t="s">
        <v>232</v>
      </c>
      <c r="C16" s="112" t="s">
        <v>199</v>
      </c>
      <c r="D16" s="362">
        <v>13492.548916389484</v>
      </c>
      <c r="E16" s="362">
        <v>24844.643</v>
      </c>
      <c r="F16" s="363">
        <v>-11352.094083610516</v>
      </c>
      <c r="G16" s="101">
        <v>-0.45692321212305265</v>
      </c>
      <c r="H16" s="189"/>
      <c r="I16" s="189"/>
    </row>
    <row r="17" spans="2:11" ht="18" x14ac:dyDescent="0.25">
      <c r="B17" s="723"/>
      <c r="C17" s="112" t="s">
        <v>123</v>
      </c>
      <c r="D17" s="6">
        <v>7.3485894644913882E-2</v>
      </c>
      <c r="E17" s="6">
        <v>0.13676635938942677</v>
      </c>
      <c r="F17" s="113"/>
      <c r="G17" s="101"/>
      <c r="H17" s="189"/>
      <c r="I17" s="189"/>
    </row>
    <row r="18" spans="2:11" x14ac:dyDescent="0.25">
      <c r="B18" s="723"/>
      <c r="C18" s="112" t="s">
        <v>247</v>
      </c>
      <c r="D18" s="6">
        <v>0.11839149155957547</v>
      </c>
      <c r="E18" s="6">
        <v>0.44234501578469054</v>
      </c>
      <c r="F18" s="114">
        <v>-3239.535242251151</v>
      </c>
      <c r="G18" s="14"/>
      <c r="H18" s="189"/>
      <c r="I18" s="189"/>
    </row>
    <row r="19" spans="2:11" x14ac:dyDescent="0.25">
      <c r="B19" s="723" t="s">
        <v>233</v>
      </c>
      <c r="C19" s="408" t="s">
        <v>199</v>
      </c>
      <c r="D19" s="362">
        <v>1750.5713637435103</v>
      </c>
      <c r="E19" s="362">
        <v>2648.8229999999999</v>
      </c>
      <c r="F19" s="363">
        <v>-898.25163625648952</v>
      </c>
      <c r="G19" s="101">
        <v>-0.33911349918680467</v>
      </c>
      <c r="H19" s="189"/>
      <c r="I19" s="189"/>
    </row>
    <row r="20" spans="2:11" ht="18" x14ac:dyDescent="0.25">
      <c r="B20" s="723"/>
      <c r="C20" s="408" t="s">
        <v>123</v>
      </c>
      <c r="D20" s="6">
        <v>9.5343217654150006E-3</v>
      </c>
      <c r="E20" s="6">
        <v>1.4581408087730606E-2</v>
      </c>
      <c r="F20" s="113"/>
      <c r="G20" s="101"/>
      <c r="H20" s="189"/>
      <c r="I20" s="189"/>
    </row>
    <row r="21" spans="2:11" x14ac:dyDescent="0.25">
      <c r="B21" s="723"/>
      <c r="C21" s="408" t="s">
        <v>247</v>
      </c>
      <c r="D21" s="6">
        <v>8.1646581553371012E-2</v>
      </c>
      <c r="E21" s="6">
        <v>8.2353558542794289E-2</v>
      </c>
      <c r="F21" s="114">
        <v>-7.0697698942327749</v>
      </c>
      <c r="G21" s="14"/>
      <c r="H21" s="189"/>
      <c r="I21" s="189"/>
    </row>
    <row r="22" spans="2:11" x14ac:dyDescent="0.25">
      <c r="B22" s="728" t="s">
        <v>236</v>
      </c>
      <c r="C22" s="115" t="s">
        <v>199</v>
      </c>
      <c r="D22" s="366">
        <v>26887.315665204736</v>
      </c>
      <c r="E22" s="366">
        <v>18208.473999999998</v>
      </c>
      <c r="F22" s="367">
        <v>8678.8416652047381</v>
      </c>
      <c r="G22" s="117">
        <v>0.47663750763544144</v>
      </c>
      <c r="H22" s="189"/>
      <c r="I22" s="189"/>
    </row>
    <row r="23" spans="2:11" ht="18" x14ac:dyDescent="0.25">
      <c r="B23" s="728"/>
      <c r="C23" s="115" t="s">
        <v>123</v>
      </c>
      <c r="D23" s="118">
        <v>0.14643922793992725</v>
      </c>
      <c r="E23" s="118">
        <v>0.10023515729394997</v>
      </c>
      <c r="F23" s="116"/>
      <c r="G23" s="117"/>
      <c r="H23" s="189"/>
      <c r="I23" s="189"/>
    </row>
    <row r="24" spans="2:11" x14ac:dyDescent="0.25">
      <c r="B24" s="728"/>
      <c r="C24" s="115" t="s">
        <v>247</v>
      </c>
      <c r="D24" s="118">
        <v>1.3900264373493758E-3</v>
      </c>
      <c r="E24" s="118">
        <v>3.567083231656866E-2</v>
      </c>
      <c r="F24" s="119">
        <v>-342.80805879219287</v>
      </c>
      <c r="G24" s="120"/>
      <c r="H24" s="189"/>
      <c r="I24" s="189"/>
    </row>
    <row r="25" spans="2:11" x14ac:dyDescent="0.25">
      <c r="B25" s="728" t="s">
        <v>237</v>
      </c>
      <c r="C25" s="115" t="s">
        <v>199</v>
      </c>
      <c r="D25" s="366">
        <v>10727.876331865817</v>
      </c>
      <c r="E25" s="366">
        <v>19972.598999999998</v>
      </c>
      <c r="F25" s="367">
        <v>-9244.7226681341817</v>
      </c>
      <c r="G25" s="117">
        <v>-0.4628702888459425</v>
      </c>
    </row>
    <row r="26" spans="2:11" ht="18" x14ac:dyDescent="0.25">
      <c r="B26" s="728"/>
      <c r="C26" s="115" t="s">
        <v>123</v>
      </c>
      <c r="D26" s="118">
        <v>5.8428366261436777E-2</v>
      </c>
      <c r="E26" s="118">
        <v>0.10994642397457294</v>
      </c>
      <c r="F26" s="116"/>
      <c r="G26" s="117"/>
    </row>
    <row r="27" spans="2:11" x14ac:dyDescent="0.25">
      <c r="B27" s="728"/>
      <c r="C27" s="115" t="s">
        <v>247</v>
      </c>
      <c r="D27" s="118">
        <v>0</v>
      </c>
      <c r="E27" s="118">
        <v>0</v>
      </c>
      <c r="F27" s="119">
        <v>0</v>
      </c>
      <c r="G27" s="120"/>
    </row>
    <row r="28" spans="2:11" x14ac:dyDescent="0.25">
      <c r="B28" s="728" t="s">
        <v>576</v>
      </c>
      <c r="C28" s="115" t="s">
        <v>199</v>
      </c>
      <c r="D28" s="366">
        <v>23870.827335993621</v>
      </c>
      <c r="E28" s="366">
        <v>16992.386999999999</v>
      </c>
      <c r="F28" s="367">
        <v>6878.4403359936223</v>
      </c>
      <c r="G28" s="117">
        <v>0.4047954143225212</v>
      </c>
    </row>
    <row r="29" spans="2:11" ht="18" x14ac:dyDescent="0.25">
      <c r="B29" s="728"/>
      <c r="C29" s="115" t="s">
        <v>123</v>
      </c>
      <c r="D29" s="118">
        <v>0.1300102088619414</v>
      </c>
      <c r="E29" s="118">
        <v>9.3540764796911077E-2</v>
      </c>
      <c r="F29" s="116"/>
      <c r="G29" s="117"/>
    </row>
    <row r="30" spans="2:11" x14ac:dyDescent="0.25">
      <c r="B30" s="728"/>
      <c r="C30" s="115" t="s">
        <v>247</v>
      </c>
      <c r="D30" s="118">
        <v>0</v>
      </c>
      <c r="E30" s="118">
        <v>0</v>
      </c>
      <c r="F30" s="119">
        <v>0</v>
      </c>
      <c r="G30" s="120"/>
      <c r="K30" s="189"/>
    </row>
    <row r="31" spans="2:11" x14ac:dyDescent="0.25">
      <c r="B31" s="728" t="s">
        <v>577</v>
      </c>
      <c r="C31" s="115" t="s">
        <v>199</v>
      </c>
      <c r="D31" s="366">
        <v>1314.9938373051239</v>
      </c>
      <c r="E31" s="366">
        <v>10402.397999999999</v>
      </c>
      <c r="F31" s="367">
        <v>-9087.4041626948747</v>
      </c>
      <c r="G31" s="117">
        <v>-0.87358743269531469</v>
      </c>
      <c r="K31" s="189"/>
    </row>
    <row r="32" spans="2:11" ht="18" x14ac:dyDescent="0.25">
      <c r="B32" s="728"/>
      <c r="C32" s="115" t="s">
        <v>123</v>
      </c>
      <c r="D32" s="118">
        <v>7.1619898646084618E-3</v>
      </c>
      <c r="E32" s="118">
        <v>5.7263777281076414E-2</v>
      </c>
      <c r="F32" s="116"/>
      <c r="G32" s="117"/>
      <c r="K32" s="189"/>
    </row>
    <row r="33" spans="2:12" x14ac:dyDescent="0.25">
      <c r="B33" s="728"/>
      <c r="C33" s="115" t="s">
        <v>247</v>
      </c>
      <c r="D33" s="118">
        <v>0</v>
      </c>
      <c r="E33" s="118">
        <v>0</v>
      </c>
      <c r="F33" s="119">
        <v>0</v>
      </c>
      <c r="G33" s="120"/>
      <c r="K33" s="189"/>
    </row>
    <row r="34" spans="2:12" ht="18" x14ac:dyDescent="0.25">
      <c r="B34" s="121" t="s">
        <v>242</v>
      </c>
      <c r="C34" s="122" t="s">
        <v>199</v>
      </c>
      <c r="D34" s="364">
        <v>183607.33010853161</v>
      </c>
      <c r="E34" s="364">
        <v>181657.55899999995</v>
      </c>
      <c r="F34" s="365">
        <v>1949.771108531655</v>
      </c>
      <c r="G34" s="124">
        <v>1.0733223099907763E-2</v>
      </c>
    </row>
    <row r="35" spans="2:12" x14ac:dyDescent="0.25">
      <c r="B35" s="121" t="s">
        <v>120</v>
      </c>
      <c r="C35" s="122" t="s">
        <v>247</v>
      </c>
      <c r="D35" s="125">
        <v>0.14110582580330019</v>
      </c>
      <c r="E35" s="125">
        <v>0.27980935271732899</v>
      </c>
      <c r="F35" s="123">
        <v>-1387.0352691402879</v>
      </c>
      <c r="G35" s="124"/>
    </row>
    <row r="36" spans="2:12" x14ac:dyDescent="0.25">
      <c r="B36" s="70"/>
      <c r="C36" s="70"/>
      <c r="D36" s="70"/>
      <c r="E36" s="70"/>
      <c r="F36" s="70"/>
      <c r="G36" s="216"/>
    </row>
    <row r="37" spans="2:12" x14ac:dyDescent="0.25">
      <c r="B37" s="70"/>
      <c r="C37" s="70"/>
      <c r="D37" s="70"/>
      <c r="E37" s="70"/>
      <c r="F37" s="70"/>
      <c r="G37" s="216"/>
    </row>
    <row r="38" spans="2:12" x14ac:dyDescent="0.25">
      <c r="B38" s="716" t="s">
        <v>225</v>
      </c>
      <c r="C38" s="406"/>
      <c r="D38" s="726" t="s">
        <v>624</v>
      </c>
      <c r="E38" s="716" t="s">
        <v>582</v>
      </c>
      <c r="F38" s="724" t="s">
        <v>220</v>
      </c>
      <c r="G38" s="724"/>
    </row>
    <row r="39" spans="2:12" ht="9.75" thickBot="1" x14ac:dyDescent="0.3">
      <c r="B39" s="718"/>
      <c r="C39" s="407"/>
      <c r="D39" s="727"/>
      <c r="E39" s="718"/>
      <c r="F39" s="409" t="s">
        <v>221</v>
      </c>
      <c r="G39" s="409" t="s">
        <v>222</v>
      </c>
    </row>
    <row r="40" spans="2:12" ht="9.75" thickTop="1" x14ac:dyDescent="0.25">
      <c r="B40" s="729" t="s">
        <v>227</v>
      </c>
      <c r="C40" s="408" t="s">
        <v>199</v>
      </c>
      <c r="D40" s="362">
        <v>75941.370399052161</v>
      </c>
      <c r="E40" s="362">
        <v>50960.873913502954</v>
      </c>
      <c r="F40" s="363">
        <v>24980.496485549207</v>
      </c>
      <c r="G40" s="101">
        <v>0.49018971942963874</v>
      </c>
      <c r="H40" s="189"/>
      <c r="I40" s="189"/>
      <c r="J40" s="189"/>
      <c r="K40" s="189"/>
      <c r="L40" s="189"/>
    </row>
    <row r="41" spans="2:12" ht="18" x14ac:dyDescent="0.25">
      <c r="B41" s="729"/>
      <c r="C41" s="408" t="s">
        <v>123</v>
      </c>
      <c r="D41" s="6">
        <v>0.41360750877518154</v>
      </c>
      <c r="E41" s="6">
        <v>0.29900020250619236</v>
      </c>
      <c r="F41" s="113"/>
      <c r="G41" s="101"/>
      <c r="H41" s="189"/>
      <c r="I41" s="189"/>
      <c r="J41" s="189"/>
      <c r="K41" s="189"/>
      <c r="L41" s="189"/>
    </row>
    <row r="42" spans="2:12" x14ac:dyDescent="0.25">
      <c r="B42" s="729"/>
      <c r="C42" s="408" t="s">
        <v>247</v>
      </c>
      <c r="D42" s="6">
        <v>0.2701693619458917</v>
      </c>
      <c r="E42" s="6">
        <v>0.27280111924226069</v>
      </c>
      <c r="F42" s="114">
        <v>-26.317572963689972</v>
      </c>
      <c r="G42" s="14"/>
      <c r="H42" s="189"/>
      <c r="I42" s="189"/>
      <c r="J42" s="189"/>
      <c r="K42" s="189"/>
      <c r="L42" s="189"/>
    </row>
    <row r="43" spans="2:12" x14ac:dyDescent="0.25">
      <c r="B43" s="729" t="s">
        <v>228</v>
      </c>
      <c r="C43" s="408" t="s">
        <v>199</v>
      </c>
      <c r="D43" s="362">
        <v>5048.133457963213</v>
      </c>
      <c r="E43" s="362">
        <v>5105.6969941498346</v>
      </c>
      <c r="F43" s="363">
        <v>-57.563536186621604</v>
      </c>
      <c r="G43" s="101">
        <v>-1.1274373753980771E-2</v>
      </c>
      <c r="H43" s="189"/>
      <c r="I43" s="189"/>
      <c r="J43" s="189"/>
      <c r="K43" s="189"/>
      <c r="L43" s="189"/>
    </row>
    <row r="44" spans="2:12" ht="18" x14ac:dyDescent="0.25">
      <c r="B44" s="729"/>
      <c r="C44" s="408" t="s">
        <v>123</v>
      </c>
      <c r="D44" s="6">
        <v>2.7494182585081017E-2</v>
      </c>
      <c r="E44" s="6">
        <v>2.9956402195480368E-2</v>
      </c>
      <c r="F44" s="113"/>
      <c r="G44" s="101"/>
      <c r="H44" s="189"/>
      <c r="I44" s="189"/>
      <c r="J44" s="189"/>
      <c r="K44" s="189"/>
      <c r="L44" s="189"/>
    </row>
    <row r="45" spans="2:12" x14ac:dyDescent="0.25">
      <c r="B45" s="729"/>
      <c r="C45" s="408" t="s">
        <v>247</v>
      </c>
      <c r="D45" s="6">
        <v>1.4471635072024815E-2</v>
      </c>
      <c r="E45" s="6">
        <v>1.7489450222551071E-2</v>
      </c>
      <c r="F45" s="114">
        <v>-30.178151505262566</v>
      </c>
      <c r="G45" s="14"/>
      <c r="H45" s="189"/>
      <c r="I45" s="189"/>
      <c r="J45" s="189"/>
      <c r="K45" s="189"/>
      <c r="L45" s="189"/>
    </row>
    <row r="46" spans="2:12" x14ac:dyDescent="0.25">
      <c r="B46" s="723" t="s">
        <v>230</v>
      </c>
      <c r="C46" s="408" t="s">
        <v>199</v>
      </c>
      <c r="D46" s="362">
        <v>17356.861396473549</v>
      </c>
      <c r="E46" s="362">
        <v>29518.06072642704</v>
      </c>
      <c r="F46" s="363">
        <v>-12161.199329953492</v>
      </c>
      <c r="G46" s="101">
        <v>-0.4119918121540338</v>
      </c>
      <c r="H46" s="189"/>
      <c r="I46" s="189"/>
      <c r="J46" s="189"/>
      <c r="K46" s="189"/>
      <c r="L46" s="189"/>
    </row>
    <row r="47" spans="2:12" ht="18" x14ac:dyDescent="0.25">
      <c r="B47" s="723"/>
      <c r="C47" s="408" t="s">
        <v>123</v>
      </c>
      <c r="D47" s="6">
        <v>9.4532507968030352E-2</v>
      </c>
      <c r="E47" s="6">
        <v>0.17318985050711999</v>
      </c>
      <c r="F47" s="113"/>
      <c r="G47" s="101"/>
      <c r="H47" s="189"/>
      <c r="I47" s="189"/>
      <c r="J47" s="189"/>
      <c r="K47" s="189"/>
      <c r="L47" s="189"/>
    </row>
    <row r="48" spans="2:12" x14ac:dyDescent="0.25">
      <c r="B48" s="723"/>
      <c r="C48" s="408" t="s">
        <v>247</v>
      </c>
      <c r="D48" s="6">
        <v>0.20268807873141509</v>
      </c>
      <c r="E48" s="6">
        <v>0.12963124913229923</v>
      </c>
      <c r="F48" s="114">
        <v>730.56829599115861</v>
      </c>
      <c r="G48" s="14"/>
      <c r="H48" s="189"/>
      <c r="I48" s="189"/>
      <c r="J48" s="189"/>
      <c r="K48" s="189"/>
      <c r="L48" s="189"/>
    </row>
    <row r="49" spans="2:12" x14ac:dyDescent="0.25">
      <c r="B49" s="723" t="s">
        <v>231</v>
      </c>
      <c r="C49" s="408" t="s">
        <v>199</v>
      </c>
      <c r="D49" s="362">
        <v>7216.8314045404222</v>
      </c>
      <c r="E49" s="362">
        <v>7365.2740577956965</v>
      </c>
      <c r="F49" s="363">
        <v>-148.44265325527431</v>
      </c>
      <c r="G49" s="101">
        <v>-2.0154396440707711E-2</v>
      </c>
      <c r="H49" s="189"/>
      <c r="I49" s="189"/>
      <c r="J49" s="189"/>
      <c r="K49" s="189"/>
      <c r="L49" s="189"/>
    </row>
    <row r="50" spans="2:12" ht="18" x14ac:dyDescent="0.25">
      <c r="B50" s="723"/>
      <c r="C50" s="408" t="s">
        <v>123</v>
      </c>
      <c r="D50" s="6">
        <v>3.9305791333464186E-2</v>
      </c>
      <c r="E50" s="6">
        <v>4.3213906388897362E-2</v>
      </c>
      <c r="F50" s="113"/>
      <c r="G50" s="101"/>
      <c r="H50" s="189"/>
      <c r="I50" s="189"/>
      <c r="J50" s="189"/>
      <c r="K50" s="189"/>
      <c r="L50" s="189"/>
    </row>
    <row r="51" spans="2:12" x14ac:dyDescent="0.25">
      <c r="B51" s="723"/>
      <c r="C51" s="408" t="s">
        <v>247</v>
      </c>
      <c r="D51" s="6">
        <v>2.6871610303064977E-3</v>
      </c>
      <c r="E51" s="6">
        <v>2.93388267662586E-3</v>
      </c>
      <c r="F51" s="114">
        <v>-2.4672164631936226</v>
      </c>
      <c r="G51" s="14"/>
      <c r="H51" s="189"/>
      <c r="I51" s="189"/>
      <c r="J51" s="189"/>
      <c r="K51" s="189"/>
      <c r="L51" s="189"/>
    </row>
    <row r="52" spans="2:12" x14ac:dyDescent="0.25">
      <c r="B52" s="723" t="s">
        <v>232</v>
      </c>
      <c r="C52" s="408" t="s">
        <v>199</v>
      </c>
      <c r="D52" s="362">
        <v>13492.548916389484</v>
      </c>
      <c r="E52" s="362">
        <v>13284.576773433479</v>
      </c>
      <c r="F52" s="363">
        <v>207.97214295600497</v>
      </c>
      <c r="G52" s="101">
        <v>1.5655157593872815E-2</v>
      </c>
      <c r="H52" s="189"/>
      <c r="I52" s="189"/>
      <c r="J52" s="189"/>
      <c r="K52" s="189"/>
      <c r="L52" s="189"/>
    </row>
    <row r="53" spans="2:12" ht="18" x14ac:dyDescent="0.25">
      <c r="B53" s="723"/>
      <c r="C53" s="408" t="s">
        <v>123</v>
      </c>
      <c r="D53" s="6">
        <v>7.3485894644913882E-2</v>
      </c>
      <c r="E53" s="6">
        <v>7.7943936993851201E-2</v>
      </c>
      <c r="F53" s="113"/>
      <c r="G53" s="101"/>
      <c r="H53" s="189"/>
      <c r="I53" s="189"/>
      <c r="J53" s="189"/>
      <c r="K53" s="189"/>
      <c r="L53" s="189"/>
    </row>
    <row r="54" spans="2:12" x14ac:dyDescent="0.25">
      <c r="B54" s="723"/>
      <c r="C54" s="408" t="s">
        <v>247</v>
      </c>
      <c r="D54" s="6">
        <v>0.11839149155957547</v>
      </c>
      <c r="E54" s="6">
        <v>0.14506835546775157</v>
      </c>
      <c r="F54" s="114">
        <v>-266.76863908176097</v>
      </c>
      <c r="G54" s="14"/>
      <c r="H54" s="189"/>
      <c r="I54" s="189"/>
      <c r="J54" s="189"/>
      <c r="K54" s="189"/>
      <c r="L54" s="189"/>
    </row>
    <row r="55" spans="2:12" x14ac:dyDescent="0.25">
      <c r="B55" s="723" t="s">
        <v>233</v>
      </c>
      <c r="C55" s="408" t="s">
        <v>199</v>
      </c>
      <c r="D55" s="362">
        <v>1750.5713637435103</v>
      </c>
      <c r="E55" s="362">
        <v>2426.6882507833034</v>
      </c>
      <c r="F55" s="363">
        <v>-676.11688703979303</v>
      </c>
      <c r="G55" s="101">
        <v>-0.27861711813272727</v>
      </c>
    </row>
    <row r="56" spans="2:12" ht="18" x14ac:dyDescent="0.25">
      <c r="B56" s="723"/>
      <c r="C56" s="408" t="s">
        <v>123</v>
      </c>
      <c r="D56" s="6">
        <v>9.5343217654150006E-3</v>
      </c>
      <c r="E56" s="6">
        <v>1.4237987355459194E-2</v>
      </c>
      <c r="F56" s="113"/>
      <c r="G56" s="101"/>
    </row>
    <row r="57" spans="2:12" x14ac:dyDescent="0.25">
      <c r="B57" s="723"/>
      <c r="C57" s="408" t="s">
        <v>247</v>
      </c>
      <c r="D57" s="6">
        <v>8.1646581553371012E-2</v>
      </c>
      <c r="E57" s="6">
        <v>4.8693695660181419E-2</v>
      </c>
      <c r="F57" s="114">
        <v>329.52885893189591</v>
      </c>
      <c r="G57" s="14"/>
    </row>
    <row r="58" spans="2:12" x14ac:dyDescent="0.25">
      <c r="B58" s="728" t="s">
        <v>236</v>
      </c>
      <c r="C58" s="115" t="s">
        <v>199</v>
      </c>
      <c r="D58" s="366">
        <v>26887.315665204736</v>
      </c>
      <c r="E58" s="366">
        <v>24908.458624764458</v>
      </c>
      <c r="F58" s="367">
        <v>1978.8570404402781</v>
      </c>
      <c r="G58" s="117">
        <v>7.9445182467969389E-2</v>
      </c>
    </row>
    <row r="59" spans="2:12" ht="18" x14ac:dyDescent="0.25">
      <c r="B59" s="728"/>
      <c r="C59" s="115" t="s">
        <v>123</v>
      </c>
      <c r="D59" s="118">
        <v>0.14643922793992725</v>
      </c>
      <c r="E59" s="118">
        <v>0.14614416121596982</v>
      </c>
      <c r="F59" s="116"/>
      <c r="G59" s="117"/>
    </row>
    <row r="60" spans="2:12" x14ac:dyDescent="0.25">
      <c r="B60" s="728"/>
      <c r="C60" s="115" t="s">
        <v>247</v>
      </c>
      <c r="D60" s="118">
        <v>1.3900264373493758E-3</v>
      </c>
      <c r="E60" s="118">
        <v>1.8931558667281542E-3</v>
      </c>
      <c r="F60" s="119">
        <v>-5.0312942937877834</v>
      </c>
      <c r="G60" s="120"/>
    </row>
    <row r="61" spans="2:12" x14ac:dyDescent="0.25">
      <c r="B61" s="728" t="s">
        <v>237</v>
      </c>
      <c r="C61" s="115" t="s">
        <v>199</v>
      </c>
      <c r="D61" s="366">
        <v>10727.876331865817</v>
      </c>
      <c r="E61" s="366">
        <v>10305.740624288685</v>
      </c>
      <c r="F61" s="367">
        <v>422.13570757713205</v>
      </c>
      <c r="G61" s="117">
        <v>4.0961219864416032E-2</v>
      </c>
    </row>
    <row r="62" spans="2:12" ht="18" x14ac:dyDescent="0.25">
      <c r="B62" s="728"/>
      <c r="C62" s="115" t="s">
        <v>123</v>
      </c>
      <c r="D62" s="118">
        <v>5.8428366261436777E-2</v>
      </c>
      <c r="E62" s="118">
        <v>6.0466359718806456E-2</v>
      </c>
      <c r="F62" s="116"/>
      <c r="G62" s="117"/>
    </row>
    <row r="63" spans="2:12" x14ac:dyDescent="0.25">
      <c r="B63" s="728"/>
      <c r="C63" s="115" t="s">
        <v>247</v>
      </c>
      <c r="D63" s="118">
        <v>0</v>
      </c>
      <c r="E63" s="118">
        <v>0</v>
      </c>
      <c r="F63" s="119">
        <v>0</v>
      </c>
      <c r="G63" s="120"/>
    </row>
    <row r="64" spans="2:12" x14ac:dyDescent="0.25">
      <c r="B64" s="728" t="s">
        <v>576</v>
      </c>
      <c r="C64" s="115" t="s">
        <v>199</v>
      </c>
      <c r="D64" s="366">
        <v>23870.827335993621</v>
      </c>
      <c r="E64" s="366">
        <v>25053.021547146076</v>
      </c>
      <c r="F64" s="367">
        <v>-1182.194211152455</v>
      </c>
      <c r="G64" s="117">
        <v>-4.7187689873165239E-2</v>
      </c>
    </row>
    <row r="65" spans="2:7" ht="18" x14ac:dyDescent="0.25">
      <c r="B65" s="728"/>
      <c r="C65" s="115" t="s">
        <v>123</v>
      </c>
      <c r="D65" s="118">
        <v>0.1300102088619414</v>
      </c>
      <c r="E65" s="118">
        <v>0.14699234806497002</v>
      </c>
      <c r="F65" s="116"/>
      <c r="G65" s="117"/>
    </row>
    <row r="66" spans="2:7" x14ac:dyDescent="0.25">
      <c r="B66" s="728"/>
      <c r="C66" s="115" t="s">
        <v>247</v>
      </c>
      <c r="D66" s="118">
        <v>0</v>
      </c>
      <c r="E66" s="118">
        <v>0</v>
      </c>
      <c r="F66" s="119">
        <v>0</v>
      </c>
      <c r="G66" s="120"/>
    </row>
    <row r="67" spans="2:7" x14ac:dyDescent="0.25">
      <c r="B67" s="728" t="s">
        <v>577</v>
      </c>
      <c r="C67" s="115" t="s">
        <v>199</v>
      </c>
      <c r="D67" s="366">
        <v>1314.9938373051239</v>
      </c>
      <c r="E67" s="366">
        <v>1509.1984503692538</v>
      </c>
      <c r="F67" s="367">
        <v>-194.20461306412994</v>
      </c>
      <c r="G67" s="117">
        <v>-0.12868063376066552</v>
      </c>
    </row>
    <row r="68" spans="2:7" ht="18" x14ac:dyDescent="0.25">
      <c r="B68" s="728"/>
      <c r="C68" s="115" t="s">
        <v>123</v>
      </c>
      <c r="D68" s="118">
        <v>7.1619898646084618E-3</v>
      </c>
      <c r="E68" s="118">
        <v>8.8548450532531381E-3</v>
      </c>
      <c r="F68" s="116"/>
      <c r="G68" s="117"/>
    </row>
    <row r="69" spans="2:7" x14ac:dyDescent="0.25">
      <c r="B69" s="728"/>
      <c r="C69" s="115" t="s">
        <v>247</v>
      </c>
      <c r="D69" s="118">
        <v>0</v>
      </c>
      <c r="E69" s="118">
        <v>0</v>
      </c>
      <c r="F69" s="119">
        <v>0</v>
      </c>
      <c r="G69" s="120"/>
    </row>
    <row r="70" spans="2:7" ht="18" x14ac:dyDescent="0.25">
      <c r="B70" s="121" t="s">
        <v>242</v>
      </c>
      <c r="C70" s="122" t="s">
        <v>199</v>
      </c>
      <c r="D70" s="364">
        <v>183607.33010853161</v>
      </c>
      <c r="E70" s="364">
        <v>170437.5899626608</v>
      </c>
      <c r="F70" s="365">
        <v>13169.740145870805</v>
      </c>
      <c r="G70" s="124">
        <v>7.7270161756898936E-2</v>
      </c>
    </row>
    <row r="71" spans="2:7" x14ac:dyDescent="0.25">
      <c r="B71" s="121" t="s">
        <v>120</v>
      </c>
      <c r="C71" s="122" t="s">
        <v>247</v>
      </c>
      <c r="D71" s="125">
        <v>0.14110582580330019</v>
      </c>
      <c r="E71" s="125">
        <v>0.11696311488205977</v>
      </c>
      <c r="F71" s="123">
        <v>241.42710921240428</v>
      </c>
      <c r="G71" s="124"/>
    </row>
  </sheetData>
  <mergeCells count="28">
    <mergeCell ref="B7:B9"/>
    <mergeCell ref="B2:B3"/>
    <mergeCell ref="D2:D3"/>
    <mergeCell ref="E2:E3"/>
    <mergeCell ref="F2:G2"/>
    <mergeCell ref="B4:B6"/>
    <mergeCell ref="B10:B12"/>
    <mergeCell ref="B13:B15"/>
    <mergeCell ref="B16:B18"/>
    <mergeCell ref="B25:B27"/>
    <mergeCell ref="B28:B30"/>
    <mergeCell ref="B22:B24"/>
    <mergeCell ref="B19:B21"/>
    <mergeCell ref="D38:D39"/>
    <mergeCell ref="E38:E39"/>
    <mergeCell ref="F38:G38"/>
    <mergeCell ref="B40:B42"/>
    <mergeCell ref="B43:B45"/>
    <mergeCell ref="B38:B39"/>
    <mergeCell ref="B67:B69"/>
    <mergeCell ref="B31:B33"/>
    <mergeCell ref="B61:B63"/>
    <mergeCell ref="B64:B66"/>
    <mergeCell ref="B49:B51"/>
    <mergeCell ref="B52:B54"/>
    <mergeCell ref="B55:B57"/>
    <mergeCell ref="B58:B60"/>
    <mergeCell ref="B46:B48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78351-B76B-4FB7-B632-14C47F852FFE}">
  <dimension ref="B2:I6"/>
  <sheetViews>
    <sheetView workbookViewId="0">
      <selection activeCell="L13" sqref="L13"/>
    </sheetView>
  </sheetViews>
  <sheetFormatPr baseColWidth="10" defaultColWidth="11.42578125" defaultRowHeight="15" x14ac:dyDescent="0.25"/>
  <cols>
    <col min="1" max="1" width="5" style="368" customWidth="1"/>
    <col min="2" max="2" width="25" style="368" customWidth="1"/>
    <col min="3" max="3" width="6.28515625" style="368" bestFit="1" customWidth="1"/>
    <col min="4" max="4" width="6.42578125" style="368" bestFit="1" customWidth="1"/>
    <col min="5" max="7" width="6.7109375" style="368" bestFit="1" customWidth="1"/>
    <col min="8" max="8" width="8.28515625" style="368" bestFit="1" customWidth="1"/>
    <col min="9" max="9" width="7.140625" style="368" bestFit="1" customWidth="1"/>
    <col min="10" max="16384" width="11.42578125" style="368"/>
  </cols>
  <sheetData>
    <row r="2" spans="2:9" ht="15.75" thickBot="1" x14ac:dyDescent="0.3">
      <c r="B2" s="572" t="s">
        <v>11</v>
      </c>
      <c r="C2" s="573"/>
      <c r="D2" s="573"/>
      <c r="E2" s="573"/>
      <c r="F2" s="573"/>
      <c r="G2" s="573"/>
      <c r="H2" s="375" t="s">
        <v>23</v>
      </c>
      <c r="I2" s="375"/>
    </row>
    <row r="3" spans="2:9" ht="30.75" customHeight="1" thickTop="1" x14ac:dyDescent="0.25">
      <c r="B3" s="38" t="s">
        <v>489</v>
      </c>
      <c r="C3" s="615" t="s">
        <v>624</v>
      </c>
      <c r="D3" s="21" t="s">
        <v>582</v>
      </c>
      <c r="E3" s="21" t="s">
        <v>50</v>
      </c>
      <c r="F3" s="21" t="s">
        <v>24</v>
      </c>
      <c r="G3" s="21" t="s">
        <v>25</v>
      </c>
      <c r="H3" s="21" t="s">
        <v>26</v>
      </c>
      <c r="I3" s="21" t="s">
        <v>27</v>
      </c>
    </row>
    <row r="4" spans="2:9" ht="24.75" customHeight="1" x14ac:dyDescent="0.25">
      <c r="B4" s="376" t="s">
        <v>11</v>
      </c>
      <c r="C4" s="434">
        <v>3529.0391701936619</v>
      </c>
      <c r="D4" s="434">
        <v>1822.3778298063382</v>
      </c>
      <c r="E4" s="434">
        <v>-986.19500000000005</v>
      </c>
      <c r="F4" s="434">
        <v>-1449.4059999999999</v>
      </c>
      <c r="G4" s="434">
        <v>-2023.4739999999999</v>
      </c>
      <c r="H4" s="436" t="s">
        <v>581</v>
      </c>
      <c r="I4" s="436" t="s">
        <v>581</v>
      </c>
    </row>
    <row r="5" spans="2:9" ht="17.25" customHeight="1" x14ac:dyDescent="0.25">
      <c r="B5" s="574" t="s">
        <v>593</v>
      </c>
      <c r="C5" s="434">
        <v>-4378.1030000000001</v>
      </c>
      <c r="D5" s="434">
        <v>-2416.6640000000002</v>
      </c>
      <c r="E5" s="434">
        <v>0</v>
      </c>
      <c r="F5" s="434">
        <v>0</v>
      </c>
      <c r="G5" s="434">
        <v>0</v>
      </c>
      <c r="H5" s="436" t="s">
        <v>581</v>
      </c>
      <c r="I5" s="436" t="s">
        <v>581</v>
      </c>
    </row>
    <row r="6" spans="2:9" x14ac:dyDescent="0.25">
      <c r="B6" s="35" t="s">
        <v>149</v>
      </c>
      <c r="C6" s="295">
        <v>-849.06382980633816</v>
      </c>
      <c r="D6" s="295">
        <v>-594.28617019366197</v>
      </c>
      <c r="E6" s="295">
        <v>-986.19500000000005</v>
      </c>
      <c r="F6" s="295">
        <v>-1449.4059999999999</v>
      </c>
      <c r="G6" s="295">
        <v>-2023.4739999999999</v>
      </c>
      <c r="H6" s="36">
        <v>0.42871207911442899</v>
      </c>
      <c r="I6" s="36">
        <v>-0.58039301231133278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O49"/>
  <sheetViews>
    <sheetView showGridLines="0" zoomScaleNormal="100" zoomScalePageLayoutView="113" workbookViewId="0"/>
  </sheetViews>
  <sheetFormatPr baseColWidth="10" defaultColWidth="10.85546875" defaultRowHeight="9" x14ac:dyDescent="0.25"/>
  <cols>
    <col min="1" max="1" width="6" style="201" customWidth="1"/>
    <col min="2" max="2" width="31" style="201" bestFit="1" customWidth="1"/>
    <col min="3" max="3" width="9.42578125" style="201" customWidth="1"/>
    <col min="4" max="4" width="8.42578125" style="201" bestFit="1" customWidth="1"/>
    <col min="5" max="5" width="8.7109375" style="201" customWidth="1"/>
    <col min="6" max="6" width="8.42578125" style="201" bestFit="1" customWidth="1"/>
    <col min="7" max="7" width="9.5703125" style="201" customWidth="1"/>
    <col min="8" max="8" width="8.42578125" style="201" bestFit="1" customWidth="1"/>
    <col min="9" max="9" width="9.28515625" style="201" customWidth="1"/>
    <col min="10" max="10" width="8.42578125" style="201" bestFit="1" customWidth="1"/>
    <col min="11" max="11" width="8" style="201" customWidth="1"/>
    <col min="12" max="12" width="8.42578125" style="201" bestFit="1" customWidth="1"/>
    <col min="13" max="16384" width="10.85546875" style="201"/>
  </cols>
  <sheetData>
    <row r="1" spans="2:15" ht="9.75" thickBot="1" x14ac:dyDescent="0.3"/>
    <row r="2" spans="2:15" ht="10.5" thickTop="1" thickBot="1" x14ac:dyDescent="0.3">
      <c r="B2" s="96" t="s">
        <v>249</v>
      </c>
      <c r="C2" s="730" t="s">
        <v>632</v>
      </c>
      <c r="D2" s="731"/>
      <c r="E2" s="732" t="s">
        <v>587</v>
      </c>
      <c r="F2" s="733"/>
      <c r="G2" s="734" t="s">
        <v>557</v>
      </c>
      <c r="H2" s="733"/>
      <c r="I2" s="732" t="s">
        <v>498</v>
      </c>
      <c r="J2" s="733"/>
      <c r="K2" s="732">
        <v>43709</v>
      </c>
      <c r="L2" s="733"/>
    </row>
    <row r="3" spans="2:15" ht="27.75" thickTop="1" x14ac:dyDescent="0.25">
      <c r="B3" s="82" t="s">
        <v>121</v>
      </c>
      <c r="C3" s="83" t="s">
        <v>250</v>
      </c>
      <c r="D3" s="84" t="s">
        <v>251</v>
      </c>
      <c r="E3" s="40" t="s">
        <v>250</v>
      </c>
      <c r="F3" s="40" t="s">
        <v>251</v>
      </c>
      <c r="G3" s="40" t="s">
        <v>250</v>
      </c>
      <c r="H3" s="40" t="s">
        <v>251</v>
      </c>
      <c r="I3" s="40" t="s">
        <v>250</v>
      </c>
      <c r="J3" s="40" t="s">
        <v>251</v>
      </c>
      <c r="K3" s="40" t="s">
        <v>250</v>
      </c>
      <c r="L3" s="40" t="s">
        <v>251</v>
      </c>
    </row>
    <row r="4" spans="2:15" x14ac:dyDescent="0.25">
      <c r="B4" s="85" t="s">
        <v>252</v>
      </c>
      <c r="C4" s="86">
        <v>153.474414495389</v>
      </c>
      <c r="D4" s="87"/>
      <c r="E4" s="88">
        <v>140.30505894790372</v>
      </c>
      <c r="F4" s="89"/>
      <c r="G4" s="88">
        <v>133.75847185358145</v>
      </c>
      <c r="H4" s="89"/>
      <c r="I4" s="88">
        <v>167.33840927440468</v>
      </c>
      <c r="J4" s="89"/>
      <c r="K4" s="88">
        <v>150</v>
      </c>
      <c r="L4" s="89"/>
    </row>
    <row r="5" spans="2:15" x14ac:dyDescent="0.25">
      <c r="B5" s="70" t="s">
        <v>253</v>
      </c>
      <c r="C5" s="337">
        <v>1</v>
      </c>
      <c r="D5" s="338">
        <v>4.3781764592285268E-3</v>
      </c>
      <c r="E5" s="71">
        <v>1</v>
      </c>
      <c r="F5" s="72">
        <v>1.3036352646518378E-2</v>
      </c>
      <c r="G5" s="71">
        <v>1</v>
      </c>
      <c r="H5" s="72"/>
      <c r="I5" s="71">
        <v>3</v>
      </c>
      <c r="J5" s="72"/>
      <c r="K5" s="70">
        <v>1</v>
      </c>
      <c r="L5" s="72"/>
    </row>
    <row r="6" spans="2:15" x14ac:dyDescent="0.25">
      <c r="B6" s="70" t="s">
        <v>254</v>
      </c>
      <c r="C6" s="337"/>
      <c r="D6" s="338">
        <v>6.2181809704043613E-2</v>
      </c>
      <c r="E6" s="70"/>
      <c r="F6" s="72">
        <v>7.9512178610583253E-2</v>
      </c>
      <c r="G6" s="70"/>
      <c r="H6" s="72">
        <v>0.16412190708848554</v>
      </c>
      <c r="I6" s="70"/>
      <c r="J6" s="72">
        <v>0.15933972021558404</v>
      </c>
      <c r="K6" s="70"/>
      <c r="L6" s="72">
        <v>0.08</v>
      </c>
    </row>
    <row r="7" spans="2:15" x14ac:dyDescent="0.25">
      <c r="B7" s="70" t="s">
        <v>255</v>
      </c>
      <c r="C7" s="337">
        <v>128.87991080408247</v>
      </c>
      <c r="D7" s="338">
        <v>0.28617142450425292</v>
      </c>
      <c r="E7" s="71">
        <v>71.627651648258308</v>
      </c>
      <c r="F7" s="72">
        <v>0.37519598235280233</v>
      </c>
      <c r="G7" s="71">
        <v>39.222816790947753</v>
      </c>
      <c r="H7" s="72">
        <v>0.31173930362089952</v>
      </c>
      <c r="I7" s="71">
        <v>104.06514621193591</v>
      </c>
      <c r="J7" s="72">
        <v>0.10590894165948146</v>
      </c>
      <c r="K7" s="71">
        <v>57.174375969844235</v>
      </c>
      <c r="L7" s="72">
        <v>0.31243591622552919</v>
      </c>
    </row>
    <row r="8" spans="2:15" x14ac:dyDescent="0.25">
      <c r="B8" s="90" t="s">
        <v>256</v>
      </c>
      <c r="C8" s="91">
        <v>240.24770208281311</v>
      </c>
      <c r="D8" s="92">
        <v>0.38241087933956736</v>
      </c>
      <c r="E8" s="93">
        <v>237.03269060956146</v>
      </c>
      <c r="F8" s="94">
        <v>0.37384350825301244</v>
      </c>
      <c r="G8" s="93">
        <v>215.00564594748658</v>
      </c>
      <c r="H8" s="94">
        <v>0.39656291220755313</v>
      </c>
      <c r="I8" s="93">
        <v>183.89083934197538</v>
      </c>
      <c r="J8" s="94">
        <v>0.59078977697001689</v>
      </c>
      <c r="K8" s="93">
        <v>217.10978684425382</v>
      </c>
      <c r="L8" s="94">
        <v>0.47067883881944605</v>
      </c>
    </row>
    <row r="9" spans="2:15" x14ac:dyDescent="0.25">
      <c r="B9" s="73" t="s">
        <v>206</v>
      </c>
      <c r="C9" s="337">
        <v>115.49110537040875</v>
      </c>
      <c r="D9" s="338">
        <v>8.3425150741903945E-2</v>
      </c>
      <c r="E9" s="71">
        <v>144.82763457417985</v>
      </c>
      <c r="F9" s="72">
        <v>7.3120714198663811E-2</v>
      </c>
      <c r="G9" s="71">
        <v>29.702296767716263</v>
      </c>
      <c r="H9" s="72">
        <v>5.5096656474722838E-2</v>
      </c>
      <c r="I9" s="71">
        <v>50.348822743549384</v>
      </c>
      <c r="J9" s="72">
        <v>8.8497838632104739E-2</v>
      </c>
      <c r="K9" s="71">
        <v>69.620482446316359</v>
      </c>
      <c r="L9" s="72">
        <v>5.9592770356041547E-2</v>
      </c>
      <c r="O9" s="204"/>
    </row>
    <row r="10" spans="2:15" x14ac:dyDescent="0.25">
      <c r="B10" s="73" t="s">
        <v>257</v>
      </c>
      <c r="C10" s="337">
        <v>143.13399579028086</v>
      </c>
      <c r="D10" s="338">
        <v>4.974019852275257E-2</v>
      </c>
      <c r="E10" s="71">
        <v>156.83445309878007</v>
      </c>
      <c r="F10" s="72">
        <v>4.8814505975931816E-2</v>
      </c>
      <c r="G10" s="71">
        <v>139.81791565853683</v>
      </c>
      <c r="H10" s="72">
        <v>5.8328200720142637E-2</v>
      </c>
      <c r="I10" s="71">
        <v>99.82024649484103</v>
      </c>
      <c r="J10" s="72">
        <v>0.1014274256616694</v>
      </c>
      <c r="K10" s="71">
        <v>134.80169209812121</v>
      </c>
      <c r="L10" s="72">
        <v>6.0604256909469335E-2</v>
      </c>
      <c r="O10" s="204"/>
    </row>
    <row r="11" spans="2:15" x14ac:dyDescent="0.25">
      <c r="B11" s="73" t="s">
        <v>258</v>
      </c>
      <c r="C11" s="337">
        <v>30.42047336532065</v>
      </c>
      <c r="D11" s="338">
        <v>4.8234988146947516E-2</v>
      </c>
      <c r="E11" s="71">
        <v>30.281711241998877</v>
      </c>
      <c r="F11" s="72">
        <v>4.85910754131842E-2</v>
      </c>
      <c r="G11" s="71">
        <v>30.335979088844393</v>
      </c>
      <c r="H11" s="72">
        <v>5.6579065883394543E-2</v>
      </c>
      <c r="I11" s="71">
        <v>30.064830238741678</v>
      </c>
      <c r="J11" s="72">
        <v>7.8711774331069129E-2</v>
      </c>
      <c r="K11" s="71">
        <v>30.082463539991949</v>
      </c>
      <c r="L11" s="72">
        <v>6.2600419443640351E-2</v>
      </c>
      <c r="O11" s="204"/>
    </row>
    <row r="12" spans="2:15" x14ac:dyDescent="0.25">
      <c r="B12" s="73" t="s">
        <v>259</v>
      </c>
      <c r="C12" s="337">
        <v>607.98294583245729</v>
      </c>
      <c r="D12" s="338">
        <v>9.4364855940532733E-2</v>
      </c>
      <c r="E12" s="71">
        <v>578.37571503808044</v>
      </c>
      <c r="F12" s="72">
        <v>8.9287040535687145E-2</v>
      </c>
      <c r="G12" s="71">
        <v>537.74032262626758</v>
      </c>
      <c r="H12" s="72">
        <v>0.10940739304916607</v>
      </c>
      <c r="I12" s="71">
        <v>475.12878230344847</v>
      </c>
      <c r="J12" s="72">
        <v>0.15321793007899659</v>
      </c>
      <c r="K12" s="71">
        <v>515.64885617669358</v>
      </c>
      <c r="L12" s="72">
        <v>0.14396098164866802</v>
      </c>
      <c r="O12" s="204"/>
    </row>
    <row r="13" spans="2:15" x14ac:dyDescent="0.25">
      <c r="B13" s="73" t="s">
        <v>260</v>
      </c>
      <c r="C13" s="337">
        <v>367.42995984896316</v>
      </c>
      <c r="D13" s="338">
        <v>7.4655623878182621E-3</v>
      </c>
      <c r="E13" s="71">
        <v>360.18971835714774</v>
      </c>
      <c r="F13" s="72">
        <v>6.4632680417181683E-3</v>
      </c>
      <c r="G13" s="71">
        <v>366.79724905977906</v>
      </c>
      <c r="H13" s="72">
        <v>8.027402802659905E-3</v>
      </c>
      <c r="I13" s="71">
        <v>245.22981845097968</v>
      </c>
      <c r="J13" s="72">
        <v>1.1697942192603023E-2</v>
      </c>
      <c r="K13" s="71">
        <v>260.08159547376874</v>
      </c>
      <c r="L13" s="72">
        <v>1.0033247329714425E-2</v>
      </c>
      <c r="O13" s="204"/>
    </row>
    <row r="14" spans="2:15" x14ac:dyDescent="0.25">
      <c r="B14" s="73" t="s">
        <v>261</v>
      </c>
      <c r="C14" s="337">
        <v>98.236464319384908</v>
      </c>
      <c r="D14" s="338">
        <v>7.6320543870283211E-2</v>
      </c>
      <c r="E14" s="71">
        <v>254.63126709193943</v>
      </c>
      <c r="F14" s="72">
        <v>2.0367278227260307E-2</v>
      </c>
      <c r="G14" s="71">
        <v>120.75748289130883</v>
      </c>
      <c r="H14" s="72">
        <v>8.3308366731134953E-2</v>
      </c>
      <c r="I14" s="71">
        <v>109.8894395690664</v>
      </c>
      <c r="J14" s="72">
        <v>0.12461365966280696</v>
      </c>
      <c r="K14" s="71">
        <v>97.522583509704887</v>
      </c>
      <c r="L14" s="72">
        <v>9.1503000633599563E-2</v>
      </c>
      <c r="O14" s="204"/>
    </row>
    <row r="15" spans="2:15" x14ac:dyDescent="0.25">
      <c r="B15" s="73" t="s">
        <v>262</v>
      </c>
      <c r="C15" s="337">
        <v>19.910139039856148</v>
      </c>
      <c r="D15" s="338">
        <v>1.7401335481506432E-2</v>
      </c>
      <c r="E15" s="71">
        <v>98.229776831523679</v>
      </c>
      <c r="F15" s="72">
        <v>7.151525004205854E-2</v>
      </c>
      <c r="G15" s="71">
        <v>18.802366128542907</v>
      </c>
      <c r="H15" s="72">
        <v>3.7513326054640771E-2</v>
      </c>
      <c r="I15" s="71">
        <v>18.365104593263059</v>
      </c>
      <c r="J15" s="72">
        <v>5.417316422586526E-2</v>
      </c>
      <c r="K15" s="71">
        <v>21.468392846790877</v>
      </c>
      <c r="L15" s="72">
        <v>5.3752894048977484E-2</v>
      </c>
      <c r="O15" s="204"/>
    </row>
    <row r="16" spans="2:15" x14ac:dyDescent="0.25">
      <c r="B16" s="73" t="s">
        <v>263</v>
      </c>
      <c r="C16" s="337">
        <v>83.935363585820809</v>
      </c>
      <c r="D16" s="338">
        <v>1.6098167019379397E-2</v>
      </c>
      <c r="E16" s="71">
        <v>49.587912640281736</v>
      </c>
      <c r="F16" s="72">
        <v>2.8533286305274987E-2</v>
      </c>
      <c r="G16" s="71">
        <v>75.005039960600485</v>
      </c>
      <c r="H16" s="72">
        <v>1.5176986231910813E-2</v>
      </c>
      <c r="I16" s="71">
        <v>58.053819837821173</v>
      </c>
      <c r="J16" s="72">
        <v>2.263081186067667E-2</v>
      </c>
      <c r="K16" s="71">
        <v>66.825373712742916</v>
      </c>
      <c r="L16" s="72">
        <v>1.5365230967196435E-2</v>
      </c>
      <c r="O16" s="204"/>
    </row>
    <row r="17" spans="2:12" x14ac:dyDescent="0.25">
      <c r="B17" s="74" t="s">
        <v>264</v>
      </c>
      <c r="C17" s="340">
        <v>344.52144149088519</v>
      </c>
      <c r="D17" s="341">
        <v>6.3220977535746285E-3</v>
      </c>
      <c r="E17" s="75">
        <v>368.61311286872245</v>
      </c>
      <c r="F17" s="76">
        <v>6.8216908530392252E-3</v>
      </c>
      <c r="G17" s="75">
        <v>378.51501974565116</v>
      </c>
      <c r="H17" s="76">
        <v>8.971270306930193E-3</v>
      </c>
      <c r="I17" s="75">
        <v>371.03422969355671</v>
      </c>
      <c r="J17" s="76">
        <v>1.4951853260648892E-2</v>
      </c>
      <c r="K17" s="75">
        <v>405.07031350498789</v>
      </c>
      <c r="L17" s="76">
        <v>1.5949575583078711E-2</v>
      </c>
    </row>
    <row r="18" spans="2:12" x14ac:dyDescent="0.25">
      <c r="B18" s="77" t="s">
        <v>265</v>
      </c>
      <c r="C18" s="339"/>
      <c r="D18" s="338">
        <v>1.3833557479415908E-2</v>
      </c>
      <c r="E18" s="70"/>
      <c r="F18" s="72">
        <v>8.9989171648544364E-2</v>
      </c>
      <c r="G18" s="70"/>
      <c r="H18" s="72">
        <v>0.11599936229149342</v>
      </c>
      <c r="I18" s="70"/>
      <c r="J18" s="72">
        <v>0.09</v>
      </c>
      <c r="K18" s="70"/>
      <c r="L18" s="72">
        <v>0.05</v>
      </c>
    </row>
    <row r="19" spans="2:12" ht="27" x14ac:dyDescent="0.25">
      <c r="B19" s="82" t="s">
        <v>179</v>
      </c>
      <c r="C19" s="83" t="s">
        <v>250</v>
      </c>
      <c r="D19" s="84" t="s">
        <v>668</v>
      </c>
      <c r="E19" s="40" t="s">
        <v>250</v>
      </c>
      <c r="F19" s="40" t="s">
        <v>668</v>
      </c>
      <c r="G19" s="40" t="s">
        <v>250</v>
      </c>
      <c r="H19" s="40" t="s">
        <v>668</v>
      </c>
      <c r="I19" s="40" t="s">
        <v>250</v>
      </c>
      <c r="J19" s="40" t="s">
        <v>668</v>
      </c>
      <c r="K19" s="40" t="s">
        <v>250</v>
      </c>
      <c r="L19" s="40" t="s">
        <v>668</v>
      </c>
    </row>
    <row r="20" spans="2:12" x14ac:dyDescent="0.25">
      <c r="B20" s="90" t="s">
        <v>669</v>
      </c>
      <c r="C20" s="91">
        <v>339.07428806522751</v>
      </c>
      <c r="D20" s="95"/>
      <c r="E20" s="93">
        <v>309.86298404847821</v>
      </c>
      <c r="F20" s="90"/>
      <c r="G20" s="93">
        <v>261.47216489439325</v>
      </c>
      <c r="H20" s="90"/>
      <c r="I20" s="93">
        <v>277.8881219301291</v>
      </c>
      <c r="J20" s="90"/>
      <c r="K20" s="93">
        <v>254</v>
      </c>
      <c r="L20" s="90"/>
    </row>
    <row r="21" spans="2:12" x14ac:dyDescent="0.25">
      <c r="B21" s="70" t="s">
        <v>253</v>
      </c>
      <c r="C21" s="342">
        <v>1</v>
      </c>
      <c r="D21" s="343">
        <v>0.12401627535258604</v>
      </c>
      <c r="E21" s="73">
        <v>1</v>
      </c>
      <c r="F21" s="79">
        <v>0.12569853041743331</v>
      </c>
      <c r="G21" s="73">
        <v>1</v>
      </c>
      <c r="H21" s="79">
        <v>0.15298870661554692</v>
      </c>
      <c r="I21" s="73">
        <v>3</v>
      </c>
      <c r="J21" s="79">
        <v>0.15962916202436903</v>
      </c>
      <c r="K21" s="73">
        <v>1</v>
      </c>
      <c r="L21" s="79">
        <v>0.17155825100183775</v>
      </c>
    </row>
    <row r="22" spans="2:12" x14ac:dyDescent="0.25">
      <c r="B22" s="70" t="s">
        <v>254</v>
      </c>
      <c r="C22" s="342">
        <v>0</v>
      </c>
      <c r="D22" s="343">
        <v>0.30734601667389688</v>
      </c>
      <c r="E22" s="73"/>
      <c r="F22" s="79">
        <v>0.26537999045465338</v>
      </c>
      <c r="G22" s="73"/>
      <c r="H22" s="79">
        <v>0.19836285190030681</v>
      </c>
      <c r="I22" s="73"/>
      <c r="J22" s="79">
        <v>0.20991484943418245</v>
      </c>
      <c r="K22" s="73"/>
      <c r="L22" s="79">
        <v>0.16624490183332036</v>
      </c>
    </row>
    <row r="23" spans="2:12" x14ac:dyDescent="0.25">
      <c r="B23" s="70" t="s">
        <v>255</v>
      </c>
      <c r="C23" s="342">
        <v>7558.5637293923883</v>
      </c>
      <c r="D23" s="343">
        <v>6.9175762867899658E-3</v>
      </c>
      <c r="E23" s="78"/>
      <c r="F23" s="79">
        <v>1.3734788185153158E-2</v>
      </c>
      <c r="G23" s="78">
        <v>1.0061053031379614</v>
      </c>
      <c r="H23" s="79">
        <v>8.6393450417996255E-4</v>
      </c>
      <c r="I23" s="78">
        <v>28.239567785739659</v>
      </c>
      <c r="J23" s="79">
        <v>8.6108418406946833E-3</v>
      </c>
      <c r="K23" s="78">
        <v>43.546409330229153</v>
      </c>
      <c r="L23" s="79">
        <v>1.9133352942267375E-2</v>
      </c>
    </row>
    <row r="24" spans="2:12" s="213" customFormat="1" x14ac:dyDescent="0.25">
      <c r="B24" s="90" t="s">
        <v>670</v>
      </c>
      <c r="C24" s="86">
        <v>339.01001466284629</v>
      </c>
      <c r="D24" s="87">
        <v>0.42296831362862991</v>
      </c>
      <c r="E24" s="88">
        <v>267.85433876881353</v>
      </c>
      <c r="F24" s="89">
        <v>0.47519573148631461</v>
      </c>
      <c r="G24" s="88">
        <v>322.16161760691949</v>
      </c>
      <c r="H24" s="89">
        <v>0.51149582086066192</v>
      </c>
      <c r="I24" s="88">
        <v>343.23947976360353</v>
      </c>
      <c r="J24" s="89">
        <v>0.50383143649927908</v>
      </c>
      <c r="K24" s="88">
        <v>306.41568744797758</v>
      </c>
      <c r="L24" s="89">
        <v>0.55269001682937069</v>
      </c>
    </row>
    <row r="25" spans="2:12" x14ac:dyDescent="0.25">
      <c r="B25" s="74" t="s">
        <v>264</v>
      </c>
      <c r="C25" s="344">
        <v>548.058005115892</v>
      </c>
      <c r="D25" s="345">
        <v>4.8111236610007914E-2</v>
      </c>
      <c r="E25" s="80">
        <v>544.20912416110104</v>
      </c>
      <c r="F25" s="81">
        <v>4.470214165523332E-2</v>
      </c>
      <c r="G25" s="80">
        <v>582.62416422959802</v>
      </c>
      <c r="H25" s="81">
        <v>4.6472047383351998E-2</v>
      </c>
      <c r="I25" s="80">
        <v>599.40866043634367</v>
      </c>
      <c r="J25" s="81">
        <v>4.7798460042122057E-2</v>
      </c>
      <c r="K25" s="80">
        <v>656.62012053608703</v>
      </c>
      <c r="L25" s="81">
        <v>4.6053471767658886E-2</v>
      </c>
    </row>
    <row r="26" spans="2:12" x14ac:dyDescent="0.25">
      <c r="B26" s="77" t="s">
        <v>265</v>
      </c>
      <c r="C26" s="342"/>
      <c r="D26" s="343">
        <v>2.0196420814718608E-2</v>
      </c>
      <c r="E26" s="78"/>
      <c r="F26" s="79">
        <v>2.0565668796715897E-2</v>
      </c>
      <c r="G26" s="78"/>
      <c r="H26" s="79">
        <v>5.7741350097904064E-2</v>
      </c>
      <c r="I26" s="78"/>
      <c r="J26" s="79">
        <v>5.275972032655965E-2</v>
      </c>
      <c r="K26" s="78"/>
      <c r="L26" s="79">
        <v>0.03</v>
      </c>
    </row>
    <row r="27" spans="2:12" s="213" customFormat="1" ht="9.75" thickBot="1" x14ac:dyDescent="0.3">
      <c r="B27" s="96" t="s">
        <v>266</v>
      </c>
      <c r="C27" s="97"/>
      <c r="D27" s="98"/>
      <c r="E27" s="99"/>
      <c r="F27" s="99"/>
      <c r="G27" s="99"/>
      <c r="H27" s="99"/>
      <c r="I27" s="99"/>
      <c r="J27" s="99"/>
      <c r="K27" s="99"/>
      <c r="L27" s="99"/>
    </row>
    <row r="28" spans="2:12" ht="27.75" thickTop="1" x14ac:dyDescent="0.25">
      <c r="B28" s="82" t="s">
        <v>121</v>
      </c>
      <c r="C28" s="83" t="s">
        <v>250</v>
      </c>
      <c r="D28" s="84" t="s">
        <v>671</v>
      </c>
      <c r="E28" s="40" t="s">
        <v>250</v>
      </c>
      <c r="F28" s="40" t="s">
        <v>671</v>
      </c>
      <c r="G28" s="40" t="s">
        <v>250</v>
      </c>
      <c r="H28" s="40" t="s">
        <v>671</v>
      </c>
      <c r="I28" s="40" t="s">
        <v>250</v>
      </c>
      <c r="J28" s="40" t="s">
        <v>671</v>
      </c>
      <c r="K28" s="40" t="s">
        <v>250</v>
      </c>
      <c r="L28" s="40" t="s">
        <v>671</v>
      </c>
    </row>
    <row r="29" spans="2:12" s="213" customFormat="1" x14ac:dyDescent="0.25">
      <c r="B29" s="90" t="s">
        <v>267</v>
      </c>
      <c r="C29" s="91">
        <v>55.267431801280132</v>
      </c>
      <c r="D29" s="92"/>
      <c r="E29" s="93">
        <v>53.083622473718826</v>
      </c>
      <c r="F29" s="94"/>
      <c r="G29" s="93">
        <v>34.753307103470057</v>
      </c>
      <c r="H29" s="94"/>
      <c r="I29" s="93">
        <v>67.028270705962598</v>
      </c>
      <c r="J29" s="94"/>
      <c r="K29" s="93">
        <v>49</v>
      </c>
      <c r="L29" s="94"/>
    </row>
    <row r="30" spans="2:12" s="213" customFormat="1" x14ac:dyDescent="0.25">
      <c r="B30" s="90" t="s">
        <v>117</v>
      </c>
      <c r="C30" s="91">
        <v>53.465819951076156</v>
      </c>
      <c r="D30" s="92">
        <v>0.87293828560403519</v>
      </c>
      <c r="E30" s="93">
        <v>50.808759806636381</v>
      </c>
      <c r="F30" s="94">
        <v>0.87299489126299101</v>
      </c>
      <c r="G30" s="93">
        <v>28.736440991399348</v>
      </c>
      <c r="H30" s="94">
        <v>0.85999099625807374</v>
      </c>
      <c r="I30" s="93">
        <v>42.329414376142424</v>
      </c>
      <c r="J30" s="94">
        <v>0.77944680220980123</v>
      </c>
      <c r="K30" s="93">
        <v>33.723561296241819</v>
      </c>
      <c r="L30" s="94">
        <v>0.78793176085016448</v>
      </c>
    </row>
    <row r="31" spans="2:12" x14ac:dyDescent="0.25">
      <c r="B31" s="70" t="s">
        <v>268</v>
      </c>
      <c r="C31" s="337">
        <v>54.892531429380369</v>
      </c>
      <c r="D31" s="338">
        <v>0.8298215866733738</v>
      </c>
      <c r="E31" s="71">
        <v>51.741659192265672</v>
      </c>
      <c r="F31" s="72">
        <v>0.84773647509209227</v>
      </c>
      <c r="G31" s="71">
        <v>28.603853805663423</v>
      </c>
      <c r="H31" s="72">
        <v>0.82917074250455247</v>
      </c>
      <c r="I31" s="71">
        <v>42.404318407797483</v>
      </c>
      <c r="J31" s="72">
        <v>0.74005923462106404</v>
      </c>
      <c r="K31" s="71">
        <v>31.630895769908303</v>
      </c>
      <c r="L31" s="72">
        <v>0.75078932278381738</v>
      </c>
    </row>
    <row r="32" spans="2:12" x14ac:dyDescent="0.25">
      <c r="B32" s="73" t="s">
        <v>269</v>
      </c>
      <c r="C32" s="337"/>
      <c r="D32" s="338">
        <v>0.29058585345389443</v>
      </c>
      <c r="E32" s="70"/>
      <c r="F32" s="72">
        <v>0.34295863169387225</v>
      </c>
      <c r="G32" s="70"/>
      <c r="H32" s="72">
        <v>0.3429150307583681</v>
      </c>
      <c r="I32" s="70"/>
      <c r="J32" s="72">
        <v>0.42666833118860698</v>
      </c>
      <c r="K32" s="70"/>
      <c r="L32" s="72">
        <v>0.31933328215085377</v>
      </c>
    </row>
    <row r="33" spans="2:12" x14ac:dyDescent="0.25">
      <c r="B33" s="73" t="s">
        <v>229</v>
      </c>
      <c r="C33" s="337">
        <v>1</v>
      </c>
      <c r="D33" s="338">
        <v>0.11520888006693258</v>
      </c>
      <c r="E33" s="71">
        <v>1</v>
      </c>
      <c r="F33" s="72">
        <v>0.14742646508176097</v>
      </c>
      <c r="G33" s="71">
        <v>1</v>
      </c>
      <c r="H33" s="72">
        <v>0.1325591848566553</v>
      </c>
      <c r="I33" s="71">
        <v>1.5849642278328255</v>
      </c>
      <c r="J33" s="72">
        <v>1.2657939924108387E-2</v>
      </c>
      <c r="K33" s="71">
        <v>1</v>
      </c>
      <c r="L33" s="72">
        <v>9.9159483699095372E-2</v>
      </c>
    </row>
    <row r="34" spans="2:12" x14ac:dyDescent="0.25">
      <c r="B34" s="73" t="s">
        <v>270</v>
      </c>
      <c r="C34" s="337">
        <v>32.416348710905986</v>
      </c>
      <c r="D34" s="338">
        <v>0.23113607463253333</v>
      </c>
      <c r="E34" s="71">
        <v>34.640224541086539</v>
      </c>
      <c r="F34" s="72">
        <v>0.21799669810254363</v>
      </c>
      <c r="G34" s="71">
        <v>26.734268352559365</v>
      </c>
      <c r="H34" s="72">
        <v>0.28837397874480281</v>
      </c>
      <c r="I34" s="71">
        <v>31.099363638152102</v>
      </c>
      <c r="J34" s="72">
        <v>0.24597226320023494</v>
      </c>
      <c r="K34" s="71">
        <v>24.982540674125186</v>
      </c>
      <c r="L34" s="72">
        <v>0.30887905978738445</v>
      </c>
    </row>
    <row r="35" spans="2:12" x14ac:dyDescent="0.25">
      <c r="B35" s="73" t="s">
        <v>607</v>
      </c>
      <c r="C35" s="337">
        <v>114.01383792065671</v>
      </c>
      <c r="D35" s="338">
        <v>0.1928907785200136</v>
      </c>
      <c r="E35" s="71">
        <v>132</v>
      </c>
      <c r="F35" s="72">
        <v>0.14000000000000001</v>
      </c>
      <c r="G35" s="71">
        <v>93</v>
      </c>
      <c r="H35" s="72">
        <v>7.0000000000000007E-2</v>
      </c>
      <c r="I35" s="71"/>
      <c r="J35" s="72"/>
      <c r="K35" s="71"/>
      <c r="L35" s="72"/>
    </row>
    <row r="36" spans="2:12" x14ac:dyDescent="0.25">
      <c r="B36" s="70" t="s">
        <v>271</v>
      </c>
      <c r="C36" s="337">
        <v>1</v>
      </c>
      <c r="D36" s="338">
        <v>4.1082853120782932E-4</v>
      </c>
      <c r="E36" s="71">
        <v>17.239954991642929</v>
      </c>
      <c r="F36" s="72">
        <v>2.4961797702358422E-2</v>
      </c>
      <c r="G36" s="71">
        <v>33.633247742828758</v>
      </c>
      <c r="H36" s="72">
        <v>3.0376942773739053E-2</v>
      </c>
      <c r="I36" s="71">
        <v>41.684201497094243</v>
      </c>
      <c r="J36" s="72">
        <v>3.9049456808553824E-2</v>
      </c>
      <c r="K36" s="71">
        <v>77.658030139195802</v>
      </c>
      <c r="L36" s="72">
        <v>3.5853076095864377E-2</v>
      </c>
    </row>
    <row r="37" spans="2:12" x14ac:dyDescent="0.25">
      <c r="B37" s="70" t="s">
        <v>272</v>
      </c>
      <c r="C37" s="337">
        <v>74.372627159404772</v>
      </c>
      <c r="D37" s="338">
        <v>4.8103132321007283E-2</v>
      </c>
      <c r="E37" s="71">
        <v>88.256821901786708</v>
      </c>
      <c r="F37" s="72">
        <v>4.3627787110653231E-2</v>
      </c>
      <c r="G37" s="71">
        <v>90.364516832517936</v>
      </c>
      <c r="H37" s="72">
        <v>5.9835578159206926E-2</v>
      </c>
      <c r="I37" s="71">
        <v>187.28502823875885</v>
      </c>
      <c r="J37" s="72">
        <v>8.987870295009423E-2</v>
      </c>
      <c r="K37" s="71">
        <v>174.62806034772089</v>
      </c>
      <c r="L37" s="72">
        <v>6.7033985678542435E-2</v>
      </c>
    </row>
    <row r="38" spans="2:12" x14ac:dyDescent="0.25">
      <c r="B38" s="70" t="s">
        <v>273</v>
      </c>
      <c r="C38" s="337"/>
      <c r="D38" s="338">
        <v>5.2891395591915635E-2</v>
      </c>
      <c r="E38" s="70"/>
      <c r="F38" s="72">
        <v>4.6654511995425176E-2</v>
      </c>
      <c r="G38" s="70"/>
      <c r="H38" s="72">
        <v>4.7259523164606167E-2</v>
      </c>
      <c r="I38" s="70"/>
      <c r="J38" s="72">
        <v>6.1414934891027416E-2</v>
      </c>
      <c r="K38" s="70"/>
      <c r="L38" s="72">
        <v>0.04</v>
      </c>
    </row>
    <row r="39" spans="2:12" ht="32.1" customHeight="1" x14ac:dyDescent="0.25">
      <c r="B39" s="82" t="s">
        <v>179</v>
      </c>
      <c r="C39" s="83" t="s">
        <v>250</v>
      </c>
      <c r="D39" s="84" t="s">
        <v>672</v>
      </c>
      <c r="E39" s="40" t="s">
        <v>250</v>
      </c>
      <c r="F39" s="40" t="s">
        <v>672</v>
      </c>
      <c r="G39" s="40" t="s">
        <v>250</v>
      </c>
      <c r="H39" s="40" t="s">
        <v>672</v>
      </c>
      <c r="I39" s="40" t="s">
        <v>250</v>
      </c>
      <c r="J39" s="40" t="s">
        <v>672</v>
      </c>
      <c r="K39" s="40" t="s">
        <v>250</v>
      </c>
      <c r="L39" s="40" t="s">
        <v>672</v>
      </c>
    </row>
    <row r="40" spans="2:12" s="213" customFormat="1" x14ac:dyDescent="0.25">
      <c r="B40" s="90" t="s">
        <v>274</v>
      </c>
      <c r="C40" s="91">
        <v>96.902132223334789</v>
      </c>
      <c r="D40" s="92"/>
      <c r="E40" s="93">
        <v>69.649752517955022</v>
      </c>
      <c r="F40" s="94"/>
      <c r="G40" s="93">
        <v>65.694870059078568</v>
      </c>
      <c r="H40" s="94"/>
      <c r="I40" s="93">
        <v>74.87031574330679</v>
      </c>
      <c r="J40" s="94"/>
      <c r="K40" s="93">
        <v>81</v>
      </c>
      <c r="L40" s="94"/>
    </row>
    <row r="41" spans="2:12" s="213" customFormat="1" x14ac:dyDescent="0.25">
      <c r="B41" s="90" t="s">
        <v>117</v>
      </c>
      <c r="C41" s="91">
        <v>19.724609106001875</v>
      </c>
      <c r="D41" s="92">
        <v>0.63151328661668504</v>
      </c>
      <c r="E41" s="93">
        <v>20.443345892631442</v>
      </c>
      <c r="F41" s="94">
        <v>0.59762823896182748</v>
      </c>
      <c r="G41" s="93">
        <v>20.008087508521307</v>
      </c>
      <c r="H41" s="94">
        <v>0.66326308692405134</v>
      </c>
      <c r="I41" s="93">
        <v>13.069800314979892</v>
      </c>
      <c r="J41" s="94">
        <v>0.66824897013888884</v>
      </c>
      <c r="K41" s="93">
        <v>11.998086024259504</v>
      </c>
      <c r="L41" s="94">
        <v>0.68074787585360141</v>
      </c>
    </row>
    <row r="42" spans="2:12" x14ac:dyDescent="0.25">
      <c r="B42" s="70" t="s">
        <v>268</v>
      </c>
      <c r="C42" s="337">
        <v>19.740049552037334</v>
      </c>
      <c r="D42" s="338">
        <v>0.60820719994605321</v>
      </c>
      <c r="E42" s="71">
        <v>20.443345892631442</v>
      </c>
      <c r="F42" s="72">
        <v>0.56841808038055208</v>
      </c>
      <c r="G42" s="71">
        <v>19.98142177487011</v>
      </c>
      <c r="H42" s="72">
        <v>0.6234214669984709</v>
      </c>
      <c r="I42" s="71">
        <v>13.064550629836068</v>
      </c>
      <c r="J42" s="72">
        <v>0.60929593971023477</v>
      </c>
      <c r="K42" s="71">
        <v>11.993649233304257</v>
      </c>
      <c r="L42" s="72">
        <v>0.58136660464526224</v>
      </c>
    </row>
    <row r="43" spans="2:12" x14ac:dyDescent="0.25">
      <c r="B43" s="73" t="s">
        <v>269</v>
      </c>
      <c r="C43" s="337">
        <v>0</v>
      </c>
      <c r="D43" s="338">
        <v>0.29045668362778876</v>
      </c>
      <c r="E43" s="70">
        <v>0</v>
      </c>
      <c r="F43" s="72">
        <v>0.26861014396464511</v>
      </c>
      <c r="G43" s="70"/>
      <c r="H43" s="72">
        <v>0.27301867413580189</v>
      </c>
      <c r="I43" s="70"/>
      <c r="J43" s="72">
        <v>0.28632461683600396</v>
      </c>
      <c r="K43" s="70"/>
      <c r="L43" s="72">
        <v>0.26</v>
      </c>
    </row>
    <row r="44" spans="2:12" x14ac:dyDescent="0.25">
      <c r="B44" s="73" t="s">
        <v>229</v>
      </c>
      <c r="C44" s="337">
        <v>1</v>
      </c>
      <c r="D44" s="338">
        <v>0.17576081542975799</v>
      </c>
      <c r="E44" s="71">
        <v>1</v>
      </c>
      <c r="F44" s="72">
        <v>0.18401304697209556</v>
      </c>
      <c r="G44" s="71">
        <v>1</v>
      </c>
      <c r="H44" s="72">
        <v>0.22166155098297691</v>
      </c>
      <c r="I44" s="71">
        <v>3</v>
      </c>
      <c r="J44" s="72">
        <v>0.22993363782629342</v>
      </c>
      <c r="K44" s="71">
        <v>1</v>
      </c>
      <c r="L44" s="72">
        <v>0.22649833273418768</v>
      </c>
    </row>
    <row r="45" spans="2:12" x14ac:dyDescent="0.25">
      <c r="B45" s="73" t="s">
        <v>270</v>
      </c>
      <c r="C45" s="337">
        <v>42.937269983162054</v>
      </c>
      <c r="D45" s="338">
        <v>0.14198970088850654</v>
      </c>
      <c r="E45" s="71">
        <v>51.341335762655888</v>
      </c>
      <c r="F45" s="72">
        <v>0.11579488944381157</v>
      </c>
      <c r="G45" s="71">
        <v>52.662879006823736</v>
      </c>
      <c r="H45" s="72">
        <v>0.12874124187969221</v>
      </c>
      <c r="I45" s="71">
        <v>37.938113833958631</v>
      </c>
      <c r="J45" s="72">
        <v>9.3037685047937385E-2</v>
      </c>
      <c r="K45" s="71">
        <v>39.448638291868498</v>
      </c>
      <c r="L45" s="72">
        <v>9.0695473114062578E-2</v>
      </c>
    </row>
    <row r="46" spans="2:12" x14ac:dyDescent="0.25">
      <c r="B46" s="70" t="s">
        <v>271</v>
      </c>
      <c r="C46" s="337">
        <v>0</v>
      </c>
      <c r="D46" s="338">
        <v>2.3295228973330011E-2</v>
      </c>
      <c r="E46" s="71">
        <v>33.552112821590192</v>
      </c>
      <c r="F46" s="72">
        <v>2.9207167570720897E-2</v>
      </c>
      <c r="G46" s="71">
        <v>66.238423584642419</v>
      </c>
      <c r="H46" s="72">
        <v>3.9777436961155994E-2</v>
      </c>
      <c r="I46" s="71">
        <v>22.253542943725492</v>
      </c>
      <c r="J46" s="72">
        <v>5.8708019524758015E-2</v>
      </c>
      <c r="K46" s="71">
        <v>20.963139370258233</v>
      </c>
      <c r="L46" s="72">
        <v>9.9375217286655187E-2</v>
      </c>
    </row>
    <row r="47" spans="2:12" x14ac:dyDescent="0.25">
      <c r="B47" s="70" t="s">
        <v>272</v>
      </c>
      <c r="C47" s="337"/>
      <c r="D47" s="338">
        <v>2.5376286212024049E-2</v>
      </c>
      <c r="E47" s="71"/>
      <c r="F47" s="72">
        <v>0.27496551660207907</v>
      </c>
      <c r="G47" s="71"/>
      <c r="H47" s="72">
        <v>1.8934699920692011E-2</v>
      </c>
      <c r="I47" s="71"/>
      <c r="J47" s="72">
        <v>2.0843389142122738E-2</v>
      </c>
      <c r="K47" s="71"/>
      <c r="L47" s="72">
        <v>0.02</v>
      </c>
    </row>
    <row r="48" spans="2:12" ht="9.75" thickBot="1" x14ac:dyDescent="0.3">
      <c r="B48" s="77" t="s">
        <v>275</v>
      </c>
      <c r="C48" s="346">
        <v>414</v>
      </c>
      <c r="D48" s="347">
        <v>2.9989379708250174E-2</v>
      </c>
      <c r="E48" s="78">
        <v>221.15817589939067</v>
      </c>
      <c r="F48" s="79">
        <v>6.5597280291925686E-2</v>
      </c>
      <c r="G48" s="78">
        <v>313.15817589939076</v>
      </c>
      <c r="H48" s="79">
        <v>5.2530445554403497E-2</v>
      </c>
      <c r="I48" s="78">
        <v>404.15817589939064</v>
      </c>
      <c r="J48" s="79">
        <v>5.7316475139687406E-2</v>
      </c>
      <c r="K48" s="78">
        <v>495.15817589939064</v>
      </c>
      <c r="L48" s="79">
        <v>5.0236421656938542E-2</v>
      </c>
    </row>
    <row r="49" spans="3:4" ht="9.75" thickTop="1" x14ac:dyDescent="0.25">
      <c r="C49" s="210"/>
      <c r="D49" s="210"/>
    </row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J19"/>
  <sheetViews>
    <sheetView showGridLines="0" zoomScaleNormal="100" zoomScalePageLayoutView="192" workbookViewId="0">
      <selection activeCell="B3" sqref="B3"/>
    </sheetView>
  </sheetViews>
  <sheetFormatPr baseColWidth="10" defaultColWidth="10.85546875" defaultRowHeight="9" x14ac:dyDescent="0.25"/>
  <cols>
    <col min="1" max="1" width="10.85546875" style="201"/>
    <col min="2" max="2" width="24.7109375" style="201" bestFit="1" customWidth="1"/>
    <col min="3" max="3" width="10" style="201" bestFit="1" customWidth="1"/>
    <col min="4" max="4" width="6.140625" style="201" bestFit="1" customWidth="1"/>
    <col min="5" max="5" width="6.42578125" style="201" bestFit="1" customWidth="1"/>
    <col min="6" max="6" width="6.140625" style="201" bestFit="1" customWidth="1"/>
    <col min="7" max="7" width="6.42578125" style="201" bestFit="1" customWidth="1"/>
    <col min="8" max="9" width="7.5703125" style="201" bestFit="1" customWidth="1"/>
    <col min="10" max="16384" width="10.85546875" style="201"/>
  </cols>
  <sheetData>
    <row r="1" spans="2:10" ht="9.75" thickBot="1" x14ac:dyDescent="0.3"/>
    <row r="2" spans="2:10" ht="9.75" thickTop="1" x14ac:dyDescent="0.25">
      <c r="B2" s="42" t="s">
        <v>9</v>
      </c>
      <c r="C2" s="132"/>
      <c r="D2" s="24"/>
      <c r="E2" s="24"/>
      <c r="F2" s="24"/>
      <c r="G2" s="24"/>
      <c r="H2" s="716" t="s">
        <v>23</v>
      </c>
      <c r="I2" s="716"/>
    </row>
    <row r="3" spans="2:10" ht="27.75" thickBot="1" x14ac:dyDescent="0.3">
      <c r="B3" s="47" t="s">
        <v>489</v>
      </c>
      <c r="C3" s="596" t="s">
        <v>624</v>
      </c>
      <c r="D3" s="69" t="s">
        <v>582</v>
      </c>
      <c r="E3" s="69" t="s">
        <v>50</v>
      </c>
      <c r="F3" s="69" t="s">
        <v>24</v>
      </c>
      <c r="G3" s="69" t="s">
        <v>25</v>
      </c>
      <c r="H3" s="69" t="s">
        <v>26</v>
      </c>
      <c r="I3" s="69" t="s">
        <v>27</v>
      </c>
    </row>
    <row r="4" spans="2:10" ht="9.75" thickTop="1" x14ac:dyDescent="0.25">
      <c r="B4" s="5" t="s">
        <v>151</v>
      </c>
      <c r="C4" s="131"/>
      <c r="D4" s="126"/>
      <c r="E4" s="126"/>
      <c r="F4" s="126"/>
      <c r="G4" s="126"/>
      <c r="H4" s="126"/>
      <c r="I4" s="126"/>
      <c r="J4" s="204"/>
    </row>
    <row r="5" spans="2:10" x14ac:dyDescent="0.25">
      <c r="B5" s="109" t="s">
        <v>276</v>
      </c>
      <c r="C5" s="348">
        <v>1001.7161181894303</v>
      </c>
      <c r="D5" s="277">
        <v>1073.3168818105696</v>
      </c>
      <c r="E5" s="277">
        <v>1181.6869999999999</v>
      </c>
      <c r="F5" s="277">
        <v>1008.539</v>
      </c>
      <c r="G5" s="277">
        <v>1076.7909999999999</v>
      </c>
      <c r="H5" s="14">
        <v>-6.6709808477396271E-2</v>
      </c>
      <c r="I5" s="14">
        <v>-6.9720941028082239E-2</v>
      </c>
      <c r="J5" s="204"/>
    </row>
    <row r="6" spans="2:10" x14ac:dyDescent="0.25">
      <c r="B6" s="109" t="s">
        <v>277</v>
      </c>
      <c r="C6" s="348">
        <v>22.530215766553376</v>
      </c>
      <c r="D6" s="277">
        <v>33.471785213446623</v>
      </c>
      <c r="E6" s="277">
        <v>74.902000000000001</v>
      </c>
      <c r="F6" s="277">
        <v>62.466999999999999</v>
      </c>
      <c r="G6" s="277">
        <v>91.396000000000001</v>
      </c>
      <c r="H6" s="14">
        <v>-0.32688933013640664</v>
      </c>
      <c r="I6" s="14">
        <v>-0.75348794513377637</v>
      </c>
      <c r="J6" s="204"/>
    </row>
    <row r="7" spans="2:10" x14ac:dyDescent="0.25">
      <c r="B7" s="109" t="s">
        <v>278</v>
      </c>
      <c r="C7" s="348">
        <v>740.99788032628737</v>
      </c>
      <c r="D7" s="277">
        <v>625.79211967371259</v>
      </c>
      <c r="E7" s="277">
        <v>896.32600000000002</v>
      </c>
      <c r="F7" s="277">
        <v>916.20500000000004</v>
      </c>
      <c r="G7" s="277">
        <v>922.01300000000003</v>
      </c>
      <c r="H7" s="14">
        <v>0.18409589547507088</v>
      </c>
      <c r="I7" s="14">
        <v>-0.19632599504964965</v>
      </c>
      <c r="J7" s="204"/>
    </row>
    <row r="8" spans="2:10" x14ac:dyDescent="0.25">
      <c r="B8" s="109" t="s">
        <v>279</v>
      </c>
      <c r="C8" s="348">
        <v>35.330908076371429</v>
      </c>
      <c r="D8" s="277">
        <v>29.823091923628571</v>
      </c>
      <c r="E8" s="277">
        <v>23.984999999999999</v>
      </c>
      <c r="F8" s="277">
        <v>29.481999999999999</v>
      </c>
      <c r="G8" s="277">
        <v>38.030999999999999</v>
      </c>
      <c r="H8" s="14">
        <v>0.18468293518483447</v>
      </c>
      <c r="I8" s="14">
        <v>-7.0997131908931421E-2</v>
      </c>
      <c r="J8" s="204"/>
    </row>
    <row r="9" spans="2:10" x14ac:dyDescent="0.25">
      <c r="B9" s="109" t="s">
        <v>645</v>
      </c>
      <c r="C9" s="348">
        <v>754.53105155709011</v>
      </c>
      <c r="D9" s="277">
        <v>699.85475213340578</v>
      </c>
      <c r="E9" s="277">
        <v>553.60299999999995</v>
      </c>
      <c r="F9" s="277">
        <v>492.03800000000001</v>
      </c>
      <c r="G9" s="277">
        <v>492.24400000000003</v>
      </c>
      <c r="H9" s="14">
        <v>7.8125209919646332E-2</v>
      </c>
      <c r="I9" s="14">
        <v>0.53283950958689208</v>
      </c>
      <c r="J9" s="204"/>
    </row>
    <row r="10" spans="2:10" x14ac:dyDescent="0.25">
      <c r="B10" s="35" t="s">
        <v>281</v>
      </c>
      <c r="C10" s="349">
        <v>2555.1061739157326</v>
      </c>
      <c r="D10" s="278">
        <v>2462.2586307547631</v>
      </c>
      <c r="E10" s="278">
        <v>2730.5030000000002</v>
      </c>
      <c r="F10" s="278">
        <v>2508.7310000000002</v>
      </c>
      <c r="G10" s="278">
        <v>2620.4749999999999</v>
      </c>
      <c r="H10" s="36">
        <v>3.7708282144393923E-2</v>
      </c>
      <c r="I10" s="36">
        <v>-2.4945411074048573E-2</v>
      </c>
    </row>
    <row r="11" spans="2:10" x14ac:dyDescent="0.25">
      <c r="B11" s="5"/>
      <c r="C11" s="350"/>
      <c r="D11" s="308"/>
      <c r="E11" s="308"/>
      <c r="F11" s="308"/>
      <c r="G11" s="308"/>
      <c r="H11" s="13"/>
      <c r="I11" s="13"/>
      <c r="J11" s="204"/>
    </row>
    <row r="12" spans="2:10" x14ac:dyDescent="0.25">
      <c r="B12" s="5" t="s">
        <v>282</v>
      </c>
      <c r="C12" s="350"/>
      <c r="D12" s="308"/>
      <c r="E12" s="308"/>
      <c r="F12" s="308"/>
      <c r="G12" s="308"/>
      <c r="H12" s="13"/>
      <c r="I12" s="13"/>
      <c r="J12" s="204"/>
    </row>
    <row r="13" spans="2:10" x14ac:dyDescent="0.25">
      <c r="B13" s="109" t="s">
        <v>283</v>
      </c>
      <c r="C13" s="348">
        <v>790.52723439639669</v>
      </c>
      <c r="D13" s="277">
        <v>702.65848769720685</v>
      </c>
      <c r="E13" s="277">
        <v>751.678</v>
      </c>
      <c r="F13" s="277">
        <v>733.31700000000001</v>
      </c>
      <c r="G13" s="277">
        <v>731.274</v>
      </c>
      <c r="H13" s="14">
        <v>0.12505185411928688</v>
      </c>
      <c r="I13" s="14">
        <v>8.1027404770847467E-2</v>
      </c>
      <c r="J13" s="204"/>
    </row>
    <row r="14" spans="2:10" ht="18" x14ac:dyDescent="0.25">
      <c r="B14" s="109" t="s">
        <v>284</v>
      </c>
      <c r="C14" s="348">
        <v>24.046874315239315</v>
      </c>
      <c r="D14" s="277">
        <v>9.4221256847606849</v>
      </c>
      <c r="E14" s="277">
        <v>7.7229999999999999</v>
      </c>
      <c r="F14" s="277">
        <v>8.8140000000000001</v>
      </c>
      <c r="G14" s="277">
        <v>26.161000000000001</v>
      </c>
      <c r="H14" s="14">
        <v>1.5521708285140634</v>
      </c>
      <c r="I14" s="14">
        <v>-8.0812112868800412E-2</v>
      </c>
      <c r="J14" s="204"/>
    </row>
    <row r="15" spans="2:10" x14ac:dyDescent="0.25">
      <c r="B15" s="35" t="s">
        <v>285</v>
      </c>
      <c r="C15" s="349">
        <v>814.57410871163597</v>
      </c>
      <c r="D15" s="278">
        <v>712.08061338196762</v>
      </c>
      <c r="E15" s="278">
        <v>759.40099999999995</v>
      </c>
      <c r="F15" s="278">
        <v>742.13099999999997</v>
      </c>
      <c r="G15" s="278">
        <v>757.43499999999995</v>
      </c>
      <c r="H15" s="36">
        <v>0.14393524188628581</v>
      </c>
      <c r="I15" s="36">
        <v>7.5437639812836688E-2</v>
      </c>
    </row>
    <row r="16" spans="2:10" x14ac:dyDescent="0.25">
      <c r="B16" s="127"/>
      <c r="C16" s="351"/>
      <c r="D16" s="309"/>
      <c r="E16" s="309"/>
      <c r="F16" s="309"/>
      <c r="G16" s="309"/>
      <c r="H16" s="67"/>
      <c r="I16" s="67"/>
    </row>
    <row r="17" spans="2:9" ht="9.75" thickBot="1" x14ac:dyDescent="0.3">
      <c r="B17" s="35" t="s">
        <v>286</v>
      </c>
      <c r="C17" s="352">
        <v>1740.5320652040966</v>
      </c>
      <c r="D17" s="278">
        <v>1750.1780173727955</v>
      </c>
      <c r="E17" s="278">
        <v>1971.1020000000003</v>
      </c>
      <c r="F17" s="278">
        <v>1766.6000000000004</v>
      </c>
      <c r="G17" s="278">
        <v>1863.04</v>
      </c>
      <c r="H17" s="36">
        <v>-5.5114120237771402E-3</v>
      </c>
      <c r="I17" s="36">
        <v>-6.5757007254757416E-2</v>
      </c>
    </row>
    <row r="18" spans="2:9" ht="9.75" thickTop="1" x14ac:dyDescent="0.25">
      <c r="B18" s="128"/>
      <c r="C18" s="353"/>
      <c r="D18" s="129"/>
      <c r="E18" s="129"/>
      <c r="F18" s="129"/>
      <c r="G18" s="129"/>
      <c r="H18" s="130"/>
      <c r="I18" s="130"/>
    </row>
    <row r="19" spans="2:9" x14ac:dyDescent="0.25">
      <c r="C19" s="210"/>
    </row>
  </sheetData>
  <mergeCells count="1">
    <mergeCell ref="H2:I2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J50"/>
  <sheetViews>
    <sheetView showGridLines="0" zoomScaleNormal="100" zoomScalePageLayoutView="156" workbookViewId="0">
      <selection activeCell="M15" sqref="M15"/>
    </sheetView>
  </sheetViews>
  <sheetFormatPr baseColWidth="10" defaultColWidth="10.85546875" defaultRowHeight="9" x14ac:dyDescent="0.25"/>
  <cols>
    <col min="1" max="1" width="10.85546875" style="201"/>
    <col min="2" max="2" width="34.28515625" style="201" customWidth="1"/>
    <col min="3" max="3" width="8.5703125" style="201" customWidth="1"/>
    <col min="4" max="5" width="6.28515625" style="201" bestFit="1" customWidth="1"/>
    <col min="6" max="7" width="6.85546875" style="201" bestFit="1" customWidth="1"/>
    <col min="8" max="9" width="6.28515625" style="201" bestFit="1" customWidth="1"/>
    <col min="10" max="10" width="3.28515625" style="201" customWidth="1"/>
    <col min="11" max="16384" width="10.85546875" style="201"/>
  </cols>
  <sheetData>
    <row r="2" spans="2:10" ht="9.75" thickBot="1" x14ac:dyDescent="0.3">
      <c r="B2" s="42" t="s">
        <v>287</v>
      </c>
      <c r="C2" s="24"/>
      <c r="D2" s="24"/>
      <c r="E2" s="24"/>
      <c r="F2" s="24"/>
      <c r="G2" s="24"/>
      <c r="H2" s="716" t="s">
        <v>23</v>
      </c>
      <c r="I2" s="716"/>
    </row>
    <row r="3" spans="2:10" ht="27" customHeight="1" thickTop="1" thickBot="1" x14ac:dyDescent="0.3">
      <c r="B3" s="47" t="s">
        <v>489</v>
      </c>
      <c r="C3" s="4" t="s">
        <v>624</v>
      </c>
      <c r="D3" s="69" t="s">
        <v>582</v>
      </c>
      <c r="E3" s="69" t="s">
        <v>50</v>
      </c>
      <c r="F3" s="69" t="s">
        <v>24</v>
      </c>
      <c r="G3" s="69" t="s">
        <v>25</v>
      </c>
      <c r="H3" s="407" t="s">
        <v>26</v>
      </c>
      <c r="I3" s="407" t="s">
        <v>27</v>
      </c>
    </row>
    <row r="4" spans="2:10" ht="9.75" thickTop="1" x14ac:dyDescent="0.25">
      <c r="B4" s="5" t="s">
        <v>288</v>
      </c>
      <c r="C4" s="350">
        <v>4166.8828589832228</v>
      </c>
      <c r="D4" s="308">
        <v>4011.7318499102817</v>
      </c>
      <c r="E4" s="308">
        <v>4040.6959999999999</v>
      </c>
      <c r="F4" s="308">
        <v>4948.6329999999998</v>
      </c>
      <c r="G4" s="308">
        <v>3768.1210000000001</v>
      </c>
      <c r="H4" s="101">
        <v>3.8674321933159783E-2</v>
      </c>
      <c r="I4" s="101">
        <v>0.10582512052644355</v>
      </c>
      <c r="J4" s="204"/>
    </row>
    <row r="5" spans="2:10" x14ac:dyDescent="0.25">
      <c r="B5" s="5" t="s">
        <v>36</v>
      </c>
      <c r="C5" s="350">
        <v>2232.4757495004496</v>
      </c>
      <c r="D5" s="308">
        <v>2457.5162780994606</v>
      </c>
      <c r="E5" s="308">
        <v>2062.9769999999999</v>
      </c>
      <c r="F5" s="308">
        <v>2497.076</v>
      </c>
      <c r="G5" s="308">
        <v>2198.701</v>
      </c>
      <c r="H5" s="101">
        <v>-9.1572345056061155E-2</v>
      </c>
      <c r="I5" s="101">
        <v>1.5361228971310537E-2</v>
      </c>
      <c r="J5" s="204"/>
    </row>
    <row r="6" spans="2:10" x14ac:dyDescent="0.25">
      <c r="B6" s="137" t="s">
        <v>289</v>
      </c>
      <c r="C6" s="348">
        <v>76.804825582720838</v>
      </c>
      <c r="D6" s="277">
        <v>102.59804992954966</v>
      </c>
      <c r="E6" s="277">
        <v>43.417999999999999</v>
      </c>
      <c r="F6" s="277">
        <v>79.555000000000007</v>
      </c>
      <c r="G6" s="277">
        <v>77.528000000000006</v>
      </c>
      <c r="H6" s="65">
        <v>-0.25140072705611938</v>
      </c>
      <c r="I6" s="65">
        <v>-9.3279127190069033E-3</v>
      </c>
      <c r="J6" s="204"/>
    </row>
    <row r="7" spans="2:10" x14ac:dyDescent="0.25">
      <c r="B7" s="137" t="s">
        <v>290</v>
      </c>
      <c r="C7" s="348">
        <v>224.02705107547541</v>
      </c>
      <c r="D7" s="277">
        <v>387.1041304364399</v>
      </c>
      <c r="E7" s="277">
        <v>220.43700000000001</v>
      </c>
      <c r="F7" s="277">
        <v>317.072</v>
      </c>
      <c r="G7" s="277">
        <v>282.14400000000001</v>
      </c>
      <c r="H7" s="65">
        <v>-0.4212744492731284</v>
      </c>
      <c r="I7" s="65">
        <v>-0.20598328840777969</v>
      </c>
      <c r="J7" s="204"/>
    </row>
    <row r="8" spans="2:10" x14ac:dyDescent="0.25">
      <c r="B8" s="137" t="s">
        <v>291</v>
      </c>
      <c r="C8" s="348">
        <v>166.84811060573381</v>
      </c>
      <c r="D8" s="277">
        <v>133.98818663964281</v>
      </c>
      <c r="E8" s="277">
        <v>129.852</v>
      </c>
      <c r="F8" s="277">
        <v>157.62700000000001</v>
      </c>
      <c r="G8" s="277">
        <v>164.904</v>
      </c>
      <c r="H8" s="65">
        <v>0.24524493382738877</v>
      </c>
      <c r="I8" s="65">
        <v>1.1789347776486991E-2</v>
      </c>
      <c r="J8" s="204"/>
    </row>
    <row r="9" spans="2:10" x14ac:dyDescent="0.25">
      <c r="B9" s="137" t="s">
        <v>292</v>
      </c>
      <c r="C9" s="348">
        <v>421.55545090942456</v>
      </c>
      <c r="D9" s="277">
        <v>375.57547183568471</v>
      </c>
      <c r="E9" s="277">
        <v>414.65699999999998</v>
      </c>
      <c r="F9" s="277">
        <v>519.12099999999998</v>
      </c>
      <c r="G9" s="277">
        <v>376.26900000000001</v>
      </c>
      <c r="H9" s="65">
        <v>0.12242540453721706</v>
      </c>
      <c r="I9" s="65">
        <v>0.12035658241689995</v>
      </c>
      <c r="J9" s="204"/>
    </row>
    <row r="10" spans="2:10" x14ac:dyDescent="0.25">
      <c r="B10" s="137" t="s">
        <v>588</v>
      </c>
      <c r="C10" s="348">
        <v>421.19152851905199</v>
      </c>
      <c r="D10" s="277">
        <v>404.16175413662836</v>
      </c>
      <c r="E10" s="277">
        <v>334.255</v>
      </c>
      <c r="F10" s="277">
        <v>436.48500000000001</v>
      </c>
      <c r="G10" s="277">
        <v>441.46800000000002</v>
      </c>
      <c r="H10" s="65">
        <v>4.2136036396622112E-2</v>
      </c>
      <c r="I10" s="65">
        <v>-4.592965170963248E-2</v>
      </c>
      <c r="J10" s="204"/>
    </row>
    <row r="11" spans="2:10" x14ac:dyDescent="0.25">
      <c r="B11" s="137" t="s">
        <v>280</v>
      </c>
      <c r="C11" s="348">
        <v>922.0487828080428</v>
      </c>
      <c r="D11" s="277">
        <v>1054.088685121515</v>
      </c>
      <c r="E11" s="277">
        <v>920.35799999999995</v>
      </c>
      <c r="F11" s="277">
        <v>987.21600000000001</v>
      </c>
      <c r="G11" s="277">
        <v>856.38800000000003</v>
      </c>
      <c r="H11" s="65">
        <v>-0.12526450969184888</v>
      </c>
      <c r="I11" s="65">
        <v>7.6671768880510749E-2</v>
      </c>
      <c r="J11" s="204"/>
    </row>
    <row r="12" spans="2:10" ht="18" x14ac:dyDescent="0.25">
      <c r="B12" s="35" t="s">
        <v>293</v>
      </c>
      <c r="C12" s="349">
        <v>6399.3586084836725</v>
      </c>
      <c r="D12" s="278">
        <v>6469.2481280097418</v>
      </c>
      <c r="E12" s="278">
        <v>6103.6729999999998</v>
      </c>
      <c r="F12" s="278">
        <v>7445.7089999999998</v>
      </c>
      <c r="G12" s="278">
        <v>5966.8220000000001</v>
      </c>
      <c r="H12" s="136">
        <v>-1.0803345016783372E-2</v>
      </c>
      <c r="I12" s="136">
        <v>7.2490281842440218E-2</v>
      </c>
    </row>
    <row r="13" spans="2:10" x14ac:dyDescent="0.25">
      <c r="B13" s="137" t="s">
        <v>294</v>
      </c>
      <c r="C13" s="354">
        <v>548.51918544800844</v>
      </c>
      <c r="D13" s="310">
        <v>530.56081455199148</v>
      </c>
      <c r="E13" s="310">
        <v>512.65</v>
      </c>
      <c r="F13" s="310">
        <v>907.649</v>
      </c>
      <c r="G13" s="310">
        <v>552.67600000000004</v>
      </c>
      <c r="H13" s="135">
        <v>3.3847902829350796E-2</v>
      </c>
      <c r="I13" s="135">
        <v>-7.5212503383385032E-3</v>
      </c>
    </row>
    <row r="14" spans="2:10" x14ac:dyDescent="0.25">
      <c r="B14" s="35" t="s">
        <v>295</v>
      </c>
      <c r="C14" s="349">
        <v>6947.8777939316806</v>
      </c>
      <c r="D14" s="278">
        <v>6999.8089425617336</v>
      </c>
      <c r="E14" s="278">
        <v>6616.3229999999994</v>
      </c>
      <c r="F14" s="278">
        <v>8353.3580000000002</v>
      </c>
      <c r="G14" s="278">
        <v>6519.4980000000005</v>
      </c>
      <c r="H14" s="136">
        <v>-7.4189380104776603E-3</v>
      </c>
      <c r="I14" s="136">
        <v>6.5707481455118177E-2</v>
      </c>
    </row>
    <row r="15" spans="2:10" x14ac:dyDescent="0.25">
      <c r="B15" s="109" t="s">
        <v>502</v>
      </c>
      <c r="C15" s="423">
        <v>5005</v>
      </c>
      <c r="D15" s="424">
        <v>4976</v>
      </c>
      <c r="E15" s="424">
        <v>4960</v>
      </c>
      <c r="F15" s="424">
        <v>5019</v>
      </c>
      <c r="G15" s="424">
        <v>5134</v>
      </c>
      <c r="H15" s="135">
        <v>5.8279742765272591E-3</v>
      </c>
      <c r="I15" s="135">
        <v>-2.5126606934164353E-2</v>
      </c>
    </row>
    <row r="16" spans="2:10" x14ac:dyDescent="0.25">
      <c r="B16" s="422" t="s">
        <v>589</v>
      </c>
      <c r="C16" s="423">
        <v>198</v>
      </c>
      <c r="D16" s="424">
        <v>198</v>
      </c>
      <c r="E16" s="424">
        <v>198</v>
      </c>
      <c r="F16" s="424">
        <v>198</v>
      </c>
      <c r="G16" s="424">
        <v>198</v>
      </c>
      <c r="H16" s="135">
        <v>0</v>
      </c>
      <c r="I16" s="135">
        <v>0</v>
      </c>
    </row>
    <row r="17" spans="1:10" x14ac:dyDescent="0.25">
      <c r="B17" s="109" t="s">
        <v>590</v>
      </c>
      <c r="C17" s="423">
        <v>104</v>
      </c>
      <c r="D17" s="424">
        <v>104</v>
      </c>
      <c r="E17" s="424">
        <v>118</v>
      </c>
      <c r="F17" s="424">
        <v>118</v>
      </c>
      <c r="G17" s="424">
        <v>119</v>
      </c>
      <c r="H17" s="425">
        <v>0</v>
      </c>
      <c r="I17" s="135">
        <v>-0.12605042016806722</v>
      </c>
    </row>
    <row r="18" spans="1:10" ht="9.75" thickBot="1" x14ac:dyDescent="0.3">
      <c r="B18" s="35" t="s">
        <v>296</v>
      </c>
      <c r="C18" s="355">
        <v>0.6098971204239908</v>
      </c>
      <c r="D18" s="136">
        <v>0.61900853192746286</v>
      </c>
      <c r="E18" s="136">
        <v>0.64238247406735538</v>
      </c>
      <c r="F18" s="136">
        <v>0.79642061791506347</v>
      </c>
      <c r="G18" s="136">
        <v>0.74154041405027005</v>
      </c>
      <c r="H18" s="136"/>
      <c r="I18" s="136"/>
    </row>
    <row r="19" spans="1:10" ht="9.75" thickTop="1" x14ac:dyDescent="0.25">
      <c r="B19" s="49"/>
      <c r="C19" s="138"/>
      <c r="D19" s="138"/>
      <c r="E19" s="138"/>
      <c r="F19" s="138"/>
      <c r="G19" s="138"/>
      <c r="H19" s="138"/>
      <c r="I19" s="138"/>
    </row>
    <row r="20" spans="1:10" ht="9.75" thickBot="1" x14ac:dyDescent="0.3">
      <c r="A20" s="204"/>
      <c r="B20" s="42" t="s">
        <v>297</v>
      </c>
      <c r="C20" s="24"/>
      <c r="D20" s="24"/>
      <c r="E20" s="24"/>
      <c r="F20" s="24"/>
      <c r="G20" s="24"/>
      <c r="H20" s="716" t="s">
        <v>23</v>
      </c>
      <c r="I20" s="716"/>
    </row>
    <row r="21" spans="1:10" ht="26.25" customHeight="1" thickTop="1" thickBot="1" x14ac:dyDescent="0.3">
      <c r="B21" s="47" t="s">
        <v>489</v>
      </c>
      <c r="C21" s="4" t="s">
        <v>624</v>
      </c>
      <c r="D21" s="69" t="s">
        <v>582</v>
      </c>
      <c r="E21" s="69" t="s">
        <v>50</v>
      </c>
      <c r="F21" s="69" t="s">
        <v>24</v>
      </c>
      <c r="G21" s="69" t="s">
        <v>25</v>
      </c>
      <c r="H21" s="69" t="s">
        <v>26</v>
      </c>
      <c r="I21" s="69" t="s">
        <v>27</v>
      </c>
    </row>
    <row r="22" spans="1:10" ht="9.75" thickTop="1" x14ac:dyDescent="0.25">
      <c r="B22" s="139" t="s">
        <v>298</v>
      </c>
      <c r="C22" s="348">
        <v>899.64615375567814</v>
      </c>
      <c r="D22" s="277">
        <v>937.18584624432185</v>
      </c>
      <c r="E22" s="277">
        <v>929.21600000000001</v>
      </c>
      <c r="F22" s="277">
        <v>893.26</v>
      </c>
      <c r="G22" s="277">
        <v>747.71400000000006</v>
      </c>
      <c r="H22" s="65">
        <v>-4.0055761233569909E-2</v>
      </c>
      <c r="I22" s="65">
        <v>0.20319554502881854</v>
      </c>
      <c r="J22" s="204"/>
    </row>
    <row r="23" spans="1:10" x14ac:dyDescent="0.25">
      <c r="B23" s="139" t="s">
        <v>299</v>
      </c>
      <c r="C23" s="348">
        <v>1462.5973115731776</v>
      </c>
      <c r="D23" s="277">
        <v>1605.2836884268224</v>
      </c>
      <c r="E23" s="277">
        <v>1407.963</v>
      </c>
      <c r="F23" s="277">
        <v>2390.252</v>
      </c>
      <c r="G23" s="277">
        <v>1781.3309999999999</v>
      </c>
      <c r="H23" s="65">
        <v>-8.8885458615403645E-2</v>
      </c>
      <c r="I23" s="65">
        <v>-0.17893007443693631</v>
      </c>
      <c r="J23" s="204"/>
    </row>
    <row r="24" spans="1:10" ht="9.75" thickBot="1" x14ac:dyDescent="0.3">
      <c r="B24" s="35" t="s">
        <v>139</v>
      </c>
      <c r="C24" s="352">
        <v>-562.95115781749951</v>
      </c>
      <c r="D24" s="278">
        <v>-668.09784218250059</v>
      </c>
      <c r="E24" s="278">
        <v>-478.74699999999996</v>
      </c>
      <c r="F24" s="278">
        <v>-1496.992</v>
      </c>
      <c r="G24" s="278">
        <v>-1033.6169999999997</v>
      </c>
      <c r="H24" s="136">
        <v>-0.15738216429724483</v>
      </c>
      <c r="I24" s="136">
        <v>-0.45535806994515415</v>
      </c>
      <c r="J24" s="204"/>
    </row>
    <row r="25" spans="1:10" ht="9.75" thickTop="1" x14ac:dyDescent="0.25">
      <c r="B25" s="26"/>
      <c r="C25" s="26"/>
      <c r="D25" s="26"/>
      <c r="E25" s="26"/>
      <c r="F25" s="26"/>
      <c r="G25" s="26"/>
      <c r="H25" s="26"/>
      <c r="I25" s="26"/>
      <c r="J25" s="204"/>
    </row>
    <row r="26" spans="1:10" x14ac:dyDescent="0.25">
      <c r="B26" s="735" t="s">
        <v>300</v>
      </c>
      <c r="C26" s="716" t="s">
        <v>301</v>
      </c>
      <c r="D26" s="179"/>
      <c r="E26" s="138"/>
      <c r="F26" s="138"/>
      <c r="G26" s="138"/>
      <c r="H26" s="138"/>
      <c r="I26" s="138"/>
    </row>
    <row r="27" spans="1:10" ht="9.75" thickBot="1" x14ac:dyDescent="0.3">
      <c r="B27" s="733"/>
      <c r="C27" s="718"/>
      <c r="D27" s="179"/>
      <c r="E27" s="138"/>
      <c r="F27" s="138"/>
      <c r="G27" s="138"/>
      <c r="H27" s="138"/>
      <c r="I27" s="138"/>
    </row>
    <row r="28" spans="1:10" ht="9.75" thickTop="1" x14ac:dyDescent="0.25">
      <c r="A28" s="204"/>
      <c r="B28" s="104" t="s">
        <v>302</v>
      </c>
      <c r="C28" s="140">
        <v>0.05</v>
      </c>
      <c r="D28" s="179"/>
      <c r="E28" s="26"/>
      <c r="F28" s="26"/>
      <c r="G28" s="26"/>
      <c r="H28" s="26"/>
      <c r="I28" s="26"/>
    </row>
    <row r="29" spans="1:10" x14ac:dyDescent="0.25">
      <c r="A29" s="204"/>
      <c r="B29" s="139" t="s">
        <v>303</v>
      </c>
      <c r="C29" s="140">
        <v>0.05</v>
      </c>
      <c r="D29" s="179"/>
      <c r="E29" s="26"/>
      <c r="F29" s="26"/>
      <c r="G29" s="26"/>
      <c r="H29" s="26"/>
      <c r="I29" s="26"/>
    </row>
    <row r="30" spans="1:10" x14ac:dyDescent="0.25">
      <c r="A30" s="204"/>
      <c r="B30" s="139" t="s">
        <v>304</v>
      </c>
      <c r="C30" s="140">
        <v>0.04</v>
      </c>
      <c r="D30" s="179"/>
      <c r="E30" s="26"/>
      <c r="F30" s="26"/>
      <c r="G30" s="26"/>
      <c r="H30" s="26"/>
      <c r="I30" s="26"/>
    </row>
    <row r="31" spans="1:10" x14ac:dyDescent="0.25">
      <c r="A31" s="204"/>
      <c r="B31" s="139" t="s">
        <v>305</v>
      </c>
      <c r="C31" s="140">
        <v>0.04</v>
      </c>
      <c r="D31" s="179"/>
      <c r="E31" s="26"/>
      <c r="F31" s="26"/>
      <c r="G31" s="26"/>
      <c r="H31" s="26"/>
      <c r="I31" s="26"/>
    </row>
    <row r="32" spans="1:10" x14ac:dyDescent="0.25">
      <c r="A32" s="204"/>
      <c r="B32" s="139" t="s">
        <v>306</v>
      </c>
      <c r="C32" s="140">
        <v>0.12</v>
      </c>
      <c r="D32" s="179"/>
      <c r="E32" s="26"/>
      <c r="F32" s="26"/>
      <c r="G32" s="26"/>
      <c r="H32" s="189"/>
      <c r="I32" s="26"/>
    </row>
    <row r="33" spans="1:9" x14ac:dyDescent="0.25">
      <c r="A33" s="204"/>
      <c r="B33" s="139" t="s">
        <v>307</v>
      </c>
      <c r="C33" s="140">
        <v>3.9E-2</v>
      </c>
      <c r="D33" s="179"/>
      <c r="E33" s="26"/>
      <c r="F33" s="26"/>
      <c r="G33" s="26"/>
      <c r="H33" s="26"/>
      <c r="I33" s="26"/>
    </row>
    <row r="34" spans="1:9" x14ac:dyDescent="0.25">
      <c r="A34" s="204"/>
      <c r="B34" s="139" t="s">
        <v>308</v>
      </c>
      <c r="C34" s="140">
        <v>3.6999999999999998E-2</v>
      </c>
      <c r="D34" s="179"/>
      <c r="E34" s="26"/>
      <c r="F34" s="26"/>
      <c r="G34" s="26"/>
      <c r="H34" s="26"/>
      <c r="I34" s="26"/>
    </row>
    <row r="35" spans="1:9" x14ac:dyDescent="0.25">
      <c r="A35" s="204"/>
      <c r="B35" s="139" t="s">
        <v>309</v>
      </c>
      <c r="C35" s="140">
        <v>0.1</v>
      </c>
      <c r="D35" s="179"/>
      <c r="E35" s="26"/>
      <c r="F35" s="26"/>
      <c r="G35" s="26"/>
      <c r="H35" s="26"/>
      <c r="I35" s="26"/>
    </row>
    <row r="36" spans="1:9" x14ac:dyDescent="0.25">
      <c r="A36" s="204"/>
      <c r="B36" s="139" t="s">
        <v>310</v>
      </c>
      <c r="C36" s="140">
        <v>9.5000000000000001E-2</v>
      </c>
      <c r="D36" s="179"/>
      <c r="E36" s="26"/>
      <c r="F36" s="26"/>
      <c r="G36" s="26"/>
      <c r="H36" s="26"/>
      <c r="I36" s="26"/>
    </row>
    <row r="37" spans="1:9" x14ac:dyDescent="0.25">
      <c r="A37" s="204"/>
      <c r="B37" s="139" t="s">
        <v>311</v>
      </c>
      <c r="C37" s="140">
        <v>0.1</v>
      </c>
      <c r="D37" s="179"/>
      <c r="E37" s="26"/>
      <c r="F37" s="26"/>
      <c r="G37" s="26"/>
      <c r="H37" s="26"/>
      <c r="I37" s="26"/>
    </row>
    <row r="38" spans="1:9" x14ac:dyDescent="0.25">
      <c r="A38" s="204"/>
      <c r="B38" s="139" t="s">
        <v>312</v>
      </c>
      <c r="C38" s="140">
        <v>0.05</v>
      </c>
      <c r="D38" s="179"/>
      <c r="E38" s="26"/>
      <c r="F38" s="26"/>
      <c r="G38" s="26"/>
      <c r="H38" s="26"/>
      <c r="I38" s="26"/>
    </row>
    <row r="39" spans="1:9" x14ac:dyDescent="0.25">
      <c r="A39" s="204"/>
      <c r="B39" s="139" t="s">
        <v>313</v>
      </c>
      <c r="C39" s="140">
        <v>0.05</v>
      </c>
      <c r="D39" s="179"/>
      <c r="E39" s="26"/>
      <c r="F39" s="26"/>
      <c r="G39" s="26"/>
      <c r="H39" s="26"/>
      <c r="I39" s="26"/>
    </row>
    <row r="40" spans="1:9" x14ac:dyDescent="0.25">
      <c r="A40" s="204"/>
      <c r="B40" s="139" t="s">
        <v>314</v>
      </c>
      <c r="C40" s="140">
        <v>3.7999999999999999E-2</v>
      </c>
      <c r="E40" s="142"/>
      <c r="F40" s="142"/>
      <c r="G40" s="142"/>
      <c r="H40" s="142"/>
      <c r="I40" s="142"/>
    </row>
    <row r="41" spans="1:9" x14ac:dyDescent="0.25">
      <c r="A41" s="204"/>
      <c r="B41" s="139" t="s">
        <v>604</v>
      </c>
      <c r="C41" s="140">
        <v>7.0000000000000007E-2</v>
      </c>
      <c r="D41" s="204"/>
      <c r="E41" s="204"/>
      <c r="F41" s="204"/>
      <c r="G41" s="204"/>
      <c r="H41" s="204"/>
      <c r="I41" s="204"/>
    </row>
    <row r="42" spans="1:9" x14ac:dyDescent="0.25">
      <c r="A42" s="204"/>
      <c r="B42" s="139" t="s">
        <v>605</v>
      </c>
      <c r="C42" s="140">
        <v>0.06</v>
      </c>
      <c r="D42" s="204"/>
      <c r="E42" s="204"/>
      <c r="F42" s="204"/>
      <c r="G42" s="204"/>
      <c r="H42" s="204"/>
      <c r="I42" s="204"/>
    </row>
    <row r="43" spans="1:9" x14ac:dyDescent="0.25">
      <c r="A43" s="204"/>
      <c r="B43" s="139" t="s">
        <v>633</v>
      </c>
      <c r="C43" s="140">
        <v>7.0000000000000007E-2</v>
      </c>
      <c r="D43" s="204"/>
      <c r="E43" s="204"/>
      <c r="F43" s="204"/>
      <c r="G43" s="204"/>
      <c r="H43" s="204"/>
      <c r="I43" s="204"/>
    </row>
    <row r="44" spans="1:9" x14ac:dyDescent="0.25">
      <c r="A44" s="204"/>
      <c r="B44" s="204"/>
      <c r="C44" s="204"/>
      <c r="D44" s="204"/>
      <c r="E44" s="204"/>
      <c r="F44" s="204"/>
      <c r="G44" s="204"/>
      <c r="H44" s="204"/>
      <c r="I44" s="204"/>
    </row>
    <row r="45" spans="1:9" x14ac:dyDescent="0.25">
      <c r="A45" s="204"/>
      <c r="B45" s="204"/>
      <c r="C45" s="204"/>
      <c r="D45" s="204"/>
      <c r="E45" s="204"/>
      <c r="F45" s="204"/>
      <c r="G45" s="204"/>
      <c r="H45" s="204"/>
      <c r="I45" s="204"/>
    </row>
    <row r="46" spans="1:9" x14ac:dyDescent="0.25">
      <c r="A46" s="204"/>
      <c r="B46" s="204"/>
      <c r="C46" s="204"/>
      <c r="D46" s="204"/>
      <c r="E46" s="204"/>
      <c r="F46" s="204"/>
      <c r="G46" s="204"/>
      <c r="H46" s="204"/>
      <c r="I46" s="204"/>
    </row>
    <row r="47" spans="1:9" x14ac:dyDescent="0.25">
      <c r="A47" s="204"/>
      <c r="B47" s="204"/>
      <c r="C47" s="204"/>
      <c r="D47" s="204"/>
      <c r="E47" s="204"/>
      <c r="F47" s="204"/>
      <c r="G47" s="204"/>
      <c r="H47" s="204"/>
      <c r="I47" s="204"/>
    </row>
    <row r="48" spans="1:9" x14ac:dyDescent="0.25">
      <c r="A48" s="204"/>
      <c r="B48" s="204"/>
      <c r="C48" s="204"/>
      <c r="D48" s="204"/>
      <c r="E48" s="204"/>
      <c r="F48" s="204"/>
      <c r="G48" s="204"/>
      <c r="H48" s="204"/>
      <c r="I48" s="204"/>
    </row>
    <row r="49" spans="1:9" x14ac:dyDescent="0.25">
      <c r="A49" s="204"/>
      <c r="B49" s="204"/>
      <c r="C49" s="204"/>
      <c r="D49" s="204"/>
      <c r="E49" s="204"/>
      <c r="F49" s="204"/>
      <c r="G49" s="204"/>
      <c r="H49" s="204"/>
      <c r="I49" s="204"/>
    </row>
    <row r="50" spans="1:9" x14ac:dyDescent="0.25">
      <c r="A50" s="204"/>
      <c r="B50" s="204"/>
      <c r="C50" s="204"/>
      <c r="D50" s="204"/>
      <c r="E50" s="204"/>
      <c r="F50" s="204"/>
      <c r="G50" s="204"/>
      <c r="H50" s="204"/>
      <c r="I50" s="204"/>
    </row>
  </sheetData>
  <mergeCells count="4">
    <mergeCell ref="H2:I2"/>
    <mergeCell ref="H20:I20"/>
    <mergeCell ref="B26:B27"/>
    <mergeCell ref="C26:C27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7"/>
  <sheetViews>
    <sheetView showGridLines="0" workbookViewId="0">
      <selection activeCell="N20" sqref="N20"/>
    </sheetView>
  </sheetViews>
  <sheetFormatPr baseColWidth="10" defaultColWidth="10.85546875" defaultRowHeight="9" x14ac:dyDescent="0.25"/>
  <cols>
    <col min="1" max="1" width="10.85546875" style="186"/>
    <col min="2" max="2" width="18.140625" style="186" bestFit="1" customWidth="1"/>
    <col min="3" max="3" width="6.28515625" style="186" bestFit="1" customWidth="1"/>
    <col min="4" max="4" width="7" style="186" bestFit="1" customWidth="1"/>
    <col min="5" max="5" width="8.42578125" style="186" bestFit="1" customWidth="1"/>
    <col min="6" max="6" width="6.28515625" style="186" bestFit="1" customWidth="1"/>
    <col min="7" max="7" width="7" style="186" bestFit="1" customWidth="1"/>
    <col min="8" max="8" width="8.42578125" style="186" bestFit="1" customWidth="1"/>
    <col min="9" max="10" width="7" style="186" bestFit="1" customWidth="1"/>
    <col min="11" max="11" width="8.42578125" style="186" bestFit="1" customWidth="1"/>
    <col min="12" max="16384" width="10.85546875" style="186"/>
  </cols>
  <sheetData>
    <row r="1" spans="1:15" x14ac:dyDescent="0.25">
      <c r="A1" s="179"/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214"/>
      <c r="N1" s="214"/>
      <c r="O1" s="214"/>
    </row>
    <row r="2" spans="1:15" ht="11.25" thickBot="1" x14ac:dyDescent="0.3">
      <c r="A2" s="189"/>
      <c r="B2" s="400"/>
      <c r="C2" s="737" t="s">
        <v>624</v>
      </c>
      <c r="D2" s="737"/>
      <c r="E2" s="737"/>
      <c r="F2" s="736" t="s">
        <v>582</v>
      </c>
      <c r="G2" s="736"/>
      <c r="H2" s="736"/>
      <c r="I2" s="736" t="s">
        <v>50</v>
      </c>
      <c r="J2" s="736"/>
      <c r="K2" s="736"/>
      <c r="L2" s="179"/>
      <c r="M2" s="214"/>
      <c r="N2" s="214"/>
      <c r="O2" s="214"/>
    </row>
    <row r="3" spans="1:15" ht="22.5" thickTop="1" x14ac:dyDescent="0.25">
      <c r="A3" s="179"/>
      <c r="B3" s="401"/>
      <c r="C3" s="565" t="s">
        <v>573</v>
      </c>
      <c r="D3" s="566" t="s">
        <v>574</v>
      </c>
      <c r="E3" s="567" t="s">
        <v>575</v>
      </c>
      <c r="F3" s="565" t="s">
        <v>573</v>
      </c>
      <c r="G3" s="566" t="s">
        <v>574</v>
      </c>
      <c r="H3" s="567" t="s">
        <v>575</v>
      </c>
      <c r="I3" s="565" t="s">
        <v>494</v>
      </c>
      <c r="J3" s="566" t="s">
        <v>532</v>
      </c>
      <c r="K3" s="567" t="s">
        <v>533</v>
      </c>
      <c r="L3" s="179"/>
      <c r="M3" s="214"/>
      <c r="N3" s="214"/>
      <c r="O3" s="214"/>
    </row>
    <row r="4" spans="1:15" ht="21" x14ac:dyDescent="0.25">
      <c r="A4" s="179"/>
      <c r="B4" s="402" t="s">
        <v>530</v>
      </c>
      <c r="C4" s="652">
        <v>0.16446680486648105</v>
      </c>
      <c r="D4" s="652">
        <v>0.34937496520042938</v>
      </c>
      <c r="E4" s="653">
        <v>0.15749109115852117</v>
      </c>
      <c r="F4" s="652">
        <v>0.17443937061122861</v>
      </c>
      <c r="G4" s="652">
        <v>0.32126683744921575</v>
      </c>
      <c r="H4" s="653">
        <v>0.16831598417235369</v>
      </c>
      <c r="I4" s="652">
        <v>0.15720737495990894</v>
      </c>
      <c r="J4" s="652">
        <v>0.24390945773216621</v>
      </c>
      <c r="K4" s="653">
        <v>0.15257420245994277</v>
      </c>
      <c r="L4" s="179"/>
      <c r="M4" s="214"/>
      <c r="N4" s="214"/>
      <c r="O4" s="214"/>
    </row>
    <row r="5" spans="1:15" ht="10.5" x14ac:dyDescent="0.25">
      <c r="A5" s="179"/>
      <c r="B5" s="402" t="s">
        <v>522</v>
      </c>
      <c r="C5" s="652">
        <v>4.5300595283337707E-2</v>
      </c>
      <c r="D5" s="652">
        <v>0.12628890341968066</v>
      </c>
      <c r="E5" s="653">
        <v>4.2245287987916831E-2</v>
      </c>
      <c r="F5" s="652">
        <v>4.3391176570729433E-2</v>
      </c>
      <c r="G5" s="652">
        <v>0.12411344865435167</v>
      </c>
      <c r="H5" s="653">
        <v>4.0024683387696852E-2</v>
      </c>
      <c r="I5" s="652">
        <v>3.3395806133864538E-2</v>
      </c>
      <c r="J5" s="652">
        <v>8.4631527284723035E-2</v>
      </c>
      <c r="K5" s="653">
        <v>3.06578795851375E-2</v>
      </c>
      <c r="L5" s="179"/>
      <c r="M5" s="214"/>
      <c r="N5" s="214"/>
      <c r="O5" s="214"/>
    </row>
    <row r="6" spans="1:15" ht="10.5" x14ac:dyDescent="0.25">
      <c r="A6" s="179"/>
      <c r="B6" s="403" t="s">
        <v>492</v>
      </c>
      <c r="C6" s="652">
        <v>1.4358730606590262E-2</v>
      </c>
      <c r="D6" s="652">
        <v>-8.3443120965766907E-2</v>
      </c>
      <c r="E6" s="653">
        <v>1.8048333680056636E-2</v>
      </c>
      <c r="F6" s="652">
        <v>1.9574111994938602E-2</v>
      </c>
      <c r="G6" s="652">
        <v>-5.7906313753452655E-2</v>
      </c>
      <c r="H6" s="653">
        <v>2.2805405148211257E-2</v>
      </c>
      <c r="I6" s="652">
        <v>9.5792928025804427E-3</v>
      </c>
      <c r="J6" s="652">
        <v>-9.0376893017567239E-2</v>
      </c>
      <c r="K6" s="653">
        <v>1.4920736012888215E-2</v>
      </c>
      <c r="L6" s="179"/>
      <c r="M6" s="214"/>
      <c r="N6" s="214"/>
      <c r="O6" s="214"/>
    </row>
    <row r="7" spans="1:15" ht="10.5" x14ac:dyDescent="0.25">
      <c r="A7" s="179"/>
      <c r="B7" s="402" t="s">
        <v>493</v>
      </c>
      <c r="C7" s="652">
        <v>0.10987857859770427</v>
      </c>
      <c r="D7" s="652">
        <v>-0.24163556698250915</v>
      </c>
      <c r="E7" s="653">
        <v>0.14723658370575207</v>
      </c>
      <c r="F7" s="652">
        <v>0.14350406397901871</v>
      </c>
      <c r="G7" s="652">
        <v>-0.16371138414188208</v>
      </c>
      <c r="H7" s="653">
        <v>0.17909302717949671</v>
      </c>
      <c r="I7" s="652">
        <v>7.6859479795018268E-2</v>
      </c>
      <c r="J7" s="652">
        <v>-0.29577862020905749</v>
      </c>
      <c r="K7" s="653">
        <v>0.12978416541827165</v>
      </c>
      <c r="L7" s="179"/>
      <c r="M7" s="214"/>
      <c r="N7" s="214"/>
      <c r="O7" s="214"/>
    </row>
    <row r="8" spans="1:15" ht="21" x14ac:dyDescent="0.25">
      <c r="A8" s="179"/>
      <c r="B8" s="402" t="s">
        <v>531</v>
      </c>
      <c r="C8" s="654">
        <v>7.6523880563141855</v>
      </c>
      <c r="D8" s="654">
        <v>2.8958117120480398</v>
      </c>
      <c r="E8" s="655">
        <v>8.1579045642561532</v>
      </c>
      <c r="F8" s="654">
        <v>7.3313192453443321</v>
      </c>
      <c r="G8" s="654">
        <v>2.8271767537977812</v>
      </c>
      <c r="H8" s="655">
        <v>7.8530956155165654</v>
      </c>
      <c r="I8" s="654">
        <v>8.0235025047270785</v>
      </c>
      <c r="J8" s="654">
        <v>3.2727239268068757</v>
      </c>
      <c r="K8" s="655">
        <v>8.6982415147729206</v>
      </c>
      <c r="L8" s="179"/>
      <c r="M8" s="179"/>
      <c r="N8" s="214"/>
      <c r="O8" s="214"/>
    </row>
    <row r="9" spans="1:15" x14ac:dyDescent="0.25">
      <c r="A9" s="179"/>
      <c r="B9" s="179"/>
      <c r="C9" s="70"/>
      <c r="D9" s="70"/>
      <c r="E9" s="70"/>
      <c r="F9" s="70"/>
      <c r="G9" s="70"/>
      <c r="H9" s="70"/>
      <c r="I9" s="70"/>
      <c r="J9" s="70"/>
      <c r="K9" s="70"/>
      <c r="L9" s="179"/>
      <c r="M9" s="214"/>
      <c r="N9" s="214"/>
      <c r="O9" s="214"/>
    </row>
    <row r="10" spans="1:15" x14ac:dyDescent="0.25">
      <c r="A10" s="179"/>
      <c r="B10" s="179"/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214"/>
      <c r="N10" s="214"/>
      <c r="O10" s="214"/>
    </row>
    <row r="11" spans="1:15" x14ac:dyDescent="0.25">
      <c r="A11" s="179"/>
      <c r="B11" s="179"/>
      <c r="C11" s="179"/>
      <c r="D11" s="179"/>
      <c r="E11" s="179"/>
      <c r="F11" s="179"/>
      <c r="G11" s="179"/>
      <c r="H11" s="179"/>
      <c r="I11" s="179"/>
      <c r="J11" s="179"/>
      <c r="K11" s="179"/>
      <c r="L11" s="179"/>
      <c r="M11" s="214"/>
      <c r="N11" s="214"/>
      <c r="O11" s="214"/>
    </row>
    <row r="12" spans="1:15" x14ac:dyDescent="0.25">
      <c r="A12" s="179"/>
      <c r="B12" s="179"/>
      <c r="C12" s="179"/>
      <c r="D12" s="179"/>
      <c r="E12" s="179"/>
      <c r="F12" s="179"/>
      <c r="G12" s="179"/>
      <c r="H12" s="179"/>
      <c r="I12" s="179"/>
      <c r="J12" s="179"/>
      <c r="K12" s="179"/>
      <c r="L12" s="179"/>
      <c r="M12" s="214"/>
      <c r="N12" s="214"/>
      <c r="O12" s="214"/>
    </row>
    <row r="13" spans="1:15" x14ac:dyDescent="0.25">
      <c r="A13" s="179"/>
      <c r="B13" s="214"/>
      <c r="C13" s="214"/>
      <c r="D13" s="214"/>
      <c r="E13" s="214"/>
      <c r="F13" s="214"/>
      <c r="G13" s="214"/>
      <c r="H13" s="214"/>
      <c r="I13" s="214"/>
      <c r="J13" s="214"/>
      <c r="K13" s="214"/>
      <c r="L13" s="179"/>
      <c r="M13" s="214"/>
      <c r="N13" s="214"/>
      <c r="O13" s="214"/>
    </row>
    <row r="14" spans="1:15" x14ac:dyDescent="0.25">
      <c r="A14" s="214"/>
      <c r="B14" s="214"/>
      <c r="C14" s="214"/>
      <c r="D14" s="214"/>
      <c r="E14" s="214"/>
      <c r="F14" s="214"/>
      <c r="G14" s="214"/>
      <c r="H14" s="214"/>
      <c r="I14" s="214"/>
      <c r="J14" s="214"/>
      <c r="K14" s="214"/>
      <c r="L14" s="214"/>
      <c r="M14" s="214"/>
      <c r="N14" s="214"/>
      <c r="O14" s="214"/>
    </row>
    <row r="15" spans="1:15" x14ac:dyDescent="0.25">
      <c r="A15" s="214"/>
      <c r="B15" s="214"/>
      <c r="C15" s="214"/>
      <c r="D15" s="214"/>
      <c r="E15" s="214"/>
      <c r="F15" s="214"/>
      <c r="G15" s="214"/>
      <c r="H15" s="214"/>
      <c r="I15" s="214"/>
      <c r="J15" s="214"/>
      <c r="K15" s="214"/>
      <c r="L15" s="214"/>
      <c r="M15" s="214"/>
      <c r="N15" s="214"/>
      <c r="O15" s="214"/>
    </row>
    <row r="16" spans="1:15" x14ac:dyDescent="0.25">
      <c r="A16" s="214"/>
      <c r="B16" s="214"/>
      <c r="C16" s="214"/>
      <c r="D16" s="214"/>
      <c r="E16" s="214"/>
      <c r="F16" s="214"/>
      <c r="G16" s="214"/>
      <c r="H16" s="214"/>
      <c r="I16" s="214"/>
      <c r="J16" s="214"/>
      <c r="K16" s="214"/>
      <c r="L16" s="214"/>
      <c r="M16" s="214"/>
      <c r="N16" s="214"/>
      <c r="O16" s="214"/>
    </row>
    <row r="17" spans="1:15" x14ac:dyDescent="0.25">
      <c r="A17" s="214"/>
      <c r="L17" s="214"/>
      <c r="M17" s="214"/>
      <c r="N17" s="214"/>
      <c r="O17" s="214"/>
    </row>
  </sheetData>
  <mergeCells count="3">
    <mergeCell ref="F2:H2"/>
    <mergeCell ref="I2:K2"/>
    <mergeCell ref="C2:E2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K15"/>
  <sheetViews>
    <sheetView showGridLines="0" zoomScaleNormal="100" zoomScalePageLayoutView="142" workbookViewId="0">
      <selection activeCell="E18" sqref="E18"/>
    </sheetView>
  </sheetViews>
  <sheetFormatPr baseColWidth="10" defaultColWidth="10.85546875" defaultRowHeight="9" x14ac:dyDescent="0.25"/>
  <cols>
    <col min="1" max="1" width="10.85546875" style="204"/>
    <col min="2" max="2" width="23" style="204" bestFit="1" customWidth="1"/>
    <col min="3" max="3" width="9" style="204" bestFit="1" customWidth="1"/>
    <col min="4" max="4" width="8.140625" style="204" bestFit="1" customWidth="1"/>
    <col min="5" max="5" width="9.5703125" style="204" customWidth="1"/>
    <col min="6" max="6" width="8.140625" style="204" bestFit="1" customWidth="1"/>
    <col min="7" max="7" width="8.85546875" style="204" bestFit="1" customWidth="1"/>
    <col min="8" max="8" width="7" style="204" bestFit="1" customWidth="1"/>
    <col min="9" max="9" width="6.5703125" style="204" bestFit="1" customWidth="1"/>
    <col min="10" max="16384" width="10.85546875" style="204"/>
  </cols>
  <sheetData>
    <row r="2" spans="2:11" x14ac:dyDescent="0.25">
      <c r="B2" s="738" t="s">
        <v>489</v>
      </c>
      <c r="C2" s="738"/>
      <c r="D2" s="738"/>
      <c r="E2" s="738"/>
      <c r="F2" s="738"/>
    </row>
    <row r="3" spans="2:11" ht="15.75" customHeight="1" thickBot="1" x14ac:dyDescent="0.3">
      <c r="B3" s="144" t="s">
        <v>315</v>
      </c>
      <c r="C3" s="145"/>
      <c r="D3" s="145"/>
      <c r="E3" s="145"/>
      <c r="F3" s="145"/>
      <c r="G3" s="24"/>
      <c r="H3" s="716" t="s">
        <v>23</v>
      </c>
      <c r="I3" s="716"/>
    </row>
    <row r="4" spans="2:11" ht="10.5" thickTop="1" thickBot="1" x14ac:dyDescent="0.3">
      <c r="B4" s="47"/>
      <c r="C4" s="617" t="s">
        <v>623</v>
      </c>
      <c r="D4" s="146" t="s">
        <v>583</v>
      </c>
      <c r="E4" s="146" t="s">
        <v>88</v>
      </c>
      <c r="F4" s="147" t="s">
        <v>52</v>
      </c>
      <c r="G4" s="147" t="s">
        <v>53</v>
      </c>
      <c r="H4" s="148" t="s">
        <v>26</v>
      </c>
      <c r="I4" s="149" t="s">
        <v>27</v>
      </c>
    </row>
    <row r="5" spans="2:11" ht="9.75" thickTop="1" x14ac:dyDescent="0.25">
      <c r="B5" s="109" t="s">
        <v>55</v>
      </c>
      <c r="C5" s="277">
        <v>27970.12</v>
      </c>
      <c r="D5" s="277">
        <v>34132.001837920041</v>
      </c>
      <c r="E5" s="277">
        <v>40552.764000000003</v>
      </c>
      <c r="F5" s="277">
        <v>32288.050999999999</v>
      </c>
      <c r="G5" s="277">
        <v>25678.238000000001</v>
      </c>
      <c r="H5" s="150">
        <v>-0.18053092423879757</v>
      </c>
      <c r="I5" s="151">
        <v>8.9253865471610627E-2</v>
      </c>
      <c r="K5" s="575"/>
    </row>
    <row r="6" spans="2:11" x14ac:dyDescent="0.25">
      <c r="B6" s="109" t="s">
        <v>113</v>
      </c>
      <c r="C6" s="277">
        <v>43961.252</v>
      </c>
      <c r="D6" s="277">
        <v>62102.818530644668</v>
      </c>
      <c r="E6" s="277">
        <v>46821.852431587475</v>
      </c>
      <c r="F6" s="277">
        <v>8769.504614937614</v>
      </c>
      <c r="G6" s="277">
        <v>40785.493974529607</v>
      </c>
      <c r="H6" s="150">
        <v>-0.29212146823404972</v>
      </c>
      <c r="I6" s="151">
        <v>7.7864890577361789E-2</v>
      </c>
      <c r="K6" s="575"/>
    </row>
    <row r="7" spans="2:11" x14ac:dyDescent="0.25">
      <c r="B7" s="109" t="s">
        <v>196</v>
      </c>
      <c r="C7" s="277">
        <v>11328.73582588749</v>
      </c>
      <c r="D7" s="277">
        <v>10812.714499026693</v>
      </c>
      <c r="E7" s="277">
        <v>6306.2293154715508</v>
      </c>
      <c r="F7" s="277">
        <v>4851.19934329226</v>
      </c>
      <c r="G7" s="277">
        <v>7317.7873313685523</v>
      </c>
      <c r="H7" s="150">
        <v>4.7723569035994284E-2</v>
      </c>
      <c r="I7" s="151">
        <v>0.54810946436302377</v>
      </c>
      <c r="K7" s="575"/>
    </row>
    <row r="8" spans="2:11" x14ac:dyDescent="0.25">
      <c r="B8" s="109" t="s">
        <v>316</v>
      </c>
      <c r="C8" s="277">
        <v>102787.40300000001</v>
      </c>
      <c r="D8" s="277">
        <v>107957.04952949464</v>
      </c>
      <c r="E8" s="277">
        <v>104627.59638106635</v>
      </c>
      <c r="F8" s="277">
        <v>112695.1901861255</v>
      </c>
      <c r="G8" s="277">
        <v>119576.67381148691</v>
      </c>
      <c r="H8" s="150">
        <v>-4.7886141312914021E-2</v>
      </c>
      <c r="I8" s="151">
        <v>-0.14040590255884899</v>
      </c>
      <c r="K8" s="575"/>
    </row>
    <row r="9" spans="2:11" x14ac:dyDescent="0.25">
      <c r="B9" s="580" t="s">
        <v>358</v>
      </c>
      <c r="C9" s="277">
        <v>22059.85</v>
      </c>
      <c r="D9" s="277">
        <v>4988.0398340837055</v>
      </c>
      <c r="E9" s="277">
        <v>89.781000000000006</v>
      </c>
      <c r="F9" s="277">
        <v>0</v>
      </c>
      <c r="G9" s="277">
        <v>5460.0649999999996</v>
      </c>
      <c r="H9" s="150">
        <v>3.4225488836843576</v>
      </c>
      <c r="I9" s="151" t="s">
        <v>581</v>
      </c>
      <c r="K9" s="575"/>
    </row>
    <row r="10" spans="2:11" x14ac:dyDescent="0.25">
      <c r="B10" s="109" t="s">
        <v>317</v>
      </c>
      <c r="C10" s="277">
        <v>5449.3729999999996</v>
      </c>
      <c r="D10" s="277">
        <v>5664.5865366663375</v>
      </c>
      <c r="E10" s="277">
        <v>5342.1989999999996</v>
      </c>
      <c r="F10" s="277">
        <v>4894.0969999999998</v>
      </c>
      <c r="G10" s="277">
        <v>3873.1729999999998</v>
      </c>
      <c r="H10" s="150">
        <v>-3.7992805877936742E-2</v>
      </c>
      <c r="I10" s="151">
        <v>0.40695316217478528</v>
      </c>
      <c r="K10" s="575"/>
    </row>
    <row r="11" spans="2:11" x14ac:dyDescent="0.25">
      <c r="B11" s="109" t="s">
        <v>503</v>
      </c>
      <c r="C11" s="277">
        <v>22631.526174112456</v>
      </c>
      <c r="D11" s="277">
        <v>18235.751481244108</v>
      </c>
      <c r="E11" s="277">
        <v>19707.703871874633</v>
      </c>
      <c r="F11" s="277">
        <v>19232.05885564466</v>
      </c>
      <c r="G11" s="277">
        <v>19110.308882614947</v>
      </c>
      <c r="H11" s="150">
        <v>0.24105256629481397</v>
      </c>
      <c r="I11" s="151">
        <v>0.18425747658641112</v>
      </c>
      <c r="K11" s="575"/>
    </row>
    <row r="12" spans="2:11" ht="9.75" thickBot="1" x14ac:dyDescent="0.3">
      <c r="B12" s="35" t="s">
        <v>318</v>
      </c>
      <c r="C12" s="278">
        <v>236188.25999999995</v>
      </c>
      <c r="D12" s="278">
        <v>243892.96224908021</v>
      </c>
      <c r="E12" s="278">
        <v>223448.12599999999</v>
      </c>
      <c r="F12" s="278">
        <v>182730.10100000005</v>
      </c>
      <c r="G12" s="278">
        <v>221801.74000000005</v>
      </c>
      <c r="H12" s="152">
        <v>-3.1590506663376705E-2</v>
      </c>
      <c r="I12" s="153">
        <v>6.4862070063110844E-2</v>
      </c>
    </row>
    <row r="13" spans="2:11" ht="9.75" thickTop="1" x14ac:dyDescent="0.25">
      <c r="C13" s="161"/>
      <c r="D13" s="161"/>
      <c r="E13" s="161"/>
      <c r="F13" s="161"/>
      <c r="G13" s="161"/>
    </row>
    <row r="15" spans="2:11" x14ac:dyDescent="0.25">
      <c r="D15" s="369"/>
      <c r="E15" s="369"/>
      <c r="F15" s="369"/>
    </row>
  </sheetData>
  <mergeCells count="2">
    <mergeCell ref="H3:I3"/>
    <mergeCell ref="B2:F2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L26"/>
  <sheetViews>
    <sheetView showGridLines="0" zoomScaleNormal="100" zoomScalePageLayoutView="150" workbookViewId="0"/>
  </sheetViews>
  <sheetFormatPr baseColWidth="10" defaultColWidth="10.85546875" defaultRowHeight="9" x14ac:dyDescent="0.25"/>
  <cols>
    <col min="1" max="1" width="10.85546875" style="189"/>
    <col min="2" max="2" width="29.28515625" style="189" customWidth="1"/>
    <col min="3" max="4" width="8.85546875" style="189" customWidth="1"/>
    <col min="5" max="5" width="9.5703125" style="189" customWidth="1"/>
    <col min="6" max="6" width="9.140625" style="189" customWidth="1"/>
    <col min="7" max="7" width="8.85546875" style="189" customWidth="1"/>
    <col min="8" max="9" width="6.5703125" style="189" bestFit="1" customWidth="1"/>
    <col min="10" max="10" width="10.85546875" style="189"/>
    <col min="11" max="11" width="11.140625" style="189" bestFit="1" customWidth="1"/>
    <col min="12" max="12" width="11.42578125" style="189" bestFit="1" customWidth="1"/>
    <col min="13" max="16384" width="10.85546875" style="189"/>
  </cols>
  <sheetData>
    <row r="2" spans="2:12" ht="9.75" thickBot="1" x14ac:dyDescent="0.3">
      <c r="B2" s="739" t="s">
        <v>331</v>
      </c>
      <c r="C2" s="166"/>
      <c r="D2" s="166"/>
      <c r="E2" s="166"/>
      <c r="F2" s="166"/>
      <c r="G2" s="26"/>
      <c r="H2" s="741" t="s">
        <v>23</v>
      </c>
      <c r="I2" s="741"/>
    </row>
    <row r="3" spans="2:12" ht="10.5" thickTop="1" thickBot="1" x14ac:dyDescent="0.3">
      <c r="B3" s="740"/>
      <c r="C3" s="618" t="s">
        <v>623</v>
      </c>
      <c r="D3" s="168" t="s">
        <v>583</v>
      </c>
      <c r="E3" s="168" t="s">
        <v>88</v>
      </c>
      <c r="F3" s="168" t="s">
        <v>52</v>
      </c>
      <c r="G3" s="168" t="s">
        <v>53</v>
      </c>
      <c r="H3" s="171" t="s">
        <v>26</v>
      </c>
      <c r="I3" s="172" t="s">
        <v>27</v>
      </c>
    </row>
    <row r="4" spans="2:12" ht="9.75" thickTop="1" x14ac:dyDescent="0.25">
      <c r="B4" s="5" t="s">
        <v>332</v>
      </c>
      <c r="C4" s="308">
        <v>116.977</v>
      </c>
      <c r="D4" s="308">
        <v>215.89444557321124</v>
      </c>
      <c r="E4" s="308">
        <v>69.412283662819519</v>
      </c>
      <c r="F4" s="308">
        <v>35.307241603109176</v>
      </c>
      <c r="G4" s="308">
        <v>40.376887361249182</v>
      </c>
      <c r="H4" s="173">
        <v>-0.45817503692871842</v>
      </c>
      <c r="I4" s="174">
        <v>1.89712772937188</v>
      </c>
      <c r="K4" s="219"/>
      <c r="L4" s="219"/>
    </row>
    <row r="5" spans="2:12" x14ac:dyDescent="0.25">
      <c r="B5" s="5" t="s">
        <v>333</v>
      </c>
      <c r="C5" s="308">
        <v>17.71</v>
      </c>
      <c r="D5" s="308">
        <v>321.93563765374699</v>
      </c>
      <c r="E5" s="308">
        <v>96.473635999495997</v>
      </c>
      <c r="F5" s="308">
        <v>93.675717694699671</v>
      </c>
      <c r="G5" s="308">
        <v>740.64687688275842</v>
      </c>
      <c r="H5" s="173">
        <v>-0.94498900423367316</v>
      </c>
      <c r="I5" s="174">
        <v>-0.97608847002158705</v>
      </c>
      <c r="K5" s="219"/>
      <c r="L5" s="219"/>
    </row>
    <row r="6" spans="2:12" ht="27" x14ac:dyDescent="0.25">
      <c r="B6" s="5" t="s">
        <v>334</v>
      </c>
      <c r="C6" s="308">
        <v>99588.144</v>
      </c>
      <c r="D6" s="308">
        <v>104098.13561108046</v>
      </c>
      <c r="E6" s="308">
        <v>100897.63676983256</v>
      </c>
      <c r="F6" s="308">
        <v>108568.90090149558</v>
      </c>
      <c r="G6" s="308">
        <v>113821.96729884412</v>
      </c>
      <c r="H6" s="173">
        <v>-4.3324422523090877E-2</v>
      </c>
      <c r="I6" s="174">
        <v>-0.12505339379236557</v>
      </c>
      <c r="K6" s="219"/>
      <c r="L6" s="219"/>
    </row>
    <row r="7" spans="2:12" x14ac:dyDescent="0.25">
      <c r="B7" s="109" t="s">
        <v>205</v>
      </c>
      <c r="C7" s="277">
        <v>3325.6880000000001</v>
      </c>
      <c r="D7" s="277">
        <v>5612.2070257915402</v>
      </c>
      <c r="E7" s="277">
        <v>6225.973738778569</v>
      </c>
      <c r="F7" s="277">
        <v>6607.3445115620625</v>
      </c>
      <c r="G7" s="277">
        <v>8183.3898128731125</v>
      </c>
      <c r="H7" s="150">
        <v>-0.40741886663902094</v>
      </c>
      <c r="I7" s="151">
        <v>-0.59360508590603467</v>
      </c>
      <c r="K7" s="219"/>
      <c r="L7" s="219"/>
    </row>
    <row r="8" spans="2:12" x14ac:dyDescent="0.25">
      <c r="B8" s="109" t="s">
        <v>335</v>
      </c>
      <c r="C8" s="277">
        <v>31336.378000000001</v>
      </c>
      <c r="D8" s="277">
        <v>29871.784754162607</v>
      </c>
      <c r="E8" s="277">
        <v>21744.869187245356</v>
      </c>
      <c r="F8" s="277">
        <v>26641.040508344144</v>
      </c>
      <c r="G8" s="277">
        <v>22145.652977413603</v>
      </c>
      <c r="H8" s="150">
        <v>4.9029318398302379E-2</v>
      </c>
      <c r="I8" s="151">
        <v>0.41501260007822016</v>
      </c>
      <c r="K8" s="219"/>
      <c r="L8" s="219"/>
    </row>
    <row r="9" spans="2:12" x14ac:dyDescent="0.25">
      <c r="B9" s="109" t="s">
        <v>207</v>
      </c>
      <c r="C9" s="277">
        <v>9271.616</v>
      </c>
      <c r="D9" s="277">
        <v>9657.2251148857449</v>
      </c>
      <c r="E9" s="277">
        <v>9673.9087957021966</v>
      </c>
      <c r="F9" s="277">
        <v>9655.7956223612946</v>
      </c>
      <c r="G9" s="277">
        <v>9552.2529119554529</v>
      </c>
      <c r="H9" s="150">
        <v>-3.9929597819084006E-2</v>
      </c>
      <c r="I9" s="151">
        <v>-2.9379133335572849E-2</v>
      </c>
      <c r="K9" s="219"/>
      <c r="L9" s="219"/>
    </row>
    <row r="10" spans="2:12" x14ac:dyDescent="0.25">
      <c r="B10" s="109" t="s">
        <v>336</v>
      </c>
      <c r="C10" s="277">
        <v>1466.2726166499999</v>
      </c>
      <c r="D10" s="277">
        <v>1345.8719118151851</v>
      </c>
      <c r="E10" s="277">
        <v>1394.6755095609087</v>
      </c>
      <c r="F10" s="277">
        <v>1488.7422178284119</v>
      </c>
      <c r="G10" s="277">
        <v>1874.475887844872</v>
      </c>
      <c r="H10" s="150">
        <v>8.9459259664933288E-2</v>
      </c>
      <c r="I10" s="151">
        <v>-0.21776928358582026</v>
      </c>
      <c r="K10" s="219"/>
      <c r="L10" s="219"/>
    </row>
    <row r="11" spans="2:12" x14ac:dyDescent="0.25">
      <c r="B11" s="109" t="s">
        <v>337</v>
      </c>
      <c r="C11" s="277">
        <v>18377.118999999999</v>
      </c>
      <c r="D11" s="277">
        <v>18414.096443553171</v>
      </c>
      <c r="E11" s="277">
        <v>19862.600404881992</v>
      </c>
      <c r="F11" s="277">
        <v>20630.778725937231</v>
      </c>
      <c r="G11" s="277">
        <v>23676.422558441092</v>
      </c>
      <c r="H11" s="150">
        <v>-2.0081052397289412E-3</v>
      </c>
      <c r="I11" s="151">
        <v>-0.22382197079650412</v>
      </c>
      <c r="K11" s="219"/>
      <c r="L11" s="219"/>
    </row>
    <row r="12" spans="2:12" x14ac:dyDescent="0.25">
      <c r="B12" s="109" t="s">
        <v>338</v>
      </c>
      <c r="C12" s="277">
        <v>15405.064</v>
      </c>
      <c r="D12" s="277">
        <v>14814.587867660661</v>
      </c>
      <c r="E12" s="277">
        <v>14578.744023615003</v>
      </c>
      <c r="F12" s="277">
        <v>15998.231876363316</v>
      </c>
      <c r="G12" s="277">
        <v>14654.308586764349</v>
      </c>
      <c r="H12" s="150">
        <v>3.9857749511095886E-2</v>
      </c>
      <c r="I12" s="151">
        <v>5.1231036168688737E-2</v>
      </c>
      <c r="K12" s="219"/>
      <c r="L12" s="219"/>
    </row>
    <row r="13" spans="2:12" x14ac:dyDescent="0.25">
      <c r="B13" s="109" t="s">
        <v>676</v>
      </c>
      <c r="C13" s="277">
        <v>15271.804</v>
      </c>
      <c r="D13" s="277">
        <v>19041.901295670952</v>
      </c>
      <c r="E13" s="277">
        <v>21325.083007849742</v>
      </c>
      <c r="F13" s="277">
        <v>22196.341586958559</v>
      </c>
      <c r="G13" s="277">
        <v>29921.253168907282</v>
      </c>
      <c r="H13" s="150">
        <v>-0.19798954091459653</v>
      </c>
      <c r="I13" s="151">
        <v>-0.48960012089768623</v>
      </c>
      <c r="K13" s="219"/>
      <c r="L13" s="219"/>
    </row>
    <row r="14" spans="2:12" x14ac:dyDescent="0.25">
      <c r="B14" s="109" t="s">
        <v>339</v>
      </c>
      <c r="C14" s="277">
        <v>5134.2023833499998</v>
      </c>
      <c r="D14" s="277">
        <v>5340.4611975406069</v>
      </c>
      <c r="E14" s="277">
        <v>6091.7821021988048</v>
      </c>
      <c r="F14" s="277">
        <v>5350.6258521405607</v>
      </c>
      <c r="G14" s="277">
        <v>3814.2113946443624</v>
      </c>
      <c r="H14" s="150">
        <v>-3.8621910460765796E-2</v>
      </c>
      <c r="I14" s="151">
        <v>0.34607179627198237</v>
      </c>
      <c r="K14" s="219"/>
      <c r="L14" s="219"/>
    </row>
    <row r="15" spans="2:12" x14ac:dyDescent="0.25">
      <c r="B15" s="109" t="s">
        <v>340</v>
      </c>
      <c r="C15" s="277">
        <v>-7884.335</v>
      </c>
      <c r="D15" s="277">
        <v>-8099.6594532415374</v>
      </c>
      <c r="E15" s="277">
        <v>-6585.4433344918934</v>
      </c>
      <c r="F15" s="277">
        <v>-6977.7587117845405</v>
      </c>
      <c r="G15" s="277">
        <v>-7250.3263150267512</v>
      </c>
      <c r="H15" s="150">
        <v>-2.6584383514465348E-2</v>
      </c>
      <c r="I15" s="151">
        <v>8.7445537955888497E-2</v>
      </c>
      <c r="K15" s="219"/>
      <c r="L15" s="219"/>
    </row>
    <row r="16" spans="2:12" x14ac:dyDescent="0.25">
      <c r="B16" s="35" t="s">
        <v>341</v>
      </c>
      <c r="C16" s="278">
        <v>91838.495999999999</v>
      </c>
      <c r="D16" s="278">
        <v>96536.306241065904</v>
      </c>
      <c r="E16" s="278">
        <v>94478.079355002992</v>
      </c>
      <c r="F16" s="278">
        <v>101720.12514900886</v>
      </c>
      <c r="G16" s="278">
        <v>107352.6647480614</v>
      </c>
      <c r="H16" s="175">
        <v>-4.8663662656977524E-2</v>
      </c>
      <c r="I16" s="176">
        <v>-0.14451591662368646</v>
      </c>
      <c r="K16" s="219"/>
      <c r="L16" s="219"/>
    </row>
    <row r="17" spans="2:12" x14ac:dyDescent="0.25">
      <c r="B17" s="109" t="s">
        <v>342</v>
      </c>
      <c r="C17" s="277">
        <v>2944.8180000000002</v>
      </c>
      <c r="D17" s="277">
        <v>3223.2911645807831</v>
      </c>
      <c r="E17" s="277">
        <v>3471.8518245326891</v>
      </c>
      <c r="F17" s="277">
        <v>3987.7836912796233</v>
      </c>
      <c r="G17" s="277">
        <v>4931.8016669187928</v>
      </c>
      <c r="H17" s="150">
        <v>-8.6394045825208821E-2</v>
      </c>
      <c r="I17" s="151">
        <v>-0.40289204658146494</v>
      </c>
      <c r="K17" s="219"/>
      <c r="L17" s="219"/>
    </row>
    <row r="18" spans="2:12" x14ac:dyDescent="0.25">
      <c r="B18" s="109" t="s">
        <v>343</v>
      </c>
      <c r="C18" s="277">
        <v>119.754</v>
      </c>
      <c r="D18" s="277">
        <v>97.792670606428231</v>
      </c>
      <c r="E18" s="277">
        <v>92.221867038780701</v>
      </c>
      <c r="F18" s="277">
        <v>9.5226340524872253</v>
      </c>
      <c r="G18" s="277">
        <v>41.881081479972032</v>
      </c>
      <c r="H18" s="150">
        <v>0.2245703001808419</v>
      </c>
      <c r="I18" s="151">
        <v>1.8593817487083664</v>
      </c>
      <c r="K18" s="219"/>
      <c r="L18" s="219"/>
    </row>
    <row r="19" spans="2:12" x14ac:dyDescent="0.25">
      <c r="B19" s="109" t="s">
        <v>675</v>
      </c>
      <c r="C19" s="277">
        <v>-352.97800000000001</v>
      </c>
      <c r="D19" s="277">
        <v>-196.24634254215715</v>
      </c>
      <c r="E19" s="277">
        <v>-284.78230520223269</v>
      </c>
      <c r="F19" s="277">
        <v>-100.34046093164015</v>
      </c>
      <c r="G19" s="277">
        <v>-118.64416499376061</v>
      </c>
      <c r="H19" s="150">
        <v>0.79864753364345709</v>
      </c>
      <c r="I19" s="151">
        <v>1.9750978484155777</v>
      </c>
      <c r="K19" s="219"/>
      <c r="L19" s="219"/>
    </row>
    <row r="20" spans="2:12" x14ac:dyDescent="0.25">
      <c r="B20" s="35" t="s">
        <v>344</v>
      </c>
      <c r="C20" s="278">
        <v>94550.09</v>
      </c>
      <c r="D20" s="278">
        <v>99661.143733710953</v>
      </c>
      <c r="E20" s="278">
        <v>97757.37074137223</v>
      </c>
      <c r="F20" s="278">
        <v>105617.09101340933</v>
      </c>
      <c r="G20" s="278">
        <v>112207.7033314664</v>
      </c>
      <c r="H20" s="175">
        <v>-5.1284317460447815E-2</v>
      </c>
      <c r="I20" s="176">
        <v>-0.15736542864000214</v>
      </c>
      <c r="K20" s="219"/>
      <c r="L20" s="219"/>
    </row>
    <row r="21" spans="2:12" ht="15.6" customHeight="1" thickBot="1" x14ac:dyDescent="0.3">
      <c r="B21" s="35" t="s">
        <v>345</v>
      </c>
      <c r="C21" s="278">
        <v>102787.40300000001</v>
      </c>
      <c r="D21" s="278">
        <v>107957.04952949464</v>
      </c>
      <c r="E21" s="278">
        <v>104627.59638106635</v>
      </c>
      <c r="F21" s="278">
        <v>112695.1901861255</v>
      </c>
      <c r="G21" s="278">
        <v>119576.67381148691</v>
      </c>
      <c r="H21" s="152">
        <v>-4.7886141312914021E-2</v>
      </c>
      <c r="I21" s="153">
        <v>-0.14040590255884899</v>
      </c>
      <c r="K21" s="219"/>
      <c r="L21" s="219"/>
    </row>
    <row r="22" spans="2:12" ht="9.75" thickTop="1" x14ac:dyDescent="0.25"/>
    <row r="24" spans="2:12" x14ac:dyDescent="0.25">
      <c r="D24" s="62"/>
      <c r="E24" s="62"/>
      <c r="F24" s="62"/>
      <c r="G24" s="62"/>
    </row>
    <row r="26" spans="2:12" x14ac:dyDescent="0.25">
      <c r="C26" s="62"/>
      <c r="D26" s="62"/>
      <c r="E26" s="62"/>
      <c r="F26" s="62"/>
    </row>
  </sheetData>
  <mergeCells count="2">
    <mergeCell ref="B2:B3"/>
    <mergeCell ref="H2:I2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G10"/>
  <sheetViews>
    <sheetView showGridLines="0" zoomScaleNormal="100" zoomScalePageLayoutView="200" workbookViewId="0">
      <selection activeCell="H20" sqref="H20"/>
    </sheetView>
  </sheetViews>
  <sheetFormatPr baseColWidth="10" defaultColWidth="10.85546875" defaultRowHeight="9" x14ac:dyDescent="0.15"/>
  <cols>
    <col min="1" max="1" width="10.85546875" style="250"/>
    <col min="2" max="2" width="19.5703125" style="250" bestFit="1" customWidth="1"/>
    <col min="3" max="16384" width="10.85546875" style="250"/>
  </cols>
  <sheetData>
    <row r="2" spans="2:7" x14ac:dyDescent="0.15">
      <c r="B2" s="742" t="s">
        <v>514</v>
      </c>
      <c r="C2" s="166"/>
      <c r="D2" s="166"/>
      <c r="E2" s="166"/>
      <c r="F2" s="166"/>
      <c r="G2" s="166"/>
    </row>
    <row r="3" spans="2:7" ht="9.75" thickBot="1" x14ac:dyDescent="0.2">
      <c r="B3" s="743"/>
      <c r="C3" s="619" t="s">
        <v>624</v>
      </c>
      <c r="D3" s="263" t="s">
        <v>582</v>
      </c>
      <c r="E3" s="169" t="s">
        <v>50</v>
      </c>
      <c r="F3" s="169" t="s">
        <v>24</v>
      </c>
      <c r="G3" s="170" t="s">
        <v>25</v>
      </c>
    </row>
    <row r="4" spans="2:7" ht="9.75" thickTop="1" x14ac:dyDescent="0.15">
      <c r="B4" s="19" t="s">
        <v>515</v>
      </c>
      <c r="C4" s="225">
        <v>0.17699999999999999</v>
      </c>
      <c r="D4" s="225">
        <v>0.18</v>
      </c>
      <c r="E4" s="225">
        <v>0.159</v>
      </c>
      <c r="F4" s="225">
        <v>0.157</v>
      </c>
      <c r="G4" s="225">
        <v>0.161</v>
      </c>
    </row>
    <row r="5" spans="2:7" x14ac:dyDescent="0.15">
      <c r="B5" s="19" t="s">
        <v>600</v>
      </c>
      <c r="C5" s="225">
        <v>0.32600000000000001</v>
      </c>
      <c r="D5" s="225">
        <v>0.35099999999999998</v>
      </c>
      <c r="E5" s="225">
        <v>0.32700000000000001</v>
      </c>
      <c r="F5" s="225">
        <v>0.32400000000000001</v>
      </c>
      <c r="G5" s="225">
        <v>0.33100000000000002</v>
      </c>
    </row>
    <row r="6" spans="2:7" x14ac:dyDescent="0.15">
      <c r="B6" s="19" t="s">
        <v>516</v>
      </c>
      <c r="C6" s="225">
        <v>0.38400000000000001</v>
      </c>
      <c r="D6" s="225">
        <v>0.41599999999999998</v>
      </c>
      <c r="E6" s="225">
        <v>0.39100000000000001</v>
      </c>
      <c r="F6" s="225">
        <v>0.39500000000000002</v>
      </c>
      <c r="G6" s="225">
        <v>0.4</v>
      </c>
    </row>
    <row r="8" spans="2:7" ht="27.75" thickBot="1" x14ac:dyDescent="0.2">
      <c r="B8" s="713"/>
      <c r="C8" s="169" t="s">
        <v>638</v>
      </c>
      <c r="D8" s="169" t="s">
        <v>517</v>
      </c>
      <c r="E8" s="169" t="s">
        <v>518</v>
      </c>
      <c r="F8" s="170" t="s">
        <v>139</v>
      </c>
    </row>
    <row r="9" spans="2:7" ht="9.75" thickTop="1" x14ac:dyDescent="0.15">
      <c r="B9" s="19" t="s">
        <v>519</v>
      </c>
      <c r="C9" s="664">
        <v>0.55000000000000004</v>
      </c>
      <c r="D9" s="664">
        <v>0.4</v>
      </c>
      <c r="E9" s="664">
        <v>0.45</v>
      </c>
      <c r="F9" s="648">
        <v>0.45</v>
      </c>
    </row>
    <row r="10" spans="2:7" x14ac:dyDescent="0.15">
      <c r="B10" s="19" t="s">
        <v>520</v>
      </c>
      <c r="C10" s="664">
        <v>0.45</v>
      </c>
      <c r="D10" s="664">
        <v>0.6</v>
      </c>
      <c r="E10" s="664">
        <v>0.55000000000000004</v>
      </c>
      <c r="F10" s="648">
        <v>0.55000000000000004</v>
      </c>
    </row>
  </sheetData>
  <mergeCells count="1">
    <mergeCell ref="B2:B3"/>
  </mergeCells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I64"/>
  <sheetViews>
    <sheetView showGridLines="0" topLeftCell="A37" zoomScaleNormal="100" zoomScalePageLayoutView="133" workbookViewId="0">
      <selection activeCell="D15" sqref="D15"/>
    </sheetView>
  </sheetViews>
  <sheetFormatPr baseColWidth="10" defaultColWidth="10.85546875" defaultRowHeight="9" x14ac:dyDescent="0.25"/>
  <cols>
    <col min="1" max="1" width="10.85546875" style="179"/>
    <col min="2" max="2" width="32.42578125" style="179" customWidth="1"/>
    <col min="3" max="3" width="9.5703125" style="179" customWidth="1"/>
    <col min="4" max="4" width="8.140625" style="179" bestFit="1" customWidth="1"/>
    <col min="5" max="5" width="8.28515625" style="179" bestFit="1" customWidth="1"/>
    <col min="6" max="7" width="8.140625" style="179" bestFit="1" customWidth="1"/>
    <col min="8" max="8" width="6.5703125" style="179" bestFit="1" customWidth="1"/>
    <col min="9" max="9" width="6.85546875" style="179" bestFit="1" customWidth="1"/>
    <col min="10" max="16384" width="10.85546875" style="179"/>
  </cols>
  <sheetData>
    <row r="2" spans="2:9" ht="9.75" thickBot="1" x14ac:dyDescent="0.3">
      <c r="B2" s="42" t="s">
        <v>421</v>
      </c>
      <c r="C2" s="24"/>
      <c r="D2" s="24"/>
      <c r="E2" s="24"/>
      <c r="F2" s="24"/>
      <c r="G2" s="24"/>
      <c r="H2" s="716" t="s">
        <v>23</v>
      </c>
      <c r="I2" s="716"/>
    </row>
    <row r="3" spans="2:9" ht="10.5" thickTop="1" thickBot="1" x14ac:dyDescent="0.3">
      <c r="B3" s="58" t="s">
        <v>29</v>
      </c>
      <c r="C3" s="620" t="s">
        <v>623</v>
      </c>
      <c r="D3" s="236" t="s">
        <v>583</v>
      </c>
      <c r="E3" s="183" t="s">
        <v>88</v>
      </c>
      <c r="F3" s="178" t="s">
        <v>52</v>
      </c>
      <c r="G3" s="178" t="s">
        <v>53</v>
      </c>
      <c r="H3" s="148" t="s">
        <v>26</v>
      </c>
      <c r="I3" s="238" t="s">
        <v>27</v>
      </c>
    </row>
    <row r="4" spans="2:9" ht="9.75" thickTop="1" x14ac:dyDescent="0.25">
      <c r="B4" s="19" t="s">
        <v>422</v>
      </c>
      <c r="C4" s="299">
        <v>40354.648000000001</v>
      </c>
      <c r="D4" s="299">
        <v>45825.553999999996</v>
      </c>
      <c r="E4" s="299">
        <v>44900.478999999999</v>
      </c>
      <c r="F4" s="299">
        <v>50182.709000000003</v>
      </c>
      <c r="G4" s="299">
        <v>58971.22</v>
      </c>
      <c r="H4" s="591">
        <v>-0.11938548522512127</v>
      </c>
      <c r="I4" s="592">
        <v>-0.31568911072214545</v>
      </c>
    </row>
    <row r="5" spans="2:9" x14ac:dyDescent="0.25">
      <c r="B5" s="19" t="s">
        <v>423</v>
      </c>
      <c r="C5" s="299">
        <v>2342.2040000000002</v>
      </c>
      <c r="D5" s="299">
        <v>4151.21</v>
      </c>
      <c r="E5" s="299">
        <v>4296.518</v>
      </c>
      <c r="F5" s="299">
        <v>4550.2269999999999</v>
      </c>
      <c r="G5" s="299">
        <v>4472.0169999999998</v>
      </c>
      <c r="H5" s="591">
        <v>-0.43577800207650297</v>
      </c>
      <c r="I5" s="592">
        <v>-0.47625333266845804</v>
      </c>
    </row>
    <row r="6" spans="2:9" x14ac:dyDescent="0.25">
      <c r="B6" s="19" t="s">
        <v>509</v>
      </c>
      <c r="C6" s="299">
        <v>61891.216</v>
      </c>
      <c r="D6" s="299">
        <v>59306.451999999997</v>
      </c>
      <c r="E6" s="299">
        <v>56000.728000000003</v>
      </c>
      <c r="F6" s="299">
        <v>57625.324000000001</v>
      </c>
      <c r="G6" s="299">
        <v>57079.353999999999</v>
      </c>
      <c r="H6" s="591">
        <v>4.3583183833017181E-2</v>
      </c>
      <c r="I6" s="592">
        <v>8.4301269422215164E-2</v>
      </c>
    </row>
    <row r="7" spans="2:9" x14ac:dyDescent="0.25">
      <c r="B7" s="19" t="s">
        <v>424</v>
      </c>
      <c r="C7" s="299">
        <v>2438.4409999999998</v>
      </c>
      <c r="D7" s="299">
        <v>2654.1950000000002</v>
      </c>
      <c r="E7" s="299">
        <v>2905.0070000000001</v>
      </c>
      <c r="F7" s="299">
        <v>4052.1089999999999</v>
      </c>
      <c r="G7" s="299">
        <v>4163.1790000000001</v>
      </c>
      <c r="H7" s="591">
        <v>-8.1287923457018185E-2</v>
      </c>
      <c r="I7" s="592">
        <v>-0.41428389218911799</v>
      </c>
    </row>
    <row r="8" spans="2:9" x14ac:dyDescent="0.25">
      <c r="B8" s="19" t="s">
        <v>634</v>
      </c>
      <c r="C8" s="299">
        <v>102245.864</v>
      </c>
      <c r="D8" s="299">
        <v>105132.00599999999</v>
      </c>
      <c r="E8" s="299">
        <v>100901.20699999999</v>
      </c>
      <c r="F8" s="299">
        <v>107808.033</v>
      </c>
      <c r="G8" s="299">
        <v>116050.57399999999</v>
      </c>
      <c r="H8" s="591">
        <v>-2.7452553316636874E-2</v>
      </c>
      <c r="I8" s="592">
        <v>-0.11895425868380449</v>
      </c>
    </row>
    <row r="9" spans="2:9" x14ac:dyDescent="0.25">
      <c r="B9" s="19" t="s">
        <v>636</v>
      </c>
      <c r="C9" s="299">
        <v>4780.6450000000004</v>
      </c>
      <c r="D9" s="299">
        <v>6805.4049999999997</v>
      </c>
      <c r="E9" s="299">
        <v>7201.5249999999996</v>
      </c>
      <c r="F9" s="299">
        <v>8602.3359999999993</v>
      </c>
      <c r="G9" s="299">
        <v>8635.1959999999999</v>
      </c>
      <c r="H9" s="591">
        <v>-0.29752233702476183</v>
      </c>
      <c r="I9" s="592">
        <v>-0.44637678171983586</v>
      </c>
    </row>
    <row r="10" spans="2:9" x14ac:dyDescent="0.25">
      <c r="B10" s="50" t="s">
        <v>425</v>
      </c>
      <c r="C10" s="647">
        <v>4.466786309837481E-2</v>
      </c>
      <c r="D10" s="647">
        <v>6.0796524253458689E-2</v>
      </c>
      <c r="E10" s="647">
        <v>6.6617419603253514E-2</v>
      </c>
      <c r="F10" s="647">
        <v>7.3896636103928853E-2</v>
      </c>
      <c r="G10" s="647">
        <v>6.9255671144160785E-2</v>
      </c>
      <c r="H10" s="593"/>
      <c r="I10" s="594"/>
    </row>
    <row r="11" spans="2:9" x14ac:dyDescent="0.25">
      <c r="B11" s="19" t="s">
        <v>426</v>
      </c>
      <c r="C11" s="299">
        <v>8669.1964869100011</v>
      </c>
      <c r="D11" s="299">
        <v>8648.9290000000001</v>
      </c>
      <c r="E11" s="299">
        <v>7173.5010000000002</v>
      </c>
      <c r="F11" s="299">
        <v>7143.0950000000003</v>
      </c>
      <c r="G11" s="299">
        <v>7433.0559999999996</v>
      </c>
      <c r="H11" s="591">
        <v>2.343352212742289E-3</v>
      </c>
      <c r="I11" s="592">
        <v>0.16630313116301032</v>
      </c>
    </row>
    <row r="12" spans="2:9" x14ac:dyDescent="0.25">
      <c r="B12" s="50" t="s">
        <v>427</v>
      </c>
      <c r="C12" s="237">
        <v>1.8133945956277904</v>
      </c>
      <c r="D12" s="237">
        <v>1.2708911453972518</v>
      </c>
      <c r="E12" s="237">
        <v>0.99610853042894387</v>
      </c>
      <c r="F12" s="237">
        <v>0.83036702003027174</v>
      </c>
      <c r="G12" s="237">
        <v>0.8607859243586623</v>
      </c>
      <c r="H12" s="593"/>
      <c r="I12" s="594"/>
    </row>
    <row r="13" spans="2:9" x14ac:dyDescent="0.25">
      <c r="B13" s="19"/>
      <c r="C13" s="299"/>
      <c r="D13" s="299"/>
      <c r="E13" s="299"/>
      <c r="F13" s="299"/>
      <c r="G13" s="299"/>
      <c r="H13" s="591"/>
      <c r="I13" s="592"/>
    </row>
    <row r="14" spans="2:9" ht="9.75" thickBot="1" x14ac:dyDescent="0.3">
      <c r="B14" s="662" t="s">
        <v>637</v>
      </c>
      <c r="C14" s="298">
        <v>2703.0715908596812</v>
      </c>
      <c r="D14" s="298">
        <v>964.08292223031822</v>
      </c>
      <c r="E14" s="298">
        <v>1762.6210000000001</v>
      </c>
      <c r="F14" s="298">
        <v>1674.9179999999999</v>
      </c>
      <c r="G14" s="298">
        <v>2617.9279999999999</v>
      </c>
      <c r="H14" s="679">
        <v>1.8037749954188285</v>
      </c>
      <c r="I14" s="680">
        <v>3.2523274459680174E-2</v>
      </c>
    </row>
    <row r="15" spans="2:9" ht="9.75" thickTop="1" x14ac:dyDescent="0.25">
      <c r="B15" s="19"/>
      <c r="C15" s="299"/>
      <c r="D15" s="299"/>
      <c r="E15" s="299"/>
      <c r="F15" s="299"/>
      <c r="G15" s="299"/>
      <c r="H15" s="708"/>
      <c r="I15" s="436"/>
    </row>
    <row r="16" spans="2:9" x14ac:dyDescent="0.25">
      <c r="B16" s="19"/>
      <c r="C16" s="299"/>
      <c r="D16" s="299"/>
      <c r="E16" s="299"/>
      <c r="F16" s="299"/>
      <c r="G16" s="299"/>
      <c r="H16" s="299"/>
      <c r="I16" s="299"/>
    </row>
    <row r="17" spans="2:9" x14ac:dyDescent="0.25">
      <c r="B17" s="24"/>
      <c r="C17" s="24"/>
      <c r="D17" s="24"/>
      <c r="E17" s="24"/>
      <c r="F17" s="24"/>
      <c r="G17" s="24"/>
      <c r="H17" s="24"/>
      <c r="I17" s="24"/>
    </row>
    <row r="18" spans="2:9" ht="9.75" thickBot="1" x14ac:dyDescent="0.3">
      <c r="B18" s="235" t="s">
        <v>428</v>
      </c>
      <c r="C18" s="618" t="s">
        <v>623</v>
      </c>
      <c r="D18" s="165" t="s">
        <v>583</v>
      </c>
      <c r="E18" s="165" t="s">
        <v>88</v>
      </c>
      <c r="F18" s="165" t="s">
        <v>52</v>
      </c>
      <c r="G18" s="165" t="s">
        <v>53</v>
      </c>
      <c r="H18" s="612"/>
      <c r="I18" s="612"/>
    </row>
    <row r="19" spans="2:9" ht="9.75" thickTop="1" x14ac:dyDescent="0.25">
      <c r="B19" s="12" t="s">
        <v>507</v>
      </c>
      <c r="C19" s="435">
        <v>6.0999999999999999E-2</v>
      </c>
      <c r="D19" s="435">
        <v>9.1999999999999998E-2</v>
      </c>
      <c r="E19" s="435">
        <v>9.8414046538912073E-2</v>
      </c>
      <c r="F19" s="435">
        <v>9.1999999999999998E-2</v>
      </c>
      <c r="G19" s="435">
        <v>7.5999999999999998E-2</v>
      </c>
      <c r="H19" s="26"/>
      <c r="I19" s="663"/>
    </row>
    <row r="20" spans="2:9" x14ac:dyDescent="0.25">
      <c r="B20" s="12" t="s">
        <v>554</v>
      </c>
      <c r="C20" s="435">
        <v>3.4000000000000002E-2</v>
      </c>
      <c r="D20" s="435">
        <v>3.5000000000000003E-2</v>
      </c>
      <c r="E20" s="435">
        <v>3.5677869342027921E-2</v>
      </c>
      <c r="F20" s="435">
        <v>3.7999999999999999E-2</v>
      </c>
      <c r="G20" s="435">
        <v>3.7999999999999999E-2</v>
      </c>
      <c r="H20" s="26"/>
      <c r="I20" s="663"/>
    </row>
    <row r="21" spans="2:9" x14ac:dyDescent="0.25">
      <c r="B21" s="227" t="s">
        <v>510</v>
      </c>
      <c r="C21" s="436">
        <v>3.2000000000000001E-2</v>
      </c>
      <c r="D21" s="436">
        <v>2.5999999999999999E-2</v>
      </c>
      <c r="E21" s="436">
        <v>2.0735483270420969E-2</v>
      </c>
      <c r="F21" s="436">
        <v>4.2000000000000003E-2</v>
      </c>
      <c r="G21" s="436">
        <v>4.115944271764347E-2</v>
      </c>
      <c r="H21" s="26"/>
      <c r="I21" s="663"/>
    </row>
    <row r="22" spans="2:9" x14ac:dyDescent="0.25">
      <c r="B22" s="227" t="s">
        <v>511</v>
      </c>
      <c r="C22" s="436">
        <v>2.1999999999999999E-2</v>
      </c>
      <c r="D22" s="436">
        <v>1.9E-2</v>
      </c>
      <c r="E22" s="436">
        <v>2.4846414552568172E-2</v>
      </c>
      <c r="F22" s="436">
        <v>3.7742890792589669E-2</v>
      </c>
      <c r="G22" s="436">
        <v>4.5485770786276358E-2</v>
      </c>
      <c r="H22" s="26"/>
      <c r="I22" s="663"/>
    </row>
    <row r="23" spans="2:9" x14ac:dyDescent="0.25">
      <c r="B23" s="227" t="s">
        <v>512</v>
      </c>
      <c r="C23" s="436">
        <v>1.6E-2</v>
      </c>
      <c r="D23" s="436">
        <v>1.4999999999999999E-2</v>
      </c>
      <c r="E23" s="436">
        <v>0.01</v>
      </c>
      <c r="F23" s="436">
        <v>1.2999999999999999E-2</v>
      </c>
      <c r="G23" s="436">
        <v>8.0000000000000002E-3</v>
      </c>
      <c r="H23" s="26"/>
      <c r="I23" s="663"/>
    </row>
    <row r="24" spans="2:9" x14ac:dyDescent="0.25">
      <c r="B24" s="227" t="s">
        <v>612</v>
      </c>
      <c r="C24" s="436">
        <v>9.2999999999999999E-2</v>
      </c>
      <c r="D24" s="436">
        <v>9.9000000000000005E-2</v>
      </c>
      <c r="E24" s="436">
        <v>0.111</v>
      </c>
      <c r="F24" s="436">
        <v>6.9000000000000006E-2</v>
      </c>
      <c r="G24" s="436">
        <v>3.7999999999999999E-2</v>
      </c>
      <c r="H24" s="26"/>
      <c r="I24" s="663"/>
    </row>
    <row r="25" spans="2:9" x14ac:dyDescent="0.25">
      <c r="B25" s="12" t="s">
        <v>508</v>
      </c>
      <c r="C25" s="435">
        <v>5.5397442577585582E-2</v>
      </c>
      <c r="D25" s="435">
        <v>9.6000000000000002E-2</v>
      </c>
      <c r="E25" s="435">
        <v>9.9918110694563758E-2</v>
      </c>
      <c r="F25" s="435">
        <v>0.17199999999999999</v>
      </c>
      <c r="G25" s="435">
        <v>0.20300000000000001</v>
      </c>
      <c r="H25" s="26"/>
      <c r="I25" s="663"/>
    </row>
    <row r="26" spans="2:9" x14ac:dyDescent="0.25">
      <c r="B26" s="227" t="s">
        <v>510</v>
      </c>
      <c r="C26" s="436">
        <v>7.7642829169828786E-2</v>
      </c>
      <c r="D26" s="436">
        <v>9.6000000000000002E-2</v>
      </c>
      <c r="E26" s="436">
        <v>0.1017978932658129</v>
      </c>
      <c r="F26" s="436">
        <v>0.25138606581238021</v>
      </c>
      <c r="G26" s="436">
        <v>0.27058885376282488</v>
      </c>
      <c r="H26" s="26"/>
      <c r="I26" s="663"/>
    </row>
    <row r="27" spans="2:9" x14ac:dyDescent="0.25">
      <c r="B27" s="227" t="s">
        <v>511</v>
      </c>
      <c r="C27" s="436">
        <v>3.5225772007863962E-2</v>
      </c>
      <c r="D27" s="436">
        <v>0.115</v>
      </c>
      <c r="E27" s="436">
        <v>0.13123299537277011</v>
      </c>
      <c r="F27" s="436">
        <v>0.12263036801501168</v>
      </c>
      <c r="G27" s="436">
        <v>0.15153889575324492</v>
      </c>
      <c r="H27" s="26"/>
      <c r="I27" s="663"/>
    </row>
    <row r="28" spans="2:9" x14ac:dyDescent="0.25">
      <c r="B28" s="227" t="s">
        <v>513</v>
      </c>
      <c r="C28" s="436">
        <v>7.820064492569738E-2</v>
      </c>
      <c r="D28" s="436">
        <v>0.115</v>
      </c>
      <c r="E28" s="436">
        <v>0.10823989824211401</v>
      </c>
      <c r="F28" s="436">
        <v>0.159</v>
      </c>
      <c r="G28" s="436">
        <v>0.13400000000000001</v>
      </c>
      <c r="H28" s="26"/>
      <c r="I28" s="663"/>
    </row>
    <row r="29" spans="2:9" x14ac:dyDescent="0.25">
      <c r="B29" s="5" t="s">
        <v>429</v>
      </c>
      <c r="C29" s="435">
        <v>4.466786309837481E-2</v>
      </c>
      <c r="D29" s="435">
        <v>6.0796524253458689E-2</v>
      </c>
      <c r="E29" s="435">
        <v>6.6617419603253514E-2</v>
      </c>
      <c r="F29" s="435">
        <v>7.3896636103928853E-2</v>
      </c>
      <c r="G29" s="435">
        <v>6.9255671144160785E-2</v>
      </c>
      <c r="H29" s="26"/>
      <c r="I29" s="663"/>
    </row>
    <row r="31" spans="2:9" ht="9.75" customHeight="1" thickBot="1" x14ac:dyDescent="0.3">
      <c r="F31" s="193" t="s">
        <v>23</v>
      </c>
      <c r="G31" s="193"/>
    </row>
    <row r="32" spans="2:9" ht="9.75" thickBot="1" x14ac:dyDescent="0.3">
      <c r="B32" s="235" t="s">
        <v>622</v>
      </c>
      <c r="C32" s="165" t="s">
        <v>624</v>
      </c>
      <c r="D32" s="165" t="s">
        <v>582</v>
      </c>
      <c r="E32" s="165" t="s">
        <v>50</v>
      </c>
      <c r="F32" s="661" t="s">
        <v>26</v>
      </c>
    </row>
    <row r="33" spans="2:6" ht="9.75" thickTop="1" x14ac:dyDescent="0.25">
      <c r="B33" s="181" t="s">
        <v>525</v>
      </c>
      <c r="C33" s="656">
        <v>1575.085</v>
      </c>
      <c r="D33" s="656">
        <v>1372.721903282503</v>
      </c>
      <c r="E33" s="656">
        <v>582.41854425358736</v>
      </c>
      <c r="F33" s="657">
        <v>0.14741740204887743</v>
      </c>
    </row>
    <row r="34" spans="2:6" x14ac:dyDescent="0.25">
      <c r="B34" s="51" t="s">
        <v>620</v>
      </c>
      <c r="C34" s="658">
        <v>1550.085</v>
      </c>
      <c r="D34" s="658">
        <v>1324.6219032825031</v>
      </c>
      <c r="E34" s="658">
        <v>680.1185442535874</v>
      </c>
      <c r="F34" s="659">
        <v>0.170209397986538</v>
      </c>
    </row>
    <row r="35" spans="2:6" x14ac:dyDescent="0.25">
      <c r="B35" s="51" t="s">
        <v>621</v>
      </c>
      <c r="C35" s="658">
        <v>25</v>
      </c>
      <c r="D35" s="658">
        <v>48.1</v>
      </c>
      <c r="E35" s="658">
        <v>-97.7</v>
      </c>
      <c r="F35" s="659">
        <v>-0.48024948024948022</v>
      </c>
    </row>
    <row r="36" spans="2:6" x14ac:dyDescent="0.25">
      <c r="B36" s="581" t="s">
        <v>603</v>
      </c>
      <c r="C36" s="656">
        <v>876.38799999999992</v>
      </c>
      <c r="D36" s="656">
        <v>971.17641580370821</v>
      </c>
      <c r="E36" s="656">
        <v>672.08049678401187</v>
      </c>
      <c r="F36" s="657">
        <v>-9.7601645037132645E-2</v>
      </c>
    </row>
    <row r="37" spans="2:6" x14ac:dyDescent="0.25">
      <c r="B37" s="51" t="s">
        <v>620</v>
      </c>
      <c r="C37" s="658">
        <v>895.58799999999997</v>
      </c>
      <c r="D37" s="658">
        <v>873.27641580370823</v>
      </c>
      <c r="E37" s="658">
        <v>867.18049678401189</v>
      </c>
      <c r="F37" s="659">
        <v>2.5549280608657687E-2</v>
      </c>
    </row>
    <row r="38" spans="2:6" x14ac:dyDescent="0.25">
      <c r="B38" s="51" t="s">
        <v>621</v>
      </c>
      <c r="C38" s="658">
        <v>-19.200000000000003</v>
      </c>
      <c r="D38" s="658">
        <v>97.899999999999991</v>
      </c>
      <c r="E38" s="658">
        <v>-195.1</v>
      </c>
      <c r="F38" s="659">
        <v>-1.1961184882533198</v>
      </c>
    </row>
    <row r="39" spans="2:6" x14ac:dyDescent="0.25">
      <c r="B39" s="698" t="s">
        <v>524</v>
      </c>
      <c r="C39" s="656">
        <v>245.41496794658696</v>
      </c>
      <c r="D39" s="656">
        <v>260.0523189013025</v>
      </c>
      <c r="E39" s="656">
        <v>206.26465041805102</v>
      </c>
      <c r="F39" s="657">
        <v>-5.6286177399059611E-2</v>
      </c>
    </row>
    <row r="40" spans="2:6" x14ac:dyDescent="0.25">
      <c r="B40" s="51" t="s">
        <v>620</v>
      </c>
      <c r="C40" s="658">
        <v>275.85199999999998</v>
      </c>
      <c r="D40" s="658">
        <v>281.60914157423167</v>
      </c>
      <c r="E40" s="658">
        <v>228.12759724170886</v>
      </c>
      <c r="F40" s="659">
        <v>-2.0443731130490028E-2</v>
      </c>
    </row>
    <row r="41" spans="2:6" x14ac:dyDescent="0.25">
      <c r="B41" s="51" t="s">
        <v>621</v>
      </c>
      <c r="C41" s="658">
        <v>-30.43703205341302</v>
      </c>
      <c r="D41" s="658">
        <v>-21.556822672929158</v>
      </c>
      <c r="E41" s="658">
        <v>-21.862946823657822</v>
      </c>
      <c r="F41" s="659">
        <v>0.41194426076694235</v>
      </c>
    </row>
    <row r="42" spans="2:6" ht="11.25" customHeight="1" x14ac:dyDescent="0.25">
      <c r="B42" s="581" t="s">
        <v>651</v>
      </c>
      <c r="C42" s="656">
        <v>1.3023672778898598E-2</v>
      </c>
      <c r="D42" s="656">
        <v>-39.136287703412918</v>
      </c>
      <c r="E42" s="656">
        <v>13.403245627148966</v>
      </c>
      <c r="F42" s="657" t="s">
        <v>581</v>
      </c>
    </row>
    <row r="43" spans="2:6" ht="11.25" customHeight="1" x14ac:dyDescent="0.25">
      <c r="B43" s="51" t="s">
        <v>620</v>
      </c>
      <c r="C43" s="658">
        <v>1.8130236727788984</v>
      </c>
      <c r="D43" s="658">
        <v>-39.997527220417098</v>
      </c>
      <c r="E43" s="658">
        <v>17.600562904269189</v>
      </c>
      <c r="F43" s="659" t="s">
        <v>581</v>
      </c>
    </row>
    <row r="44" spans="2:6" ht="12.75" customHeight="1" thickBot="1" x14ac:dyDescent="0.3">
      <c r="B44" s="51" t="s">
        <v>621</v>
      </c>
      <c r="C44" s="658">
        <v>-1.7999999999999998</v>
      </c>
      <c r="D44" s="658">
        <v>0.86123951700417845</v>
      </c>
      <c r="E44" s="658">
        <v>-4.1973172771202236</v>
      </c>
      <c r="F44" s="660" t="s">
        <v>581</v>
      </c>
    </row>
    <row r="45" spans="2:6" x14ac:dyDescent="0.25">
      <c r="C45" s="189"/>
      <c r="D45" s="189"/>
      <c r="E45" s="189"/>
      <c r="F45" s="189"/>
    </row>
    <row r="46" spans="2:6" x14ac:dyDescent="0.25">
      <c r="C46" s="699"/>
      <c r="D46" s="699"/>
      <c r="F46" s="699"/>
    </row>
    <row r="49" spans="2:6" x14ac:dyDescent="0.25">
      <c r="B49" s="584" t="s">
        <v>617</v>
      </c>
      <c r="C49" s="746" t="s">
        <v>618</v>
      </c>
    </row>
    <row r="50" spans="2:6" ht="9.75" thickBot="1" x14ac:dyDescent="0.3">
      <c r="B50" s="585" t="s">
        <v>641</v>
      </c>
      <c r="C50" s="747"/>
    </row>
    <row r="51" spans="2:6" ht="9.75" thickTop="1" x14ac:dyDescent="0.25">
      <c r="B51" s="179" t="s">
        <v>606</v>
      </c>
      <c r="C51" s="666">
        <v>2790</v>
      </c>
      <c r="F51" s="562"/>
    </row>
    <row r="52" spans="2:6" x14ac:dyDescent="0.25">
      <c r="B52" s="179" t="s">
        <v>615</v>
      </c>
      <c r="C52" s="666">
        <v>0</v>
      </c>
      <c r="F52" s="570"/>
    </row>
    <row r="53" spans="2:6" x14ac:dyDescent="0.25">
      <c r="B53" s="179" t="s">
        <v>524</v>
      </c>
      <c r="C53" s="666">
        <v>532</v>
      </c>
    </row>
    <row r="54" spans="2:6" x14ac:dyDescent="0.25">
      <c r="B54" s="181" t="s">
        <v>139</v>
      </c>
      <c r="C54" s="667">
        <v>3322</v>
      </c>
    </row>
    <row r="58" spans="2:6" x14ac:dyDescent="0.25">
      <c r="B58" s="584" t="s">
        <v>613</v>
      </c>
      <c r="C58" s="744" t="s">
        <v>640</v>
      </c>
    </row>
    <row r="59" spans="2:6" ht="9.75" thickBot="1" x14ac:dyDescent="0.3">
      <c r="B59" s="585" t="s">
        <v>614</v>
      </c>
      <c r="C59" s="745"/>
    </row>
    <row r="60" spans="2:6" ht="9.75" thickTop="1" x14ac:dyDescent="0.25">
      <c r="B60" s="179" t="s">
        <v>606</v>
      </c>
      <c r="C60" s="668">
        <v>0.10765632787639459</v>
      </c>
    </row>
    <row r="61" spans="2:6" x14ac:dyDescent="0.25">
      <c r="B61" s="179" t="s">
        <v>615</v>
      </c>
      <c r="C61" s="668">
        <v>0.10242301867743564</v>
      </c>
    </row>
    <row r="62" spans="2:6" x14ac:dyDescent="0.25">
      <c r="B62" s="179" t="s">
        <v>524</v>
      </c>
      <c r="C62" s="668">
        <v>0.21946564885496184</v>
      </c>
    </row>
    <row r="63" spans="2:6" x14ac:dyDescent="0.25">
      <c r="B63" s="179" t="s">
        <v>139</v>
      </c>
      <c r="C63" s="668">
        <v>0.10890915211568579</v>
      </c>
    </row>
    <row r="64" spans="2:6" x14ac:dyDescent="0.25">
      <c r="B64" s="181" t="s">
        <v>616</v>
      </c>
      <c r="C64" s="665" t="s">
        <v>642</v>
      </c>
    </row>
  </sheetData>
  <mergeCells count="3">
    <mergeCell ref="C58:C59"/>
    <mergeCell ref="H2:I2"/>
    <mergeCell ref="C49:C50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I20"/>
  <sheetViews>
    <sheetView showGridLines="0" zoomScaleNormal="100" zoomScalePageLayoutView="140" workbookViewId="0">
      <selection activeCell="G7" sqref="G7"/>
    </sheetView>
  </sheetViews>
  <sheetFormatPr baseColWidth="10" defaultColWidth="10.85546875" defaultRowHeight="15.6" customHeight="1" x14ac:dyDescent="0.25"/>
  <cols>
    <col min="1" max="1" width="6.85546875" style="179" customWidth="1"/>
    <col min="2" max="2" width="15.42578125" style="179" customWidth="1"/>
    <col min="3" max="3" width="9.28515625" style="179" customWidth="1"/>
    <col min="4" max="4" width="9.140625" style="179" customWidth="1"/>
    <col min="5" max="5" width="10.85546875" style="179"/>
    <col min="6" max="6" width="9.42578125" style="179" customWidth="1"/>
    <col min="7" max="7" width="7.140625" style="179" customWidth="1"/>
    <col min="8" max="8" width="12.7109375" style="179" customWidth="1"/>
    <col min="9" max="9" width="8.85546875" style="179" customWidth="1"/>
    <col min="10" max="16384" width="10.85546875" style="179"/>
  </cols>
  <sheetData>
    <row r="2" spans="2:9" ht="15.6" customHeight="1" x14ac:dyDescent="0.25">
      <c r="B2" s="749" t="s">
        <v>365</v>
      </c>
      <c r="C2" s="748" t="s">
        <v>541</v>
      </c>
      <c r="D2" s="748"/>
      <c r="E2" s="748"/>
      <c r="F2" s="748"/>
      <c r="G2" s="748"/>
      <c r="H2" s="674"/>
      <c r="I2" s="675"/>
    </row>
    <row r="3" spans="2:9" ht="45.6" customHeight="1" thickBot="1" x14ac:dyDescent="0.3">
      <c r="B3" s="750"/>
      <c r="C3" s="520" t="s">
        <v>646</v>
      </c>
      <c r="D3" s="520" t="s">
        <v>540</v>
      </c>
      <c r="E3" s="520" t="s">
        <v>542</v>
      </c>
      <c r="F3" s="520" t="s">
        <v>543</v>
      </c>
      <c r="G3" s="520" t="s">
        <v>544</v>
      </c>
      <c r="H3" s="676" t="s">
        <v>619</v>
      </c>
      <c r="I3" s="677" t="s">
        <v>647</v>
      </c>
    </row>
    <row r="4" spans="2:9" ht="15.6" customHeight="1" thickTop="1" x14ac:dyDescent="0.25">
      <c r="B4" s="42"/>
      <c r="C4" s="42"/>
      <c r="D4" s="42"/>
      <c r="H4" s="42"/>
    </row>
    <row r="5" spans="2:9" ht="15.6" customHeight="1" x14ac:dyDescent="0.25">
      <c r="B5" s="672" t="s">
        <v>58</v>
      </c>
      <c r="C5" s="658">
        <v>0</v>
      </c>
      <c r="D5" s="658">
        <v>0</v>
      </c>
      <c r="E5" s="658">
        <v>0</v>
      </c>
      <c r="F5" s="658">
        <v>0</v>
      </c>
      <c r="G5" s="658">
        <v>0</v>
      </c>
      <c r="H5" s="669">
        <v>0</v>
      </c>
      <c r="I5" s="658">
        <v>0</v>
      </c>
    </row>
    <row r="6" spans="2:9" ht="15.6" customHeight="1" x14ac:dyDescent="0.25">
      <c r="B6" s="672" t="s">
        <v>545</v>
      </c>
      <c r="C6" s="658">
        <v>303</v>
      </c>
      <c r="D6" s="658">
        <v>-1</v>
      </c>
      <c r="E6" s="658">
        <v>0</v>
      </c>
      <c r="F6" s="658">
        <v>36</v>
      </c>
      <c r="G6" s="658">
        <v>0</v>
      </c>
      <c r="H6" s="669">
        <v>-61</v>
      </c>
      <c r="I6" s="658">
        <v>277</v>
      </c>
    </row>
    <row r="7" spans="2:9" ht="15.6" customHeight="1" x14ac:dyDescent="0.25">
      <c r="B7" s="672" t="s">
        <v>546</v>
      </c>
      <c r="C7" s="658">
        <v>0</v>
      </c>
      <c r="D7" s="658">
        <v>0</v>
      </c>
      <c r="E7" s="658">
        <v>0</v>
      </c>
      <c r="F7" s="658">
        <v>0</v>
      </c>
      <c r="G7" s="658">
        <v>0</v>
      </c>
      <c r="H7" s="669">
        <v>0</v>
      </c>
      <c r="I7" s="658">
        <v>0</v>
      </c>
    </row>
    <row r="8" spans="2:9" ht="15.6" customHeight="1" x14ac:dyDescent="0.25">
      <c r="B8" s="672" t="s">
        <v>547</v>
      </c>
      <c r="C8" s="658">
        <v>15</v>
      </c>
      <c r="D8" s="658">
        <v>-1</v>
      </c>
      <c r="E8" s="658">
        <v>0</v>
      </c>
      <c r="F8" s="658">
        <v>0</v>
      </c>
      <c r="G8" s="658">
        <v>0</v>
      </c>
      <c r="H8" s="669">
        <v>-3</v>
      </c>
      <c r="I8" s="658">
        <v>11</v>
      </c>
    </row>
    <row r="9" spans="2:9" ht="15.6" customHeight="1" x14ac:dyDescent="0.25">
      <c r="B9" s="672" t="s">
        <v>548</v>
      </c>
      <c r="C9" s="658">
        <v>6849</v>
      </c>
      <c r="D9" s="658">
        <v>2181</v>
      </c>
      <c r="E9" s="658">
        <v>1259</v>
      </c>
      <c r="F9" s="658">
        <v>-500</v>
      </c>
      <c r="G9" s="658">
        <v>0</v>
      </c>
      <c r="H9" s="669">
        <v>-1784</v>
      </c>
      <c r="I9" s="658">
        <v>8005</v>
      </c>
    </row>
    <row r="10" spans="2:9" ht="15.6" customHeight="1" x14ac:dyDescent="0.25">
      <c r="B10" s="672" t="s">
        <v>262</v>
      </c>
      <c r="C10" s="658">
        <v>1804</v>
      </c>
      <c r="D10" s="658">
        <v>240</v>
      </c>
      <c r="E10" s="658">
        <v>238</v>
      </c>
      <c r="F10" s="658">
        <v>-1021</v>
      </c>
      <c r="G10" s="658">
        <v>0</v>
      </c>
      <c r="H10" s="669">
        <v>-230</v>
      </c>
      <c r="I10" s="658">
        <v>1031</v>
      </c>
    </row>
    <row r="11" spans="2:9" ht="15.6" customHeight="1" x14ac:dyDescent="0.25">
      <c r="B11" s="672" t="s">
        <v>549</v>
      </c>
      <c r="C11" s="658">
        <v>445</v>
      </c>
      <c r="D11" s="658">
        <v>270</v>
      </c>
      <c r="E11" s="658">
        <v>8</v>
      </c>
      <c r="F11" s="658">
        <v>-5</v>
      </c>
      <c r="G11" s="658">
        <v>0</v>
      </c>
      <c r="H11" s="669">
        <v>-131</v>
      </c>
      <c r="I11" s="658">
        <v>587</v>
      </c>
    </row>
    <row r="12" spans="2:9" ht="15.6" customHeight="1" x14ac:dyDescent="0.25">
      <c r="B12" s="672" t="s">
        <v>550</v>
      </c>
      <c r="C12" s="658">
        <v>564</v>
      </c>
      <c r="D12" s="658">
        <v>1564</v>
      </c>
      <c r="E12" s="658">
        <v>28</v>
      </c>
      <c r="F12" s="658">
        <v>-350</v>
      </c>
      <c r="G12" s="658">
        <v>0</v>
      </c>
      <c r="H12" s="669">
        <v>-329</v>
      </c>
      <c r="I12" s="658">
        <v>1477</v>
      </c>
    </row>
    <row r="13" spans="2:9" ht="15.6" customHeight="1" x14ac:dyDescent="0.25">
      <c r="B13" s="672" t="s">
        <v>336</v>
      </c>
      <c r="C13" s="658">
        <v>119</v>
      </c>
      <c r="D13" s="658">
        <v>-1</v>
      </c>
      <c r="E13" s="658">
        <v>-6</v>
      </c>
      <c r="F13" s="658">
        <v>34</v>
      </c>
      <c r="G13" s="658">
        <v>0</v>
      </c>
      <c r="H13" s="669">
        <v>-27</v>
      </c>
      <c r="I13" s="658">
        <v>119</v>
      </c>
    </row>
    <row r="14" spans="2:9" ht="15.6" customHeight="1" x14ac:dyDescent="0.25">
      <c r="B14" s="672" t="s">
        <v>259</v>
      </c>
      <c r="C14" s="658">
        <v>1011</v>
      </c>
      <c r="D14" s="658">
        <v>80</v>
      </c>
      <c r="E14" s="658">
        <v>-48</v>
      </c>
      <c r="F14" s="658">
        <v>346</v>
      </c>
      <c r="G14" s="658">
        <v>0</v>
      </c>
      <c r="H14" s="669">
        <v>-253</v>
      </c>
      <c r="I14" s="658">
        <v>1136</v>
      </c>
    </row>
    <row r="15" spans="2:9" ht="15.6" customHeight="1" x14ac:dyDescent="0.25">
      <c r="B15" s="672" t="s">
        <v>551</v>
      </c>
      <c r="C15" s="658">
        <v>662</v>
      </c>
      <c r="D15" s="658">
        <v>-77</v>
      </c>
      <c r="E15" s="658">
        <v>136</v>
      </c>
      <c r="F15" s="658">
        <v>76</v>
      </c>
      <c r="G15" s="658">
        <v>0</v>
      </c>
      <c r="H15" s="669">
        <v>-145</v>
      </c>
      <c r="I15" s="658">
        <v>652</v>
      </c>
    </row>
    <row r="16" spans="2:9" ht="15.6" customHeight="1" x14ac:dyDescent="0.25">
      <c r="B16" s="672" t="s">
        <v>366</v>
      </c>
      <c r="C16" s="658">
        <v>170</v>
      </c>
      <c r="D16" s="658">
        <v>44</v>
      </c>
      <c r="E16" s="658">
        <v>102</v>
      </c>
      <c r="F16" s="658">
        <v>-4</v>
      </c>
      <c r="G16" s="658">
        <v>0</v>
      </c>
      <c r="H16" s="669">
        <v>-57</v>
      </c>
      <c r="I16" s="658">
        <v>255</v>
      </c>
    </row>
    <row r="17" spans="2:9" ht="15.6" customHeight="1" x14ac:dyDescent="0.25">
      <c r="B17" s="672" t="s">
        <v>280</v>
      </c>
      <c r="C17" s="658">
        <v>2046</v>
      </c>
      <c r="D17" s="658">
        <v>61</v>
      </c>
      <c r="E17" s="658">
        <v>802</v>
      </c>
      <c r="F17" s="658">
        <v>424</v>
      </c>
      <c r="G17" s="658">
        <v>0</v>
      </c>
      <c r="H17" s="669">
        <v>-613</v>
      </c>
      <c r="I17" s="658">
        <v>2720</v>
      </c>
    </row>
    <row r="18" spans="2:9" ht="15.6" customHeight="1" x14ac:dyDescent="0.25">
      <c r="B18" s="672" t="s">
        <v>552</v>
      </c>
      <c r="C18" s="658">
        <v>4</v>
      </c>
      <c r="D18" s="658">
        <v>401</v>
      </c>
      <c r="E18" s="658">
        <v>0</v>
      </c>
      <c r="F18" s="658">
        <v>0</v>
      </c>
      <c r="G18" s="658">
        <v>0</v>
      </c>
      <c r="H18" s="669">
        <v>-1</v>
      </c>
      <c r="I18" s="658">
        <v>404</v>
      </c>
    </row>
    <row r="19" spans="2:9" ht="15.6" customHeight="1" x14ac:dyDescent="0.25">
      <c r="B19" s="672" t="s">
        <v>553</v>
      </c>
      <c r="C19" s="658">
        <v>0</v>
      </c>
      <c r="D19" s="658">
        <v>0</v>
      </c>
      <c r="E19" s="658">
        <v>0</v>
      </c>
      <c r="F19" s="658">
        <v>0</v>
      </c>
      <c r="G19" s="658">
        <v>0</v>
      </c>
      <c r="H19" s="669">
        <v>0</v>
      </c>
      <c r="I19" s="658">
        <v>0</v>
      </c>
    </row>
    <row r="20" spans="2:9" ht="15.6" customHeight="1" x14ac:dyDescent="0.25">
      <c r="B20" s="673" t="s">
        <v>426</v>
      </c>
      <c r="C20" s="670">
        <v>7143</v>
      </c>
      <c r="D20" s="670">
        <v>2580</v>
      </c>
      <c r="E20" s="670">
        <v>1260</v>
      </c>
      <c r="F20" s="670">
        <v>-464</v>
      </c>
      <c r="G20" s="670">
        <v>0</v>
      </c>
      <c r="H20" s="671">
        <v>-1850</v>
      </c>
      <c r="I20" s="670">
        <v>8669</v>
      </c>
    </row>
  </sheetData>
  <mergeCells count="2">
    <mergeCell ref="C2:G2"/>
    <mergeCell ref="B2:B3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71808-75A0-474F-92A7-2222096875CA}">
  <dimension ref="B1:C20"/>
  <sheetViews>
    <sheetView workbookViewId="0">
      <selection activeCell="F18" sqref="F18"/>
    </sheetView>
  </sheetViews>
  <sheetFormatPr baseColWidth="10" defaultColWidth="10.85546875" defaultRowHeight="15" x14ac:dyDescent="0.25"/>
  <cols>
    <col min="1" max="1" width="10.85546875" style="368"/>
    <col min="2" max="2" width="23" style="368" bestFit="1" customWidth="1"/>
    <col min="3" max="3" width="10.85546875" style="368" bestFit="1" customWidth="1"/>
    <col min="4" max="16384" width="10.85546875" style="368"/>
  </cols>
  <sheetData>
    <row r="1" spans="2:3" ht="15.75" thickBot="1" x14ac:dyDescent="0.3"/>
    <row r="2" spans="2:3" ht="16.5" thickTop="1" thickBot="1" x14ac:dyDescent="0.3">
      <c r="B2" s="373"/>
      <c r="C2" s="374" t="s">
        <v>624</v>
      </c>
    </row>
    <row r="3" spans="2:3" ht="15.75" thickTop="1" x14ac:dyDescent="0.25">
      <c r="B3" s="378" t="s">
        <v>659</v>
      </c>
      <c r="C3" s="700"/>
    </row>
    <row r="4" spans="2:3" ht="9.9499999999999993" customHeight="1" x14ac:dyDescent="0.25">
      <c r="B4" s="378" t="s">
        <v>122</v>
      </c>
      <c r="C4" s="700">
        <v>12019.98921745</v>
      </c>
    </row>
    <row r="5" spans="2:3" ht="12.95" customHeight="1" x14ac:dyDescent="0.25">
      <c r="B5" s="703" t="s">
        <v>550</v>
      </c>
      <c r="C5" s="702">
        <v>8889.5773980699996</v>
      </c>
    </row>
    <row r="6" spans="2:3" x14ac:dyDescent="0.25">
      <c r="B6" s="703" t="s">
        <v>649</v>
      </c>
      <c r="C6" s="702">
        <v>367.78693447000001</v>
      </c>
    </row>
    <row r="7" spans="2:3" ht="12" customHeight="1" x14ac:dyDescent="0.25">
      <c r="B7" s="703" t="s">
        <v>259</v>
      </c>
      <c r="C7" s="702">
        <v>25.633534950000001</v>
      </c>
    </row>
    <row r="8" spans="2:3" x14ac:dyDescent="0.25">
      <c r="B8" s="703" t="s">
        <v>263</v>
      </c>
      <c r="C8" s="702">
        <v>2621.98780549</v>
      </c>
    </row>
    <row r="9" spans="2:3" x14ac:dyDescent="0.25">
      <c r="B9" s="703" t="s">
        <v>650</v>
      </c>
      <c r="C9" s="702">
        <v>115.00354446999999</v>
      </c>
    </row>
    <row r="10" spans="2:3" x14ac:dyDescent="0.25">
      <c r="B10" s="378" t="s">
        <v>655</v>
      </c>
      <c r="C10" s="700">
        <v>3994.712</v>
      </c>
    </row>
    <row r="11" spans="2:3" ht="11.45" customHeight="1" x14ac:dyDescent="0.25">
      <c r="B11" s="703" t="s">
        <v>656</v>
      </c>
      <c r="C11" s="702">
        <v>3994.712</v>
      </c>
    </row>
    <row r="12" spans="2:3" x14ac:dyDescent="0.25">
      <c r="B12" s="378" t="s">
        <v>318</v>
      </c>
      <c r="C12" s="700">
        <v>16014.70121745</v>
      </c>
    </row>
    <row r="13" spans="2:3" ht="9.6" customHeight="1" x14ac:dyDescent="0.25">
      <c r="B13" s="701"/>
      <c r="C13" s="702"/>
    </row>
    <row r="14" spans="2:3" ht="18" x14ac:dyDescent="0.25">
      <c r="B14" s="378" t="s">
        <v>658</v>
      </c>
      <c r="C14" s="700"/>
    </row>
    <row r="15" spans="2:3" x14ac:dyDescent="0.25">
      <c r="B15" s="376" t="s">
        <v>117</v>
      </c>
      <c r="C15" s="702">
        <v>371.81641259999998</v>
      </c>
    </row>
    <row r="16" spans="2:3" ht="18" x14ac:dyDescent="0.25">
      <c r="B16" s="376" t="s">
        <v>662</v>
      </c>
      <c r="C16" s="702">
        <v>124.10591466</v>
      </c>
    </row>
    <row r="17" spans="2:3" x14ac:dyDescent="0.25">
      <c r="B17" s="376" t="s">
        <v>650</v>
      </c>
      <c r="C17" s="702">
        <v>1.2318837499999999</v>
      </c>
    </row>
    <row r="18" spans="2:3" x14ac:dyDescent="0.25">
      <c r="B18" s="378" t="s">
        <v>660</v>
      </c>
      <c r="C18" s="700">
        <v>497.15421100999998</v>
      </c>
    </row>
    <row r="19" spans="2:3" ht="18.75" thickBot="1" x14ac:dyDescent="0.3">
      <c r="B19" s="378" t="s">
        <v>661</v>
      </c>
      <c r="C19" s="704">
        <v>15517.54700644</v>
      </c>
    </row>
    <row r="20" spans="2:3" ht="15.75" thickTop="1" x14ac:dyDescent="0.25"/>
  </sheetData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I47"/>
  <sheetViews>
    <sheetView showGridLines="0" topLeftCell="A13" zoomScaleNormal="100" zoomScalePageLayoutView="125" workbookViewId="0">
      <selection activeCell="B6" sqref="B6"/>
    </sheetView>
  </sheetViews>
  <sheetFormatPr baseColWidth="10" defaultColWidth="10.85546875" defaultRowHeight="8.25" x14ac:dyDescent="0.25"/>
  <cols>
    <col min="1" max="1" width="10.85546875" style="544"/>
    <col min="2" max="2" width="29.42578125" style="544" customWidth="1"/>
    <col min="3" max="4" width="9" style="544" bestFit="1" customWidth="1"/>
    <col min="5" max="5" width="8.7109375" style="544" bestFit="1" customWidth="1"/>
    <col min="6" max="7" width="9" style="544" bestFit="1" customWidth="1"/>
    <col min="8" max="9" width="7" style="544" bestFit="1" customWidth="1"/>
    <col min="10" max="16384" width="10.85546875" style="544"/>
  </cols>
  <sheetData>
    <row r="2" spans="2:9" ht="9" thickBot="1" x14ac:dyDescent="0.3">
      <c r="B2" s="516" t="s">
        <v>346</v>
      </c>
      <c r="C2" s="517"/>
      <c r="D2" s="517"/>
      <c r="E2" s="517"/>
      <c r="F2" s="517"/>
      <c r="G2" s="517"/>
      <c r="H2" s="749" t="s">
        <v>23</v>
      </c>
      <c r="I2" s="749"/>
    </row>
    <row r="3" spans="2:9" ht="18" thickTop="1" thickBot="1" x14ac:dyDescent="0.3">
      <c r="B3" s="518" t="s">
        <v>489</v>
      </c>
      <c r="C3" s="621" t="s">
        <v>623</v>
      </c>
      <c r="D3" s="519" t="s">
        <v>583</v>
      </c>
      <c r="E3" s="520" t="s">
        <v>88</v>
      </c>
      <c r="F3" s="520" t="s">
        <v>52</v>
      </c>
      <c r="G3" s="520" t="s">
        <v>53</v>
      </c>
      <c r="H3" s="521" t="s">
        <v>26</v>
      </c>
      <c r="I3" s="522" t="s">
        <v>27</v>
      </c>
    </row>
    <row r="4" spans="2:9" ht="9" thickTop="1" x14ac:dyDescent="0.25">
      <c r="B4" s="523" t="s">
        <v>117</v>
      </c>
      <c r="C4" s="524"/>
      <c r="D4" s="524"/>
      <c r="E4" s="524"/>
      <c r="F4" s="524"/>
      <c r="G4" s="524"/>
      <c r="H4" s="525"/>
      <c r="I4" s="526"/>
    </row>
    <row r="5" spans="2:9" x14ac:dyDescent="0.25">
      <c r="B5" s="483" t="s">
        <v>347</v>
      </c>
      <c r="C5" s="527">
        <v>8114</v>
      </c>
      <c r="D5" s="527">
        <v>5524.5834407821385</v>
      </c>
      <c r="E5" s="527">
        <v>6316.616506993093</v>
      </c>
      <c r="F5" s="527">
        <v>6689.4162386924818</v>
      </c>
      <c r="G5" s="527">
        <v>10387.534</v>
      </c>
      <c r="H5" s="525">
        <v>0.4687080187988375</v>
      </c>
      <c r="I5" s="526">
        <v>-0.21887138949436891</v>
      </c>
    </row>
    <row r="6" spans="2:9" x14ac:dyDescent="0.25">
      <c r="B6" s="483" t="s">
        <v>348</v>
      </c>
      <c r="C6" s="527">
        <v>13.574</v>
      </c>
      <c r="D6" s="527">
        <v>20.084105536537447</v>
      </c>
      <c r="E6" s="527">
        <v>19.069433359024583</v>
      </c>
      <c r="F6" s="527">
        <v>34.360725774596894</v>
      </c>
      <c r="G6" s="527">
        <v>36.981999999999999</v>
      </c>
      <c r="H6" s="525">
        <v>-0.32414216927381301</v>
      </c>
      <c r="I6" s="526">
        <v>-0.63295657346817369</v>
      </c>
    </row>
    <row r="7" spans="2:9" ht="16.5" x14ac:dyDescent="0.25">
      <c r="B7" s="483" t="s">
        <v>349</v>
      </c>
      <c r="C7" s="527"/>
      <c r="D7" s="527"/>
      <c r="E7" s="527"/>
      <c r="F7" s="527"/>
      <c r="G7" s="527"/>
      <c r="H7" s="525"/>
      <c r="I7" s="526"/>
    </row>
    <row r="8" spans="2:9" x14ac:dyDescent="0.25">
      <c r="B8" s="528" t="s">
        <v>350</v>
      </c>
      <c r="C8" s="529">
        <v>16059.313</v>
      </c>
      <c r="D8" s="529">
        <v>20278.220311275018</v>
      </c>
      <c r="E8" s="529">
        <v>16386.187117438141</v>
      </c>
      <c r="F8" s="529">
        <v>14820.941058773471</v>
      </c>
      <c r="G8" s="529">
        <v>15234.416999999999</v>
      </c>
      <c r="H8" s="530">
        <v>-0.20805116260272782</v>
      </c>
      <c r="I8" s="531">
        <v>5.414687020842357E-2</v>
      </c>
    </row>
    <row r="9" spans="2:9" x14ac:dyDescent="0.25">
      <c r="B9" s="528" t="s">
        <v>351</v>
      </c>
      <c r="C9" s="529">
        <v>38185.81940393</v>
      </c>
      <c r="D9" s="529">
        <v>43555.240018079108</v>
      </c>
      <c r="E9" s="529">
        <v>42146.332528264793</v>
      </c>
      <c r="F9" s="529">
        <v>35938.576220947536</v>
      </c>
      <c r="G9" s="529">
        <v>35102.383834383872</v>
      </c>
      <c r="H9" s="530">
        <v>-0.12327840718867222</v>
      </c>
      <c r="I9" s="531">
        <v>8.7841201443584094E-2</v>
      </c>
    </row>
    <row r="10" spans="2:9" x14ac:dyDescent="0.25">
      <c r="B10" s="528" t="s">
        <v>352</v>
      </c>
      <c r="C10" s="529">
        <v>26459.014596069999</v>
      </c>
      <c r="D10" s="529">
        <v>34156.566924176412</v>
      </c>
      <c r="E10" s="529">
        <v>29958.524471290868</v>
      </c>
      <c r="F10" s="529">
        <v>11425.089289582216</v>
      </c>
      <c r="G10" s="529">
        <v>25095.413165616126</v>
      </c>
      <c r="H10" s="530">
        <v>-0.22536083164312382</v>
      </c>
      <c r="I10" s="531">
        <v>5.4336679832877932E-2</v>
      </c>
    </row>
    <row r="11" spans="2:9" x14ac:dyDescent="0.25">
      <c r="B11" s="486" t="s">
        <v>353</v>
      </c>
      <c r="C11" s="529">
        <v>44027.307000000001</v>
      </c>
      <c r="D11" s="529">
        <v>41940.980035579909</v>
      </c>
      <c r="E11" s="529">
        <v>45981.659550485267</v>
      </c>
      <c r="F11" s="529">
        <v>29178.475794394803</v>
      </c>
      <c r="G11" s="529">
        <v>45336.216999999997</v>
      </c>
      <c r="H11" s="530">
        <v>4.9744354153150372E-2</v>
      </c>
      <c r="I11" s="531">
        <v>-2.887117820174534E-2</v>
      </c>
    </row>
    <row r="12" spans="2:9" x14ac:dyDescent="0.25">
      <c r="B12" s="486" t="s">
        <v>354</v>
      </c>
      <c r="C12" s="529">
        <v>37400.089999999997</v>
      </c>
      <c r="D12" s="529">
        <v>29494.744859112139</v>
      </c>
      <c r="E12" s="529">
        <v>15749.22607007395</v>
      </c>
      <c r="F12" s="529">
        <v>10760.230255478442</v>
      </c>
      <c r="G12" s="529">
        <v>8242.5400000000009</v>
      </c>
      <c r="H12" s="530">
        <v>0.26802554755599362</v>
      </c>
      <c r="I12" s="531">
        <v>3.5374471946754271</v>
      </c>
    </row>
    <row r="13" spans="2:9" x14ac:dyDescent="0.25">
      <c r="B13" s="532" t="s">
        <v>355</v>
      </c>
      <c r="C13" s="533">
        <v>170259.11799999999</v>
      </c>
      <c r="D13" s="533">
        <v>174970.41969454126</v>
      </c>
      <c r="E13" s="533">
        <v>156557.61567790515</v>
      </c>
      <c r="F13" s="533">
        <v>108847.08958364355</v>
      </c>
      <c r="G13" s="533">
        <v>139435.48699999999</v>
      </c>
      <c r="H13" s="534">
        <v>-2.6926275325658722E-2</v>
      </c>
      <c r="I13" s="535">
        <v>0.22106015952739488</v>
      </c>
    </row>
    <row r="14" spans="2:9" s="545" customFormat="1" x14ac:dyDescent="0.25">
      <c r="B14" s="536" t="s">
        <v>357</v>
      </c>
      <c r="C14" s="537"/>
      <c r="D14" s="537"/>
      <c r="E14" s="537"/>
      <c r="F14" s="537"/>
      <c r="G14" s="537"/>
      <c r="H14" s="538"/>
      <c r="I14" s="539"/>
    </row>
    <row r="15" spans="2:9" x14ac:dyDescent="0.25">
      <c r="B15" s="486" t="s">
        <v>75</v>
      </c>
      <c r="C15" s="540">
        <v>189.07400000000001</v>
      </c>
      <c r="D15" s="540">
        <v>121.69422030208671</v>
      </c>
      <c r="E15" s="540">
        <v>414.89499999999998</v>
      </c>
      <c r="F15" s="540">
        <v>231.803</v>
      </c>
      <c r="G15" s="540">
        <v>0</v>
      </c>
      <c r="H15" s="530">
        <v>0.55368101731252017</v>
      </c>
      <c r="I15" s="531" t="s">
        <v>558</v>
      </c>
    </row>
    <row r="16" spans="2:9" x14ac:dyDescent="0.25">
      <c r="B16" s="486" t="s">
        <v>57</v>
      </c>
      <c r="C16" s="540">
        <v>0</v>
      </c>
      <c r="D16" s="540">
        <v>0</v>
      </c>
      <c r="E16" s="540">
        <v>0</v>
      </c>
      <c r="F16" s="540">
        <v>0</v>
      </c>
      <c r="G16" s="540">
        <v>0</v>
      </c>
      <c r="H16" s="525"/>
      <c r="I16" s="526"/>
    </row>
    <row r="17" spans="2:9" x14ac:dyDescent="0.25">
      <c r="B17" s="486" t="s">
        <v>358</v>
      </c>
      <c r="C17" s="540">
        <v>0</v>
      </c>
      <c r="D17" s="540">
        <v>693.4582170484058</v>
      </c>
      <c r="E17" s="540">
        <v>306.18900000000002</v>
      </c>
      <c r="F17" s="540">
        <v>391.101</v>
      </c>
      <c r="G17" s="540">
        <v>434.83600000000001</v>
      </c>
      <c r="H17" s="530">
        <v>-1</v>
      </c>
      <c r="I17" s="531">
        <v>-1</v>
      </c>
    </row>
    <row r="18" spans="2:9" x14ac:dyDescent="0.25">
      <c r="B18" s="486" t="s">
        <v>76</v>
      </c>
      <c r="C18" s="540">
        <v>8355.652</v>
      </c>
      <c r="D18" s="540">
        <v>7119.7278300688076</v>
      </c>
      <c r="E18" s="540">
        <v>8706.8287689786157</v>
      </c>
      <c r="F18" s="540">
        <v>11148.581</v>
      </c>
      <c r="G18" s="540">
        <v>9914.3549999999996</v>
      </c>
      <c r="H18" s="530">
        <v>0.1735914910555294</v>
      </c>
      <c r="I18" s="531">
        <v>-0.15721678313919563</v>
      </c>
    </row>
    <row r="19" spans="2:9" x14ac:dyDescent="0.25">
      <c r="B19" s="486" t="s">
        <v>77</v>
      </c>
      <c r="C19" s="540">
        <v>7647.6289999999999</v>
      </c>
      <c r="D19" s="540">
        <v>8608.6283237042899</v>
      </c>
      <c r="E19" s="540">
        <v>9539.9879999999994</v>
      </c>
      <c r="F19" s="540">
        <v>11027.517</v>
      </c>
      <c r="G19" s="540">
        <v>13917.253000000001</v>
      </c>
      <c r="H19" s="530">
        <v>-0.11163210764462095</v>
      </c>
      <c r="I19" s="531">
        <v>-0.45049292414242958</v>
      </c>
    </row>
    <row r="20" spans="2:9" x14ac:dyDescent="0.25">
      <c r="B20" s="486" t="s">
        <v>78</v>
      </c>
      <c r="C20" s="540">
        <v>4232.9179999999997</v>
      </c>
      <c r="D20" s="540">
        <v>6333.0365112397349</v>
      </c>
      <c r="E20" s="540">
        <v>4664.9179999999997</v>
      </c>
      <c r="F20" s="540">
        <v>7443.0810000000001</v>
      </c>
      <c r="G20" s="540">
        <v>13897.157999999999</v>
      </c>
      <c r="H20" s="530">
        <v>-0.33161320126806326</v>
      </c>
      <c r="I20" s="531">
        <v>-0.6954112488323152</v>
      </c>
    </row>
    <row r="21" spans="2:9" x14ac:dyDescent="0.25">
      <c r="B21" s="486" t="s">
        <v>79</v>
      </c>
      <c r="C21" s="540">
        <v>1106.0450000000001</v>
      </c>
      <c r="D21" s="540">
        <v>734.34663966757546</v>
      </c>
      <c r="E21" s="540">
        <v>0</v>
      </c>
      <c r="F21" s="540">
        <v>0</v>
      </c>
      <c r="G21" s="540">
        <v>298.82400000000001</v>
      </c>
      <c r="H21" s="530"/>
      <c r="I21" s="531"/>
    </row>
    <row r="22" spans="2:9" x14ac:dyDescent="0.25">
      <c r="B22" s="486" t="s">
        <v>80</v>
      </c>
      <c r="C22" s="540">
        <v>1050.4849999999999</v>
      </c>
      <c r="D22" s="540">
        <v>2680.291491153007</v>
      </c>
      <c r="E22" s="540">
        <v>2168.3760000000002</v>
      </c>
      <c r="F22" s="540">
        <v>2592.3870000000002</v>
      </c>
      <c r="G22" s="540">
        <v>2867.1460000000002</v>
      </c>
      <c r="H22" s="530">
        <v>-0.60807061341372892</v>
      </c>
      <c r="I22" s="531">
        <v>-0.63361300749944371</v>
      </c>
    </row>
    <row r="23" spans="2:9" x14ac:dyDescent="0.25">
      <c r="B23" s="486" t="s">
        <v>81</v>
      </c>
      <c r="C23" s="540">
        <v>774.74400000000003</v>
      </c>
      <c r="D23" s="540">
        <v>784.7797492339439</v>
      </c>
      <c r="E23" s="540">
        <v>619.19100000000003</v>
      </c>
      <c r="F23" s="540">
        <v>827.91800000000001</v>
      </c>
      <c r="G23" s="540">
        <v>207.20400000000001</v>
      </c>
      <c r="H23" s="530">
        <v>-1.278798190669439E-2</v>
      </c>
      <c r="I23" s="531">
        <v>2.7390397868767011</v>
      </c>
    </row>
    <row r="24" spans="2:9" x14ac:dyDescent="0.25">
      <c r="B24" s="486" t="s">
        <v>82</v>
      </c>
      <c r="C24" s="540">
        <v>164.71199999999999</v>
      </c>
      <c r="D24" s="540">
        <v>332.62146696097631</v>
      </c>
      <c r="E24" s="540">
        <v>568.34299999999996</v>
      </c>
      <c r="F24" s="540">
        <v>577.89599999999996</v>
      </c>
      <c r="G24" s="540">
        <v>921.93399999999997</v>
      </c>
      <c r="H24" s="530">
        <v>-0.50480646512413985</v>
      </c>
      <c r="I24" s="531">
        <v>-0.82134079012163563</v>
      </c>
    </row>
    <row r="25" spans="2:9" x14ac:dyDescent="0.25">
      <c r="B25" s="486" t="s">
        <v>83</v>
      </c>
      <c r="C25" s="540">
        <v>10613.165000000001</v>
      </c>
      <c r="D25" s="540">
        <v>10480.304185440864</v>
      </c>
      <c r="E25" s="540">
        <v>9837.6200000000008</v>
      </c>
      <c r="F25" s="540">
        <v>10038.589</v>
      </c>
      <c r="G25" s="540">
        <v>9700.6849999999995</v>
      </c>
      <c r="H25" s="530">
        <v>1.2677190681517292E-2</v>
      </c>
      <c r="I25" s="531">
        <v>9.406346046696723E-2</v>
      </c>
    </row>
    <row r="26" spans="2:9" x14ac:dyDescent="0.25">
      <c r="B26" s="483" t="s">
        <v>359</v>
      </c>
      <c r="C26" s="541">
        <v>34134.423999999999</v>
      </c>
      <c r="D26" s="541">
        <v>37888.88863481969</v>
      </c>
      <c r="E26" s="541">
        <v>36826.348768978612</v>
      </c>
      <c r="F26" s="541">
        <v>44278.873</v>
      </c>
      <c r="G26" s="541">
        <v>52159.394999999997</v>
      </c>
      <c r="H26" s="525">
        <v>-9.9091442639184679E-2</v>
      </c>
      <c r="I26" s="526">
        <v>-0.34557477133314141</v>
      </c>
    </row>
    <row r="27" spans="2:9" x14ac:dyDescent="0.25">
      <c r="B27" s="483" t="s">
        <v>360</v>
      </c>
      <c r="C27" s="541">
        <v>31769.352999999999</v>
      </c>
      <c r="D27" s="541">
        <v>31008.69735161525</v>
      </c>
      <c r="E27" s="541">
        <v>30040.224999999999</v>
      </c>
      <c r="F27" s="541">
        <v>29580.582999999999</v>
      </c>
      <c r="G27" s="541">
        <v>30181.244999999999</v>
      </c>
      <c r="H27" s="525">
        <v>2.4530396738678961E-2</v>
      </c>
      <c r="I27" s="526">
        <v>5.2619035430778283E-2</v>
      </c>
    </row>
    <row r="28" spans="2:9" ht="9" thickBot="1" x14ac:dyDescent="0.3">
      <c r="B28" s="532" t="s">
        <v>361</v>
      </c>
      <c r="C28" s="579">
        <v>236162.89499999999</v>
      </c>
      <c r="D28" s="579">
        <v>243868.0056809762</v>
      </c>
      <c r="E28" s="579">
        <v>223424.18944688377</v>
      </c>
      <c r="F28" s="579">
        <v>182706.54558364354</v>
      </c>
      <c r="G28" s="579">
        <v>221776.12699999998</v>
      </c>
      <c r="H28" s="542">
        <v>-3.1595414328585258E-2</v>
      </c>
      <c r="I28" s="543">
        <v>6.4870679250341512E-2</v>
      </c>
    </row>
    <row r="29" spans="2:9" ht="9" thickTop="1" x14ac:dyDescent="0.25">
      <c r="B29" s="523"/>
      <c r="C29" s="552"/>
      <c r="D29" s="552"/>
      <c r="E29" s="552"/>
      <c r="F29" s="552"/>
      <c r="G29" s="552"/>
      <c r="H29" s="546"/>
      <c r="I29" s="547"/>
    </row>
    <row r="30" spans="2:9" x14ac:dyDescent="0.25">
      <c r="B30" s="523"/>
      <c r="C30" s="586"/>
      <c r="D30" s="586"/>
      <c r="E30" s="586"/>
      <c r="F30" s="586"/>
      <c r="G30" s="586"/>
      <c r="H30" s="546"/>
      <c r="I30" s="547"/>
    </row>
    <row r="31" spans="2:9" x14ac:dyDescent="0.25">
      <c r="B31" s="523"/>
      <c r="C31" s="587"/>
      <c r="D31" s="587"/>
      <c r="E31" s="587"/>
      <c r="F31" s="587"/>
      <c r="G31" s="586"/>
      <c r="H31" s="546"/>
      <c r="I31" s="547"/>
    </row>
    <row r="32" spans="2:9" ht="9" thickBot="1" x14ac:dyDescent="0.3">
      <c r="B32" s="751" t="s">
        <v>489</v>
      </c>
      <c r="C32" s="751"/>
      <c r="D32" s="751"/>
      <c r="E32" s="751"/>
      <c r="F32" s="751"/>
      <c r="H32" s="749" t="s">
        <v>23</v>
      </c>
      <c r="I32" s="749"/>
    </row>
    <row r="33" spans="2:9" ht="9.75" thickTop="1" thickBot="1" x14ac:dyDescent="0.3">
      <c r="B33" s="518"/>
      <c r="C33" s="548" t="s">
        <v>623</v>
      </c>
      <c r="D33" s="548" t="s">
        <v>583</v>
      </c>
      <c r="E33" s="548" t="s">
        <v>88</v>
      </c>
      <c r="F33" s="548" t="s">
        <v>52</v>
      </c>
      <c r="G33" s="548" t="s">
        <v>53</v>
      </c>
      <c r="H33" s="521" t="s">
        <v>26</v>
      </c>
      <c r="I33" s="522" t="s">
        <v>27</v>
      </c>
    </row>
    <row r="34" spans="2:9" ht="9" thickTop="1" x14ac:dyDescent="0.25">
      <c r="B34" s="483" t="s">
        <v>347</v>
      </c>
      <c r="C34" s="549">
        <v>7298.0020000000004</v>
      </c>
      <c r="D34" s="549">
        <v>4331.1842965079768</v>
      </c>
      <c r="E34" s="549">
        <v>4674.6645581262082</v>
      </c>
      <c r="F34" s="549">
        <v>4034.0859248906841</v>
      </c>
      <c r="G34" s="549">
        <v>4715.8890146620051</v>
      </c>
      <c r="H34" s="525">
        <v>0.68498994741092512</v>
      </c>
      <c r="I34" s="526">
        <v>0.54753472299921357</v>
      </c>
    </row>
    <row r="35" spans="2:9" x14ac:dyDescent="0.25">
      <c r="B35" s="483" t="s">
        <v>348</v>
      </c>
      <c r="C35" s="549">
        <v>13.194000000000001</v>
      </c>
      <c r="D35" s="549">
        <v>19.961378905364349</v>
      </c>
      <c r="E35" s="549">
        <v>16.420585834139253</v>
      </c>
      <c r="F35" s="549">
        <v>23.278908671265807</v>
      </c>
      <c r="G35" s="549">
        <v>36.636212068730387</v>
      </c>
      <c r="H35" s="525">
        <v>-0.33902361843077422</v>
      </c>
      <c r="I35" s="526">
        <v>-0.63986451505281849</v>
      </c>
    </row>
    <row r="36" spans="2:9" ht="16.5" x14ac:dyDescent="0.25">
      <c r="B36" s="483" t="s">
        <v>349</v>
      </c>
      <c r="C36" s="549">
        <v>140815.11336900003</v>
      </c>
      <c r="D36" s="549">
        <v>146229.6625195372</v>
      </c>
      <c r="E36" s="549">
        <v>124596.10861732347</v>
      </c>
      <c r="F36" s="549">
        <v>76249.626188029739</v>
      </c>
      <c r="G36" s="549">
        <v>98346.278754549829</v>
      </c>
      <c r="H36" s="525">
        <v>-3.7027707355980266E-2</v>
      </c>
      <c r="I36" s="526">
        <v>0.43182960405083404</v>
      </c>
    </row>
    <row r="37" spans="2:9" x14ac:dyDescent="0.25">
      <c r="B37" s="528" t="s">
        <v>350</v>
      </c>
      <c r="C37" s="550">
        <v>16059.312890000001</v>
      </c>
      <c r="D37" s="550">
        <v>20278.220625035341</v>
      </c>
      <c r="E37" s="550">
        <v>16386.187117438141</v>
      </c>
      <c r="F37" s="550">
        <v>14820.941058773473</v>
      </c>
      <c r="G37" s="550">
        <v>15234.416555101452</v>
      </c>
      <c r="H37" s="530">
        <v>-0.20805118028091218</v>
      </c>
      <c r="I37" s="531">
        <v>5.4146893772726745E-2</v>
      </c>
    </row>
    <row r="38" spans="2:9" x14ac:dyDescent="0.25">
      <c r="B38" s="528" t="s">
        <v>351</v>
      </c>
      <c r="C38" s="550">
        <v>28469.313999999998</v>
      </c>
      <c r="D38" s="550">
        <v>33133.886601027785</v>
      </c>
      <c r="E38" s="550">
        <v>31304.040344742214</v>
      </c>
      <c r="F38" s="550">
        <v>23535.215129939861</v>
      </c>
      <c r="G38" s="550">
        <v>20644.181709624998</v>
      </c>
      <c r="H38" s="530">
        <v>-0.14077951847891867</v>
      </c>
      <c r="I38" s="531">
        <v>0.37904783054329849</v>
      </c>
    </row>
    <row r="39" spans="2:9" x14ac:dyDescent="0.25">
      <c r="B39" s="528" t="s">
        <v>352</v>
      </c>
      <c r="C39" s="550">
        <v>20305.449478999999</v>
      </c>
      <c r="D39" s="550">
        <v>26670.757176723913</v>
      </c>
      <c r="E39" s="550">
        <v>20830.798887977999</v>
      </c>
      <c r="F39" s="550">
        <v>2724.3889120646745</v>
      </c>
      <c r="G39" s="550">
        <v>14699.996390035123</v>
      </c>
      <c r="H39" s="530">
        <v>-0.23866242924962933</v>
      </c>
      <c r="I39" s="531">
        <v>0.38132343302918881</v>
      </c>
    </row>
    <row r="40" spans="2:9" x14ac:dyDescent="0.25">
      <c r="B40" s="486" t="s">
        <v>353</v>
      </c>
      <c r="C40" s="550">
        <v>39053.612000000001</v>
      </c>
      <c r="D40" s="550">
        <v>37221.021455602291</v>
      </c>
      <c r="E40" s="550">
        <v>40762.325011048219</v>
      </c>
      <c r="F40" s="550">
        <v>24970.436402353971</v>
      </c>
      <c r="G40" s="550">
        <v>40159.950053598164</v>
      </c>
      <c r="H40" s="530">
        <v>4.9235364123030534E-2</v>
      </c>
      <c r="I40" s="531">
        <v>-2.7548292568133848E-2</v>
      </c>
    </row>
    <row r="41" spans="2:9" x14ac:dyDescent="0.25">
      <c r="B41" s="486" t="s">
        <v>354</v>
      </c>
      <c r="C41" s="550">
        <v>36927.425000000003</v>
      </c>
      <c r="D41" s="550">
        <v>28925.776661147895</v>
      </c>
      <c r="E41" s="550">
        <v>15312.757256116891</v>
      </c>
      <c r="F41" s="550">
        <v>10198.644684897767</v>
      </c>
      <c r="G41" s="550">
        <v>7607.7340461901022</v>
      </c>
      <c r="H41" s="530">
        <v>0.27662691420831043</v>
      </c>
      <c r="I41" s="531">
        <v>3.8539321663712718</v>
      </c>
    </row>
    <row r="42" spans="2:9" ht="9" thickBot="1" x14ac:dyDescent="0.3">
      <c r="B42" s="532" t="s">
        <v>362</v>
      </c>
      <c r="C42" s="551">
        <v>148126.30936900002</v>
      </c>
      <c r="D42" s="551">
        <v>150580.80819495054</v>
      </c>
      <c r="E42" s="551">
        <v>129287.19376128381</v>
      </c>
      <c r="F42" s="551">
        <v>80306.99102159169</v>
      </c>
      <c r="G42" s="551">
        <v>103098.80398128057</v>
      </c>
      <c r="H42" s="542">
        <v>-1.6300210201905529E-2</v>
      </c>
      <c r="I42" s="543">
        <v>0.4367412971725162</v>
      </c>
    </row>
    <row r="43" spans="2:9" ht="8.1" customHeight="1" thickTop="1" x14ac:dyDescent="0.25">
      <c r="B43" s="547"/>
      <c r="C43" s="552"/>
      <c r="D43" s="552"/>
      <c r="E43" s="552"/>
      <c r="F43" s="552"/>
      <c r="G43" s="552"/>
      <c r="H43" s="547"/>
      <c r="I43" s="547"/>
    </row>
    <row r="44" spans="2:9" ht="9" thickBot="1" x14ac:dyDescent="0.3">
      <c r="B44" s="516" t="s">
        <v>356</v>
      </c>
      <c r="C44" s="517"/>
      <c r="D44" s="517"/>
      <c r="E44" s="517"/>
      <c r="F44" s="517"/>
      <c r="G44" s="517"/>
      <c r="H44" s="749" t="s">
        <v>23</v>
      </c>
      <c r="I44" s="749"/>
    </row>
    <row r="45" spans="2:9" ht="9.75" thickTop="1" thickBot="1" x14ac:dyDescent="0.3">
      <c r="B45" s="553" t="s">
        <v>363</v>
      </c>
      <c r="C45" s="548" t="s">
        <v>623</v>
      </c>
      <c r="D45" s="548" t="s">
        <v>583</v>
      </c>
      <c r="E45" s="548" t="s">
        <v>88</v>
      </c>
      <c r="F45" s="548" t="s">
        <v>52</v>
      </c>
      <c r="G45" s="548" t="s">
        <v>53</v>
      </c>
      <c r="H45" s="521" t="s">
        <v>26</v>
      </c>
      <c r="I45" s="522" t="s">
        <v>27</v>
      </c>
    </row>
    <row r="46" spans="2:9" ht="9.75" thickTop="1" thickBot="1" x14ac:dyDescent="0.3">
      <c r="B46" s="483" t="s">
        <v>364</v>
      </c>
      <c r="C46" s="554">
        <v>290.55212644568428</v>
      </c>
      <c r="D46" s="554">
        <v>321.55784327770351</v>
      </c>
      <c r="E46" s="554">
        <v>372.87572612742531</v>
      </c>
      <c r="F46" s="554">
        <v>389.65296440469155</v>
      </c>
      <c r="G46" s="554">
        <v>462.08381166644949</v>
      </c>
      <c r="H46" s="555">
        <v>-9.6423450648790765E-2</v>
      </c>
      <c r="I46" s="556">
        <v>-0.3712133619270428</v>
      </c>
    </row>
    <row r="47" spans="2:9" ht="9" thickTop="1" x14ac:dyDescent="0.25"/>
  </sheetData>
  <mergeCells count="4">
    <mergeCell ref="H2:I2"/>
    <mergeCell ref="H32:I32"/>
    <mergeCell ref="H44:I44"/>
    <mergeCell ref="B32:F32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G52"/>
  <sheetViews>
    <sheetView showGridLines="0" zoomScaleNormal="100" zoomScalePageLayoutView="197" workbookViewId="0">
      <selection activeCell="K25" sqref="K25"/>
    </sheetView>
  </sheetViews>
  <sheetFormatPr baseColWidth="10" defaultColWidth="10.85546875" defaultRowHeight="9" x14ac:dyDescent="0.25"/>
  <cols>
    <col min="1" max="1" width="10.85546875" style="179"/>
    <col min="2" max="2" width="30.140625" style="179" customWidth="1"/>
    <col min="3" max="3" width="9.85546875" style="179" bestFit="1" customWidth="1"/>
    <col min="4" max="5" width="9" style="179" bestFit="1" customWidth="1"/>
    <col min="6" max="6" width="8.140625" style="179" bestFit="1" customWidth="1"/>
    <col min="7" max="7" width="9" style="179" bestFit="1" customWidth="1"/>
    <col min="8" max="16384" width="10.85546875" style="179"/>
  </cols>
  <sheetData>
    <row r="2" spans="2:7" x14ac:dyDescent="0.25">
      <c r="B2" s="144" t="s">
        <v>409</v>
      </c>
      <c r="C2" s="754" t="s">
        <v>623</v>
      </c>
      <c r="D2" s="752" t="s">
        <v>583</v>
      </c>
      <c r="E2" s="752" t="s">
        <v>88</v>
      </c>
      <c r="F2" s="752" t="s">
        <v>52</v>
      </c>
      <c r="G2" s="752" t="s">
        <v>53</v>
      </c>
    </row>
    <row r="3" spans="2:7" ht="9.75" thickBot="1" x14ac:dyDescent="0.3">
      <c r="B3" s="47" t="s">
        <v>560</v>
      </c>
      <c r="C3" s="755"/>
      <c r="D3" s="753"/>
      <c r="E3" s="753"/>
      <c r="F3" s="753"/>
      <c r="G3" s="753"/>
    </row>
    <row r="4" spans="2:7" ht="9.75" thickTop="1" x14ac:dyDescent="0.25">
      <c r="B4" s="139" t="s">
        <v>410</v>
      </c>
      <c r="C4" s="568">
        <v>205.56107646865769</v>
      </c>
      <c r="D4" s="33">
        <v>213.06890923284368</v>
      </c>
      <c r="E4" s="33">
        <v>207.2581665891112</v>
      </c>
      <c r="F4" s="33">
        <v>232.02115368561647</v>
      </c>
      <c r="G4" s="649">
        <v>248.20326521109899</v>
      </c>
    </row>
    <row r="5" spans="2:7" x14ac:dyDescent="0.25">
      <c r="B5" s="139" t="s">
        <v>677</v>
      </c>
      <c r="C5" s="33" t="s">
        <v>558</v>
      </c>
      <c r="D5" s="33">
        <v>0</v>
      </c>
      <c r="E5" s="33">
        <v>0</v>
      </c>
      <c r="F5" s="33">
        <v>2.5101427498121711</v>
      </c>
      <c r="G5" s="649">
        <v>17.281811919393032</v>
      </c>
    </row>
    <row r="6" spans="2:7" x14ac:dyDescent="0.25">
      <c r="B6" s="185" t="s">
        <v>412</v>
      </c>
      <c r="C6" s="31">
        <v>213.06890923284368</v>
      </c>
      <c r="D6" s="31">
        <v>213.06890923284368</v>
      </c>
      <c r="E6" s="31">
        <v>207.2581665891112</v>
      </c>
      <c r="F6" s="31">
        <v>234.53129643542863</v>
      </c>
      <c r="G6" s="649">
        <v>265.48507713049202</v>
      </c>
    </row>
    <row r="7" spans="2:7" x14ac:dyDescent="0.25">
      <c r="B7" s="185" t="s">
        <v>364</v>
      </c>
      <c r="C7" s="31">
        <v>290.55212644568428</v>
      </c>
      <c r="D7" s="31">
        <v>321.55784327770351</v>
      </c>
      <c r="E7" s="31">
        <v>372.87572612742531</v>
      </c>
      <c r="F7" s="31">
        <v>389.65296440469155</v>
      </c>
      <c r="G7" s="31">
        <v>462.08381166644949</v>
      </c>
    </row>
    <row r="8" spans="2:7" x14ac:dyDescent="0.25">
      <c r="B8" s="180" t="s">
        <v>413</v>
      </c>
      <c r="C8" s="36">
        <v>0.73332421221386146</v>
      </c>
      <c r="D8" s="36">
        <v>0.66261456122789486</v>
      </c>
      <c r="E8" s="36">
        <v>0.55583711158039684</v>
      </c>
      <c r="F8" s="36">
        <v>0.60189788827538759</v>
      </c>
      <c r="G8" s="36">
        <v>0.57453879670238206</v>
      </c>
    </row>
    <row r="9" spans="2:7" x14ac:dyDescent="0.25">
      <c r="B9" s="139"/>
      <c r="C9" s="138"/>
      <c r="D9" s="138"/>
      <c r="E9" s="138"/>
      <c r="F9" s="138"/>
    </row>
    <row r="10" spans="2:7" x14ac:dyDescent="0.25">
      <c r="B10" s="144" t="s">
        <v>414</v>
      </c>
      <c r="C10" s="754" t="s">
        <v>623</v>
      </c>
      <c r="D10" s="752" t="s">
        <v>583</v>
      </c>
      <c r="E10" s="752" t="s">
        <v>88</v>
      </c>
      <c r="F10" s="752" t="s">
        <v>52</v>
      </c>
      <c r="G10" s="752" t="s">
        <v>53</v>
      </c>
    </row>
    <row r="11" spans="2:7" ht="30.95" customHeight="1" thickBot="1" x14ac:dyDescent="0.3">
      <c r="B11" s="47" t="s">
        <v>489</v>
      </c>
      <c r="C11" s="755"/>
      <c r="D11" s="753"/>
      <c r="E11" s="753"/>
      <c r="F11" s="753"/>
      <c r="G11" s="753"/>
    </row>
    <row r="12" spans="2:7" ht="9.75" thickTop="1" x14ac:dyDescent="0.25">
      <c r="B12" s="139" t="s">
        <v>410</v>
      </c>
      <c r="C12" s="568">
        <v>12311.505000000001</v>
      </c>
      <c r="D12" s="568">
        <v>17971.089907697769</v>
      </c>
      <c r="E12" s="568">
        <v>26167.982225859683</v>
      </c>
      <c r="F12" s="568">
        <v>17327.343512120242</v>
      </c>
      <c r="G12" s="568">
        <v>10383.312921129118</v>
      </c>
    </row>
    <row r="13" spans="2:7" x14ac:dyDescent="0.25">
      <c r="B13" s="139" t="s">
        <v>415</v>
      </c>
      <c r="C13" s="568">
        <v>43961.252</v>
      </c>
      <c r="D13" s="568">
        <v>62102.818530644668</v>
      </c>
      <c r="E13" s="568">
        <v>46821.852431587475</v>
      </c>
      <c r="F13" s="568">
        <v>8769.5046149376121</v>
      </c>
      <c r="G13" s="568">
        <v>40785.4939745296</v>
      </c>
    </row>
    <row r="14" spans="2:7" x14ac:dyDescent="0.25">
      <c r="B14" s="139" t="s">
        <v>416</v>
      </c>
      <c r="C14" s="568">
        <v>6351.0259999999998</v>
      </c>
      <c r="D14" s="568">
        <v>5468.1776351653452</v>
      </c>
      <c r="E14" s="568">
        <v>5296.1068756658042</v>
      </c>
      <c r="F14" s="568">
        <v>3778.9314273412538</v>
      </c>
      <c r="G14" s="568">
        <v>5402.5018212563673</v>
      </c>
    </row>
    <row r="15" spans="2:7" x14ac:dyDescent="0.25">
      <c r="B15" s="139" t="s">
        <v>417</v>
      </c>
      <c r="C15" s="568">
        <v>22059.85</v>
      </c>
      <c r="D15" s="568">
        <v>4988.0398340837055</v>
      </c>
      <c r="E15" s="568">
        <v>89.780989999496867</v>
      </c>
      <c r="F15" s="568">
        <v>0</v>
      </c>
      <c r="G15" s="568">
        <v>5460.0648047224759</v>
      </c>
    </row>
    <row r="16" spans="2:7" x14ac:dyDescent="0.25">
      <c r="B16" s="185" t="s">
        <v>418</v>
      </c>
      <c r="C16" s="31">
        <v>84683.633000000002</v>
      </c>
      <c r="D16" s="31">
        <v>90530.125907591486</v>
      </c>
      <c r="E16" s="31">
        <v>78375.722523112447</v>
      </c>
      <c r="F16" s="31">
        <v>29875.779554399109</v>
      </c>
      <c r="G16" s="31">
        <v>62031.373521637557</v>
      </c>
    </row>
    <row r="17" spans="2:7" x14ac:dyDescent="0.25">
      <c r="B17" s="185" t="s">
        <v>362</v>
      </c>
      <c r="C17" s="31">
        <v>148126.30936900002</v>
      </c>
      <c r="D17" s="31">
        <v>150580.80819494283</v>
      </c>
      <c r="E17" s="31">
        <v>129287.19376128379</v>
      </c>
      <c r="F17" s="31">
        <v>80306.99102159169</v>
      </c>
      <c r="G17" s="31">
        <v>103098.80398128058</v>
      </c>
    </row>
    <row r="18" spans="2:7" x14ac:dyDescent="0.25">
      <c r="B18" s="180" t="s">
        <v>419</v>
      </c>
      <c r="C18" s="36">
        <v>0.57169879787555589</v>
      </c>
      <c r="D18" s="36">
        <v>0.60120626919727138</v>
      </c>
      <c r="E18" s="36">
        <v>0.60621412100432459</v>
      </c>
      <c r="F18" s="36">
        <v>0.37201966073372833</v>
      </c>
      <c r="G18" s="36">
        <v>0.60166918651064527</v>
      </c>
    </row>
    <row r="19" spans="2:7" x14ac:dyDescent="0.25">
      <c r="C19" s="379"/>
      <c r="D19" s="379"/>
      <c r="E19" s="379"/>
      <c r="F19" s="379"/>
    </row>
    <row r="21" spans="2:7" x14ac:dyDescent="0.25">
      <c r="C21" s="571"/>
      <c r="D21" s="51"/>
      <c r="E21" s="51"/>
      <c r="F21" s="51"/>
      <c r="G21" s="51"/>
    </row>
    <row r="22" spans="2:7" x14ac:dyDescent="0.25">
      <c r="D22" s="51"/>
      <c r="E22" s="51"/>
      <c r="F22" s="51"/>
      <c r="G22" s="51"/>
    </row>
    <row r="25" spans="2:7" x14ac:dyDescent="0.25">
      <c r="B25" s="139"/>
      <c r="C25" s="570"/>
      <c r="D25" s="570"/>
      <c r="E25" s="570"/>
      <c r="F25" s="570"/>
      <c r="G25" s="570"/>
    </row>
    <row r="26" spans="2:7" x14ac:dyDescent="0.25">
      <c r="B26" s="139"/>
      <c r="C26" s="570"/>
      <c r="D26" s="570"/>
      <c r="E26" s="570"/>
      <c r="F26" s="570"/>
      <c r="G26" s="570"/>
    </row>
    <row r="27" spans="2:7" x14ac:dyDescent="0.25">
      <c r="B27" s="139"/>
      <c r="C27" s="570"/>
      <c r="D27" s="570"/>
      <c r="E27" s="570"/>
      <c r="F27" s="570"/>
      <c r="G27" s="570"/>
    </row>
    <row r="28" spans="2:7" x14ac:dyDescent="0.25">
      <c r="B28" s="139"/>
      <c r="C28" s="570"/>
      <c r="D28" s="570"/>
      <c r="E28" s="570"/>
      <c r="F28" s="570"/>
      <c r="G28" s="570"/>
    </row>
    <row r="29" spans="2:7" x14ac:dyDescent="0.25">
      <c r="B29" s="185"/>
      <c r="C29" s="379"/>
      <c r="D29" s="379"/>
      <c r="E29" s="379"/>
      <c r="F29" s="379"/>
      <c r="G29" s="379"/>
    </row>
    <row r="36" spans="2:7" x14ac:dyDescent="0.25">
      <c r="B36" s="144" t="s">
        <v>409</v>
      </c>
      <c r="D36" s="752" t="s">
        <v>583</v>
      </c>
      <c r="E36" s="624" t="s">
        <v>88</v>
      </c>
      <c r="F36" s="624" t="s">
        <v>52</v>
      </c>
      <c r="G36" s="624" t="s">
        <v>53</v>
      </c>
    </row>
    <row r="37" spans="2:7" ht="9.75" thickBot="1" x14ac:dyDescent="0.3">
      <c r="B37" s="47" t="s">
        <v>560</v>
      </c>
      <c r="D37" s="753"/>
      <c r="E37" s="625"/>
      <c r="F37" s="625"/>
      <c r="G37" s="625"/>
    </row>
    <row r="38" spans="2:7" ht="9.75" thickTop="1" x14ac:dyDescent="0.25">
      <c r="B38" s="139" t="s">
        <v>410</v>
      </c>
      <c r="D38" s="568">
        <v>213.06890923284368</v>
      </c>
      <c r="E38" s="33">
        <v>207.2581665891112</v>
      </c>
      <c r="F38" s="33">
        <v>232.02115368561647</v>
      </c>
      <c r="G38" s="33">
        <v>248.20326521109899</v>
      </c>
    </row>
    <row r="39" spans="2:7" x14ac:dyDescent="0.25">
      <c r="B39" s="139" t="s">
        <v>411</v>
      </c>
      <c r="D39" s="33">
        <v>0</v>
      </c>
      <c r="E39" s="33">
        <v>0</v>
      </c>
      <c r="F39" s="33">
        <v>2.5101427498121711</v>
      </c>
      <c r="G39" s="33">
        <v>17.281811919393032</v>
      </c>
    </row>
    <row r="40" spans="2:7" x14ac:dyDescent="0.25">
      <c r="B40" s="185" t="s">
        <v>412</v>
      </c>
      <c r="D40" s="569">
        <v>213.06890923284368</v>
      </c>
      <c r="E40" s="31">
        <v>207.2581665891112</v>
      </c>
      <c r="F40" s="31">
        <v>234.53129643542863</v>
      </c>
      <c r="G40" s="31">
        <v>265.48507713049202</v>
      </c>
    </row>
    <row r="41" spans="2:7" x14ac:dyDescent="0.25">
      <c r="B41" s="185" t="s">
        <v>364</v>
      </c>
      <c r="D41" s="31">
        <v>284.87831426934929</v>
      </c>
      <c r="E41" s="31">
        <v>339.06819659351652</v>
      </c>
      <c r="F41" s="31">
        <v>389.65296440469155</v>
      </c>
      <c r="G41" s="31">
        <v>462.08381166644944</v>
      </c>
    </row>
    <row r="42" spans="2:7" x14ac:dyDescent="0.25">
      <c r="B42" s="180" t="s">
        <v>413</v>
      </c>
      <c r="D42" s="36">
        <v>0.74792954942645928</v>
      </c>
      <c r="E42" s="36">
        <v>0.61125805566948377</v>
      </c>
      <c r="F42" s="36">
        <v>0.60189788827538759</v>
      </c>
      <c r="G42" s="36">
        <v>0.57453879670238206</v>
      </c>
    </row>
    <row r="43" spans="2:7" x14ac:dyDescent="0.25">
      <c r="B43" s="139"/>
      <c r="D43" s="138"/>
      <c r="E43" s="138"/>
      <c r="F43" s="138"/>
      <c r="G43" s="138"/>
    </row>
    <row r="44" spans="2:7" x14ac:dyDescent="0.25">
      <c r="B44" s="144" t="s">
        <v>414</v>
      </c>
      <c r="D44" s="752" t="s">
        <v>583</v>
      </c>
      <c r="E44" s="624" t="s">
        <v>88</v>
      </c>
      <c r="F44" s="624" t="s">
        <v>52</v>
      </c>
      <c r="G44" s="624" t="s">
        <v>53</v>
      </c>
    </row>
    <row r="45" spans="2:7" ht="27.75" thickBot="1" x14ac:dyDescent="0.3">
      <c r="B45" s="47" t="s">
        <v>489</v>
      </c>
      <c r="D45" s="753"/>
      <c r="E45" s="625"/>
      <c r="F45" s="625"/>
      <c r="G45" s="625"/>
    </row>
    <row r="46" spans="2:7" ht="9.75" thickTop="1" x14ac:dyDescent="0.25">
      <c r="B46" s="139" t="s">
        <v>410</v>
      </c>
      <c r="D46" s="568">
        <v>16693.233</v>
      </c>
      <c r="E46" s="568">
        <v>24307.275000000001</v>
      </c>
      <c r="F46" s="568">
        <v>16095.261000000002</v>
      </c>
      <c r="G46" s="568">
        <v>9644.9944212940609</v>
      </c>
    </row>
    <row r="47" spans="2:7" x14ac:dyDescent="0.25">
      <c r="B47" s="139" t="s">
        <v>415</v>
      </c>
      <c r="D47" s="568">
        <v>57686.919658930005</v>
      </c>
      <c r="E47" s="568">
        <v>43492.525837139729</v>
      </c>
      <c r="F47" s="568">
        <v>8145.9379805908875</v>
      </c>
      <c r="G47" s="568">
        <v>37885.390225847441</v>
      </c>
    </row>
    <row r="48" spans="2:7" x14ac:dyDescent="0.25">
      <c r="B48" s="139" t="s">
        <v>416</v>
      </c>
      <c r="D48" s="568">
        <v>5079.3559999999998</v>
      </c>
      <c r="E48" s="568">
        <v>4919.5205478618172</v>
      </c>
      <c r="F48" s="568">
        <v>3510.2257643599687</v>
      </c>
      <c r="G48" s="568">
        <v>5018.3501472844328</v>
      </c>
    </row>
    <row r="49" spans="2:7" x14ac:dyDescent="0.25">
      <c r="B49" s="139" t="s">
        <v>417</v>
      </c>
      <c r="D49" s="568">
        <v>4633.3590000000004</v>
      </c>
      <c r="E49" s="568">
        <v>83.397000000000006</v>
      </c>
      <c r="F49" s="568">
        <v>0</v>
      </c>
      <c r="G49" s="568">
        <v>5071.8200425501227</v>
      </c>
    </row>
    <row r="50" spans="2:7" x14ac:dyDescent="0.25">
      <c r="B50" s="185" t="s">
        <v>418</v>
      </c>
      <c r="D50" s="31">
        <v>84092.867658930001</v>
      </c>
      <c r="E50" s="31">
        <v>72802.718385001543</v>
      </c>
      <c r="F50" s="31">
        <v>27751.424744950858</v>
      </c>
      <c r="G50" s="31">
        <v>57620.554836976058</v>
      </c>
    </row>
    <row r="51" spans="2:7" x14ac:dyDescent="0.25">
      <c r="B51" s="185" t="s">
        <v>362</v>
      </c>
      <c r="D51" s="31">
        <v>138533.137659603</v>
      </c>
      <c r="E51" s="31">
        <v>120059.41568087139</v>
      </c>
      <c r="F51" s="31">
        <v>74596.661541393391</v>
      </c>
      <c r="G51" s="31">
        <v>95767.837886918278</v>
      </c>
    </row>
    <row r="52" spans="2:7" x14ac:dyDescent="0.25">
      <c r="B52" s="180" t="s">
        <v>419</v>
      </c>
      <c r="D52" s="36">
        <v>0.60702348246496063</v>
      </c>
      <c r="E52" s="36">
        <v>0.60638907804213915</v>
      </c>
      <c r="F52" s="36">
        <v>0.37201966108834111</v>
      </c>
      <c r="G52" s="36">
        <v>0.60166916272051418</v>
      </c>
    </row>
  </sheetData>
  <mergeCells count="12">
    <mergeCell ref="D44:D45"/>
    <mergeCell ref="G10:G11"/>
    <mergeCell ref="D36:D37"/>
    <mergeCell ref="G2:G3"/>
    <mergeCell ref="C10:C11"/>
    <mergeCell ref="F2:F3"/>
    <mergeCell ref="F10:F11"/>
    <mergeCell ref="C2:C3"/>
    <mergeCell ref="E2:E3"/>
    <mergeCell ref="D2:D3"/>
    <mergeCell ref="D10:D11"/>
    <mergeCell ref="E10:E11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L54"/>
  <sheetViews>
    <sheetView showGridLines="0" topLeftCell="A31" zoomScaleNormal="100" zoomScalePageLayoutView="150" workbookViewId="0"/>
  </sheetViews>
  <sheetFormatPr baseColWidth="10" defaultColWidth="10.85546875" defaultRowHeight="9" x14ac:dyDescent="0.25"/>
  <cols>
    <col min="1" max="1" width="10.85546875" style="189"/>
    <col min="2" max="2" width="42.7109375" style="189" bestFit="1" customWidth="1"/>
    <col min="3" max="7" width="7.42578125" style="189" bestFit="1" customWidth="1"/>
    <col min="8" max="8" width="4.28515625" style="189" bestFit="1" customWidth="1"/>
    <col min="9" max="9" width="5.140625" style="189" bestFit="1" customWidth="1"/>
    <col min="10" max="16384" width="10.85546875" style="189"/>
  </cols>
  <sheetData>
    <row r="1" spans="2:12" ht="18.600000000000001" customHeight="1" x14ac:dyDescent="0.25">
      <c r="B1" s="756"/>
      <c r="C1" s="756"/>
      <c r="D1" s="756"/>
      <c r="E1" s="756"/>
      <c r="F1" s="756"/>
      <c r="G1" s="756"/>
    </row>
    <row r="2" spans="2:12" ht="9.75" thickBot="1" x14ac:dyDescent="0.3">
      <c r="B2" s="193" t="s">
        <v>367</v>
      </c>
      <c r="C2" s="24"/>
      <c r="D2" s="24"/>
      <c r="E2" s="24"/>
      <c r="F2" s="24"/>
      <c r="G2" s="24"/>
      <c r="H2" s="716" t="s">
        <v>23</v>
      </c>
      <c r="I2" s="716"/>
    </row>
    <row r="3" spans="2:12" ht="19.5" thickTop="1" thickBot="1" x14ac:dyDescent="0.3">
      <c r="B3" s="47"/>
      <c r="C3" s="619" t="s">
        <v>623</v>
      </c>
      <c r="D3" s="183" t="s">
        <v>583</v>
      </c>
      <c r="E3" s="183" t="s">
        <v>88</v>
      </c>
      <c r="F3" s="178" t="s">
        <v>52</v>
      </c>
      <c r="G3" s="178" t="s">
        <v>53</v>
      </c>
      <c r="H3" s="148" t="s">
        <v>26</v>
      </c>
      <c r="I3" s="149" t="s">
        <v>27</v>
      </c>
    </row>
    <row r="4" spans="2:12" ht="9.75" thickTop="1" x14ac:dyDescent="0.25">
      <c r="B4" s="189" t="s">
        <v>360</v>
      </c>
      <c r="C4" s="277">
        <v>31769.352999999999</v>
      </c>
      <c r="D4" s="277">
        <v>31008.69735161525</v>
      </c>
      <c r="E4" s="277">
        <v>30040.224999999999</v>
      </c>
      <c r="F4" s="277">
        <v>29580.582999999999</v>
      </c>
      <c r="G4" s="277">
        <v>30181.244999999999</v>
      </c>
      <c r="H4" s="150">
        <v>2.4530396738678961E-2</v>
      </c>
      <c r="I4" s="151">
        <v>5.2619035430778283E-2</v>
      </c>
    </row>
    <row r="5" spans="2:12" x14ac:dyDescent="0.25">
      <c r="B5" s="189" t="s">
        <v>368</v>
      </c>
      <c r="C5" s="277">
        <v>30535.062757291038</v>
      </c>
      <c r="D5" s="277">
        <v>29101.316391047283</v>
      </c>
      <c r="E5" s="277">
        <v>27548.742178941258</v>
      </c>
      <c r="F5" s="277">
        <v>23056.264173837073</v>
      </c>
      <c r="G5" s="277">
        <v>24934.191348946944</v>
      </c>
      <c r="H5" s="150">
        <v>4.9267405878753667E-2</v>
      </c>
      <c r="I5" s="151">
        <v>0.2246261500909128</v>
      </c>
    </row>
    <row r="6" spans="2:12" x14ac:dyDescent="0.25">
      <c r="B6" s="184" t="s">
        <v>369</v>
      </c>
      <c r="C6" s="65">
        <v>0.13450860343354915</v>
      </c>
      <c r="D6" s="65">
        <v>0.12714059916147577</v>
      </c>
      <c r="E6" s="65">
        <v>0.13443936871504575</v>
      </c>
      <c r="F6" s="65">
        <v>0.16188128194598875</v>
      </c>
      <c r="G6" s="65">
        <v>0.13607307589201059</v>
      </c>
      <c r="H6" s="173"/>
      <c r="I6" s="151"/>
    </row>
    <row r="7" spans="2:12" x14ac:dyDescent="0.25">
      <c r="B7" s="184" t="s">
        <v>370</v>
      </c>
      <c r="C7" s="65">
        <v>0.13401042519814846</v>
      </c>
      <c r="D7" s="65">
        <v>0.13239117228256239</v>
      </c>
      <c r="E7" s="65">
        <v>0.13156427040960544</v>
      </c>
      <c r="F7" s="65">
        <v>0.11837145903248826</v>
      </c>
      <c r="G7" s="65">
        <v>0.11304921795974315</v>
      </c>
      <c r="H7" s="150"/>
      <c r="I7" s="151"/>
    </row>
    <row r="8" spans="2:12" ht="9.75" thickBot="1" x14ac:dyDescent="0.3">
      <c r="B8" s="180" t="s">
        <v>371</v>
      </c>
      <c r="C8" s="136">
        <v>0.11404043478318908</v>
      </c>
      <c r="D8" s="136">
        <v>0.107658429727645</v>
      </c>
      <c r="E8" s="136">
        <v>0.11363168106225373</v>
      </c>
      <c r="F8" s="136">
        <v>0.1366167399373083</v>
      </c>
      <c r="G8" s="136">
        <v>0.11557315553147283</v>
      </c>
      <c r="H8" s="220"/>
      <c r="I8" s="221"/>
    </row>
    <row r="9" spans="2:12" ht="9.75" thickTop="1" x14ac:dyDescent="0.25">
      <c r="B9" s="139"/>
      <c r="C9" s="26"/>
      <c r="D9" s="26"/>
      <c r="E9" s="26"/>
      <c r="F9" s="26"/>
      <c r="G9" s="26"/>
      <c r="H9" s="26"/>
      <c r="I9" s="26"/>
    </row>
    <row r="10" spans="2:12" x14ac:dyDescent="0.25">
      <c r="B10" s="144" t="s">
        <v>372</v>
      </c>
    </row>
    <row r="11" spans="2:12" ht="9.75" thickBot="1" x14ac:dyDescent="0.3">
      <c r="B11" s="47"/>
      <c r="C11" s="618" t="s">
        <v>623</v>
      </c>
      <c r="D11" s="165" t="s">
        <v>583</v>
      </c>
      <c r="E11" s="165" t="s">
        <v>88</v>
      </c>
      <c r="F11" s="165" t="s">
        <v>52</v>
      </c>
      <c r="G11" s="165" t="s">
        <v>53</v>
      </c>
    </row>
    <row r="12" spans="2:12" ht="9.75" thickTop="1" x14ac:dyDescent="0.25">
      <c r="B12" s="139" t="s">
        <v>373</v>
      </c>
      <c r="C12" s="299">
        <v>9476.9760000000006</v>
      </c>
      <c r="D12" s="299">
        <v>9020.57</v>
      </c>
      <c r="E12" s="299">
        <v>7291.6790249999995</v>
      </c>
      <c r="F12" s="299">
        <v>7164.8419999999996</v>
      </c>
      <c r="G12" s="299">
        <v>6827.817</v>
      </c>
      <c r="I12" s="564"/>
      <c r="J12" s="62"/>
      <c r="K12" s="316"/>
      <c r="L12" s="62"/>
    </row>
    <row r="13" spans="2:12" ht="18" x14ac:dyDescent="0.25">
      <c r="B13" s="139" t="s">
        <v>374</v>
      </c>
      <c r="C13" s="299">
        <v>0</v>
      </c>
      <c r="D13" s="299">
        <v>0</v>
      </c>
      <c r="E13" s="299">
        <v>993.15228999999999</v>
      </c>
      <c r="F13" s="299">
        <v>826.13300000000004</v>
      </c>
      <c r="G13" s="299">
        <v>731.64300000000003</v>
      </c>
      <c r="I13" s="564"/>
      <c r="J13" s="62"/>
      <c r="K13" s="316"/>
      <c r="L13" s="62"/>
    </row>
    <row r="14" spans="2:12" x14ac:dyDescent="0.25">
      <c r="B14" s="139" t="s">
        <v>375</v>
      </c>
      <c r="C14" s="299">
        <v>385.964</v>
      </c>
      <c r="D14" s="299">
        <v>357.05700000000002</v>
      </c>
      <c r="E14" s="299">
        <v>251.81200000000001</v>
      </c>
      <c r="F14" s="299">
        <v>251.739</v>
      </c>
      <c r="G14" s="299">
        <v>282.62099999999998</v>
      </c>
      <c r="I14" s="564"/>
      <c r="J14" s="62"/>
      <c r="K14" s="316"/>
      <c r="L14" s="62"/>
    </row>
    <row r="15" spans="2:12" x14ac:dyDescent="0.25">
      <c r="B15" s="139" t="s">
        <v>376</v>
      </c>
      <c r="C15" s="299">
        <v>15.321</v>
      </c>
      <c r="D15" s="299">
        <v>13.965999999999999</v>
      </c>
      <c r="E15" s="299">
        <v>15.290139999999999</v>
      </c>
      <c r="F15" s="299">
        <v>11.472</v>
      </c>
      <c r="G15" s="299">
        <v>14.006</v>
      </c>
      <c r="H15" s="126"/>
      <c r="I15" s="564"/>
      <c r="J15" s="62"/>
      <c r="K15" s="316"/>
      <c r="L15" s="62"/>
    </row>
    <row r="16" spans="2:12" x14ac:dyDescent="0.25">
      <c r="B16" s="139" t="s">
        <v>377</v>
      </c>
      <c r="C16" s="299">
        <v>3072.3939999999998</v>
      </c>
      <c r="D16" s="299">
        <v>2909.002</v>
      </c>
      <c r="E16" s="299">
        <v>2602.8009999999999</v>
      </c>
      <c r="F16" s="299">
        <v>2349.9520000000002</v>
      </c>
      <c r="G16" s="299">
        <v>2083.5450000000001</v>
      </c>
      <c r="H16" s="26"/>
      <c r="I16" s="564"/>
      <c r="J16" s="62"/>
      <c r="K16" s="316"/>
      <c r="L16" s="62"/>
    </row>
    <row r="17" spans="2:12" ht="18" x14ac:dyDescent="0.25">
      <c r="B17" s="190" t="s">
        <v>378</v>
      </c>
      <c r="C17" s="300">
        <v>12950.655000000001</v>
      </c>
      <c r="D17" s="300">
        <v>12300.594999999999</v>
      </c>
      <c r="E17" s="300">
        <v>11154.734455</v>
      </c>
      <c r="F17" s="300">
        <v>10604.138000000001</v>
      </c>
      <c r="G17" s="300">
        <v>9939.6319999999996</v>
      </c>
      <c r="H17" s="26"/>
      <c r="I17" s="564"/>
      <c r="J17" s="62"/>
      <c r="K17" s="316"/>
      <c r="L17" s="62"/>
    </row>
    <row r="18" spans="2:12" x14ac:dyDescent="0.25">
      <c r="B18" s="139" t="s">
        <v>379</v>
      </c>
      <c r="C18" s="299">
        <v>27557.032999999999</v>
      </c>
      <c r="D18" s="299">
        <v>24670.017</v>
      </c>
      <c r="E18" s="299">
        <v>21203.788399999998</v>
      </c>
      <c r="F18" s="299">
        <v>16991.091</v>
      </c>
      <c r="G18" s="299">
        <v>16098.567999999999</v>
      </c>
      <c r="H18" s="26"/>
      <c r="I18" s="564"/>
      <c r="J18" s="62"/>
      <c r="K18" s="316"/>
      <c r="L18" s="62"/>
    </row>
    <row r="19" spans="2:12" x14ac:dyDescent="0.25">
      <c r="B19" s="139" t="s">
        <v>380</v>
      </c>
      <c r="C19" s="299">
        <v>1190.0730000000001</v>
      </c>
      <c r="D19" s="299">
        <v>1148.1089999999999</v>
      </c>
      <c r="E19" s="299">
        <v>1046.7660000000001</v>
      </c>
      <c r="F19" s="299">
        <v>1033.7339999999999</v>
      </c>
      <c r="G19" s="299">
        <v>1159.066</v>
      </c>
      <c r="H19" s="26"/>
      <c r="I19" s="564"/>
      <c r="J19" s="62"/>
      <c r="K19" s="316"/>
      <c r="L19" s="62"/>
    </row>
    <row r="20" spans="2:12" x14ac:dyDescent="0.25">
      <c r="B20" s="139" t="s">
        <v>381</v>
      </c>
      <c r="C20" s="299">
        <v>-5856.7209999999995</v>
      </c>
      <c r="D20" s="299">
        <v>-5004.18</v>
      </c>
      <c r="E20" s="299">
        <v>-3598.413</v>
      </c>
      <c r="F20" s="299">
        <v>-2999.7159999999999</v>
      </c>
      <c r="G20" s="299">
        <v>-2485.2359999999999</v>
      </c>
      <c r="H20" s="26"/>
      <c r="I20" s="564"/>
      <c r="J20" s="62"/>
      <c r="K20" s="316"/>
      <c r="L20" s="62"/>
    </row>
    <row r="21" spans="2:12" x14ac:dyDescent="0.25">
      <c r="B21" s="190" t="s">
        <v>382</v>
      </c>
      <c r="C21" s="300">
        <v>22890.384999999998</v>
      </c>
      <c r="D21" s="300">
        <v>20813.946</v>
      </c>
      <c r="E21" s="300">
        <v>18652.141399999997</v>
      </c>
      <c r="F21" s="300">
        <v>15025.109</v>
      </c>
      <c r="G21" s="300">
        <v>14772.397999999999</v>
      </c>
      <c r="H21" s="191"/>
      <c r="I21" s="564"/>
      <c r="J21" s="62"/>
      <c r="K21" s="316"/>
      <c r="L21" s="62"/>
    </row>
    <row r="22" spans="2:12" x14ac:dyDescent="0.25">
      <c r="B22" s="190" t="s">
        <v>383</v>
      </c>
      <c r="C22" s="300">
        <v>9939.73</v>
      </c>
      <c r="D22" s="300">
        <v>8513.3510000000006</v>
      </c>
      <c r="E22" s="300">
        <v>7497.4069449999988</v>
      </c>
      <c r="F22" s="300">
        <v>4420.9709999999995</v>
      </c>
      <c r="G22" s="300">
        <v>4832.7659999999996</v>
      </c>
      <c r="H22" s="26"/>
      <c r="I22" s="564"/>
      <c r="J22" s="62"/>
      <c r="K22" s="316"/>
      <c r="L22" s="62"/>
    </row>
    <row r="23" spans="2:12" x14ac:dyDescent="0.25">
      <c r="B23" s="139" t="s">
        <v>384</v>
      </c>
      <c r="C23" s="299">
        <v>114959.93475</v>
      </c>
      <c r="D23" s="299">
        <v>109441.62325</v>
      </c>
      <c r="E23" s="299">
        <v>101860.10400000001</v>
      </c>
      <c r="F23" s="299">
        <v>96585.712149999992</v>
      </c>
      <c r="G23" s="299">
        <v>91375.635600000009</v>
      </c>
      <c r="H23" s="26"/>
      <c r="I23" s="564"/>
      <c r="J23" s="62"/>
      <c r="K23" s="316"/>
      <c r="L23" s="62"/>
    </row>
    <row r="24" spans="2:12" x14ac:dyDescent="0.25">
      <c r="B24" s="189" t="s">
        <v>385</v>
      </c>
      <c r="C24" s="299">
        <v>158427.25849514565</v>
      </c>
      <c r="D24" s="299">
        <v>150468.15788834952</v>
      </c>
      <c r="E24" s="299">
        <v>137535.89984951454</v>
      </c>
      <c r="F24" s="299">
        <v>129638.21844660194</v>
      </c>
      <c r="G24" s="299">
        <v>121488.06978155338</v>
      </c>
      <c r="H24" s="26"/>
      <c r="I24" s="564"/>
      <c r="J24" s="62"/>
      <c r="K24" s="316"/>
      <c r="L24" s="62"/>
    </row>
    <row r="25" spans="2:12" x14ac:dyDescent="0.25">
      <c r="B25" s="139"/>
      <c r="C25" s="26"/>
      <c r="D25" s="26"/>
      <c r="E25" s="26"/>
      <c r="F25" s="26"/>
      <c r="G25" s="26"/>
      <c r="H25" s="26"/>
      <c r="I25" s="26"/>
      <c r="J25" s="576"/>
    </row>
    <row r="26" spans="2:12" x14ac:dyDescent="0.25">
      <c r="B26" s="144" t="s">
        <v>386</v>
      </c>
      <c r="H26" s="26"/>
      <c r="I26" s="26"/>
    </row>
    <row r="27" spans="2:12" ht="9.75" thickBot="1" x14ac:dyDescent="0.3">
      <c r="B27" s="47"/>
      <c r="C27" s="618" t="s">
        <v>623</v>
      </c>
      <c r="D27" s="165" t="s">
        <v>583</v>
      </c>
      <c r="E27" s="165" t="s">
        <v>88</v>
      </c>
      <c r="F27" s="165" t="s">
        <v>52</v>
      </c>
      <c r="G27" s="165" t="s">
        <v>53</v>
      </c>
    </row>
    <row r="28" spans="2:12" ht="9.75" thickTop="1" x14ac:dyDescent="0.25">
      <c r="B28" s="185" t="s">
        <v>387</v>
      </c>
      <c r="C28" s="143"/>
      <c r="D28" s="143"/>
      <c r="E28" s="143"/>
      <c r="F28" s="143"/>
      <c r="G28" s="143"/>
      <c r="H28" s="26"/>
      <c r="I28" s="26"/>
    </row>
    <row r="29" spans="2:12" x14ac:dyDescent="0.25">
      <c r="B29" s="139" t="s">
        <v>388</v>
      </c>
      <c r="C29" s="277">
        <v>829.56399999999996</v>
      </c>
      <c r="D29" s="277">
        <v>829.56399999999996</v>
      </c>
      <c r="E29" s="277">
        <v>829.56399999999996</v>
      </c>
      <c r="F29" s="277">
        <v>829.56399999999996</v>
      </c>
      <c r="G29" s="277">
        <v>829.56399999999996</v>
      </c>
      <c r="H29" s="26"/>
      <c r="I29" s="26"/>
    </row>
    <row r="30" spans="2:12" x14ac:dyDescent="0.25">
      <c r="B30" s="139" t="s">
        <v>389</v>
      </c>
      <c r="C30" s="277">
        <v>0</v>
      </c>
      <c r="D30" s="277">
        <v>0</v>
      </c>
      <c r="E30" s="277">
        <v>0</v>
      </c>
      <c r="F30" s="277">
        <v>0</v>
      </c>
      <c r="G30" s="277">
        <v>0</v>
      </c>
      <c r="H30" s="26"/>
      <c r="I30" s="26"/>
    </row>
    <row r="31" spans="2:12" x14ac:dyDescent="0.25">
      <c r="B31" s="139" t="s">
        <v>390</v>
      </c>
      <c r="C31" s="277">
        <v>6898.6350000000002</v>
      </c>
      <c r="D31" s="277">
        <v>6898.6350000000002</v>
      </c>
      <c r="E31" s="277">
        <v>6898.6350000000002</v>
      </c>
      <c r="F31" s="277">
        <v>6898.6350000000002</v>
      </c>
      <c r="G31" s="277">
        <v>6898.6350000000002</v>
      </c>
      <c r="H31" s="26"/>
      <c r="I31" s="26"/>
    </row>
    <row r="32" spans="2:12" x14ac:dyDescent="0.25">
      <c r="B32" s="139" t="s">
        <v>391</v>
      </c>
      <c r="C32" s="277">
        <v>-4299.6689999999999</v>
      </c>
      <c r="D32" s="277">
        <v>-4021.3809999999999</v>
      </c>
      <c r="E32" s="277">
        <v>-3816.2689999999998</v>
      </c>
      <c r="F32" s="277">
        <v>5351.3990000000003</v>
      </c>
      <c r="G32" s="277">
        <v>5351.3990000000003</v>
      </c>
      <c r="H32" s="26"/>
      <c r="I32" s="26"/>
    </row>
    <row r="33" spans="2:9" x14ac:dyDescent="0.25">
      <c r="B33" s="139" t="s">
        <v>392</v>
      </c>
      <c r="C33" s="277">
        <v>363.10700000000003</v>
      </c>
      <c r="D33" s="277">
        <v>387.78199999999998</v>
      </c>
      <c r="E33" s="277">
        <v>407.3</v>
      </c>
      <c r="F33" s="277">
        <v>125.95470000000002</v>
      </c>
      <c r="G33" s="277">
        <v>121.71625</v>
      </c>
      <c r="H33" s="26"/>
      <c r="I33" s="26"/>
    </row>
    <row r="34" spans="2:9" x14ac:dyDescent="0.25">
      <c r="B34" s="264" t="s">
        <v>528</v>
      </c>
      <c r="C34" s="277">
        <v>19586.746999999999</v>
      </c>
      <c r="D34" s="277">
        <v>17671.929</v>
      </c>
      <c r="E34" s="277">
        <v>16376.393</v>
      </c>
      <c r="F34" s="277">
        <v>0</v>
      </c>
      <c r="G34" s="277">
        <v>0</v>
      </c>
      <c r="H34" s="26"/>
      <c r="I34" s="26"/>
    </row>
    <row r="35" spans="2:9" x14ac:dyDescent="0.25">
      <c r="B35" s="139" t="s">
        <v>393</v>
      </c>
      <c r="C35" s="277">
        <v>187.43600000000001</v>
      </c>
      <c r="D35" s="277">
        <v>111.81399999999999</v>
      </c>
      <c r="E35" s="277">
        <v>-42.351999999999997</v>
      </c>
      <c r="F35" s="277">
        <v>1001.756</v>
      </c>
      <c r="G35" s="277">
        <v>773.55399999999997</v>
      </c>
      <c r="H35" s="26"/>
      <c r="I35" s="26"/>
    </row>
    <row r="36" spans="2:9" x14ac:dyDescent="0.25">
      <c r="B36" s="264" t="s">
        <v>529</v>
      </c>
      <c r="C36" s="277">
        <v>2917.1750000000002</v>
      </c>
      <c r="D36" s="277">
        <v>2351.6970000000001</v>
      </c>
      <c r="E36" s="277">
        <v>638.95399999999995</v>
      </c>
      <c r="F36" s="277">
        <v>0</v>
      </c>
      <c r="G36" s="277">
        <v>0</v>
      </c>
      <c r="H36" s="26"/>
      <c r="I36" s="26"/>
    </row>
    <row r="37" spans="2:9" x14ac:dyDescent="0.25">
      <c r="B37" s="139" t="s">
        <v>394</v>
      </c>
      <c r="C37" s="277">
        <v>1010.852</v>
      </c>
      <c r="D37" s="277">
        <v>373.14</v>
      </c>
      <c r="E37" s="277">
        <v>0</v>
      </c>
      <c r="F37" s="277">
        <v>2247.1469999999999</v>
      </c>
      <c r="G37" s="277">
        <v>2000.2539999999999</v>
      </c>
      <c r="H37" s="26"/>
      <c r="I37" s="26"/>
    </row>
    <row r="38" spans="2:9" x14ac:dyDescent="0.25">
      <c r="B38" s="139" t="s">
        <v>395</v>
      </c>
      <c r="C38" s="277">
        <v>287.51</v>
      </c>
      <c r="D38" s="277">
        <v>318.85599999999999</v>
      </c>
      <c r="E38" s="277">
        <v>186.57</v>
      </c>
      <c r="F38" s="277">
        <v>536.63499999999999</v>
      </c>
      <c r="G38" s="277">
        <v>123.446</v>
      </c>
      <c r="H38" s="26"/>
      <c r="I38" s="26"/>
    </row>
    <row r="39" spans="2:9" x14ac:dyDescent="0.25">
      <c r="B39" s="185" t="s">
        <v>396</v>
      </c>
      <c r="C39" s="308">
        <v>27781.357</v>
      </c>
      <c r="D39" s="308">
        <v>24922.036</v>
      </c>
      <c r="E39" s="308">
        <v>21478.794999999998</v>
      </c>
      <c r="F39" s="308">
        <v>16991.090700000001</v>
      </c>
      <c r="G39" s="308">
        <v>16098.56825</v>
      </c>
      <c r="H39" s="26"/>
      <c r="I39" s="26"/>
    </row>
    <row r="40" spans="2:9" x14ac:dyDescent="0.25">
      <c r="B40" s="139" t="s">
        <v>397</v>
      </c>
      <c r="C40" s="277">
        <v>0</v>
      </c>
      <c r="D40" s="277">
        <v>0</v>
      </c>
      <c r="E40" s="277">
        <v>0</v>
      </c>
      <c r="F40" s="277">
        <v>0</v>
      </c>
      <c r="G40" s="277">
        <v>0</v>
      </c>
      <c r="H40" s="26"/>
      <c r="I40" s="26"/>
    </row>
    <row r="41" spans="2:9" x14ac:dyDescent="0.25">
      <c r="B41" s="139" t="s">
        <v>398</v>
      </c>
      <c r="C41" s="277">
        <v>1651.7660000000001</v>
      </c>
      <c r="D41" s="277">
        <v>1419.6990000000001</v>
      </c>
      <c r="E41" s="277">
        <v>1268.174</v>
      </c>
      <c r="F41" s="277">
        <v>754.23800000000006</v>
      </c>
      <c r="G41" s="277">
        <v>526.50300000000004</v>
      </c>
      <c r="H41" s="26"/>
      <c r="I41" s="26"/>
    </row>
    <row r="42" spans="2:9" x14ac:dyDescent="0.25">
      <c r="B42" s="139" t="s">
        <v>399</v>
      </c>
      <c r="C42" s="277">
        <v>49.098999999999997</v>
      </c>
      <c r="D42" s="277">
        <v>29.117000000000001</v>
      </c>
      <c r="E42" s="277">
        <v>45.716000000000001</v>
      </c>
      <c r="F42" s="277">
        <v>25.611000000000001</v>
      </c>
      <c r="G42" s="277">
        <v>19.471</v>
      </c>
      <c r="H42" s="26"/>
      <c r="I42" s="26"/>
    </row>
    <row r="43" spans="2:9" x14ac:dyDescent="0.25">
      <c r="B43" s="139" t="s">
        <v>400</v>
      </c>
      <c r="C43" s="277">
        <v>4311.643</v>
      </c>
      <c r="D43" s="277">
        <v>3686.067</v>
      </c>
      <c r="E43" s="277">
        <v>2396.759</v>
      </c>
      <c r="F43" s="277">
        <v>2219.8667</v>
      </c>
      <c r="G43" s="277">
        <v>1939.262125</v>
      </c>
      <c r="H43" s="26"/>
      <c r="I43" s="26"/>
    </row>
    <row r="44" spans="2:9" x14ac:dyDescent="0.25">
      <c r="B44" s="185" t="s">
        <v>401</v>
      </c>
      <c r="C44" s="308">
        <v>6012.5079999999998</v>
      </c>
      <c r="D44" s="308">
        <v>5134.8829999999998</v>
      </c>
      <c r="E44" s="308">
        <v>3710.6489999999999</v>
      </c>
      <c r="F44" s="308">
        <v>2999.7157000000002</v>
      </c>
      <c r="G44" s="308">
        <v>2485.2361249999999</v>
      </c>
      <c r="H44" s="26"/>
      <c r="I44" s="26"/>
    </row>
    <row r="45" spans="2:9" x14ac:dyDescent="0.25">
      <c r="B45" s="185" t="s">
        <v>402</v>
      </c>
      <c r="C45" s="308">
        <v>21768.848999999998</v>
      </c>
      <c r="D45" s="308">
        <v>19787.152999999998</v>
      </c>
      <c r="E45" s="308">
        <v>17768.146000000001</v>
      </c>
      <c r="F45" s="308">
        <v>13991.375</v>
      </c>
      <c r="G45" s="308">
        <v>13613.332125000001</v>
      </c>
      <c r="H45" s="26"/>
      <c r="I45" s="26"/>
    </row>
    <row r="46" spans="2:9" x14ac:dyDescent="0.25">
      <c r="B46" s="139" t="s">
        <v>403</v>
      </c>
      <c r="C46" s="277">
        <v>0</v>
      </c>
      <c r="D46" s="277">
        <v>0</v>
      </c>
      <c r="E46" s="277">
        <v>0</v>
      </c>
      <c r="F46" s="277">
        <v>0</v>
      </c>
      <c r="G46" s="277">
        <v>0</v>
      </c>
      <c r="H46" s="26"/>
      <c r="I46" s="26"/>
    </row>
    <row r="47" spans="2:9" x14ac:dyDescent="0.25">
      <c r="B47" s="139" t="s">
        <v>404</v>
      </c>
      <c r="C47" s="277">
        <v>979.976</v>
      </c>
      <c r="D47" s="277">
        <v>957.13499999999999</v>
      </c>
      <c r="E47" s="277">
        <v>868.99699999999996</v>
      </c>
      <c r="F47" s="277">
        <v>871.39499999999998</v>
      </c>
      <c r="G47" s="277">
        <v>841.60400000000004</v>
      </c>
      <c r="H47" s="26"/>
      <c r="I47" s="26"/>
    </row>
    <row r="48" spans="2:9" x14ac:dyDescent="0.25">
      <c r="B48" s="139" t="s">
        <v>405</v>
      </c>
      <c r="C48" s="277">
        <v>210.09700000000001</v>
      </c>
      <c r="D48" s="277">
        <v>190.97399999999999</v>
      </c>
      <c r="E48" s="277">
        <v>177.76900000000001</v>
      </c>
      <c r="F48" s="277">
        <v>162.339</v>
      </c>
      <c r="G48" s="277">
        <v>317.46199999999999</v>
      </c>
      <c r="H48" s="192"/>
      <c r="I48" s="26"/>
    </row>
    <row r="49" spans="2:9" x14ac:dyDescent="0.25">
      <c r="B49" s="185" t="s">
        <v>406</v>
      </c>
      <c r="C49" s="308">
        <v>1190.0730000000001</v>
      </c>
      <c r="D49" s="308">
        <v>1148.1089999999999</v>
      </c>
      <c r="E49" s="308">
        <v>1046.7660000000001</v>
      </c>
      <c r="F49" s="308">
        <v>1033.7339999999999</v>
      </c>
      <c r="G49" s="308">
        <v>1159.066</v>
      </c>
      <c r="H49" s="192"/>
      <c r="I49" s="26"/>
    </row>
    <row r="50" spans="2:9" x14ac:dyDescent="0.25">
      <c r="B50" s="139" t="s">
        <v>386</v>
      </c>
      <c r="C50" s="277">
        <v>22958.921999999999</v>
      </c>
      <c r="D50" s="277">
        <v>20935.261999999999</v>
      </c>
      <c r="E50" s="277">
        <v>18814.912</v>
      </c>
      <c r="F50" s="277">
        <v>15025.109</v>
      </c>
      <c r="G50" s="277">
        <v>14772.398125</v>
      </c>
      <c r="H50" s="26"/>
      <c r="I50" s="26"/>
    </row>
    <row r="51" spans="2:9" x14ac:dyDescent="0.25">
      <c r="B51" s="139" t="s">
        <v>407</v>
      </c>
      <c r="C51" s="277">
        <v>115285.67455</v>
      </c>
      <c r="D51" s="277">
        <v>109783.88605</v>
      </c>
      <c r="E51" s="277">
        <v>101860.10400000001</v>
      </c>
      <c r="F51" s="277">
        <v>96585.712149999992</v>
      </c>
      <c r="G51" s="277">
        <v>91375.635600000009</v>
      </c>
      <c r="H51" s="26"/>
      <c r="I51" s="26"/>
    </row>
    <row r="52" spans="2:9" x14ac:dyDescent="0.25">
      <c r="B52" s="139" t="s">
        <v>408</v>
      </c>
      <c r="C52" s="277">
        <v>159546.37123786408</v>
      </c>
      <c r="D52" s="277">
        <v>151589.88273786407</v>
      </c>
      <c r="E52" s="277">
        <v>137535.89984951454</v>
      </c>
      <c r="F52" s="277">
        <v>129638.21844660194</v>
      </c>
      <c r="G52" s="277">
        <v>121488.06978155338</v>
      </c>
      <c r="H52" s="26"/>
      <c r="I52" s="26"/>
    </row>
    <row r="53" spans="2:9" x14ac:dyDescent="0.25">
      <c r="B53" s="190" t="s">
        <v>579</v>
      </c>
      <c r="C53" s="188">
        <v>0.13644214425626339</v>
      </c>
      <c r="D53" s="188">
        <v>0.13053082859241219</v>
      </c>
      <c r="E53" s="188">
        <v>0.12918915002876405</v>
      </c>
      <c r="F53" s="188">
        <v>0.10792631345642147</v>
      </c>
      <c r="G53" s="188">
        <v>0.1120548885950531</v>
      </c>
      <c r="H53" s="26"/>
      <c r="I53" s="26"/>
    </row>
    <row r="54" spans="2:9" x14ac:dyDescent="0.25">
      <c r="B54" s="190" t="s">
        <v>578</v>
      </c>
      <c r="C54" s="188">
        <v>0.1439012484074054</v>
      </c>
      <c r="D54" s="188">
        <v>0.13810461240478814</v>
      </c>
      <c r="E54" s="188">
        <v>0.13680000654800972</v>
      </c>
      <c r="F54" s="188">
        <v>0.11590030455554934</v>
      </c>
      <c r="G54" s="188">
        <v>0.12159546325463989</v>
      </c>
      <c r="H54" s="26"/>
      <c r="I54" s="26"/>
    </row>
  </sheetData>
  <mergeCells count="2">
    <mergeCell ref="H2:I2"/>
    <mergeCell ref="B1:G1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J21"/>
  <sheetViews>
    <sheetView showGridLines="0" zoomScaleNormal="100" zoomScalePageLayoutView="87" workbookViewId="0"/>
  </sheetViews>
  <sheetFormatPr baseColWidth="10" defaultColWidth="10.85546875" defaultRowHeight="9" x14ac:dyDescent="0.25"/>
  <cols>
    <col min="1" max="1" width="10.85546875" style="179"/>
    <col min="2" max="2" width="29.7109375" style="179" bestFit="1" customWidth="1"/>
    <col min="3" max="5" width="8.85546875" style="179" bestFit="1" customWidth="1"/>
    <col min="6" max="7" width="9.7109375" style="179" bestFit="1" customWidth="1"/>
    <col min="8" max="8" width="9.85546875" style="179" bestFit="1" customWidth="1"/>
    <col min="9" max="9" width="10" style="179" bestFit="1" customWidth="1"/>
    <col min="10" max="10" width="11.28515625" style="189" customWidth="1"/>
    <col min="11" max="16384" width="10.85546875" style="179"/>
  </cols>
  <sheetData>
    <row r="2" spans="2:10" s="210" customFormat="1" x14ac:dyDescent="0.25">
      <c r="B2" s="42" t="s">
        <v>51</v>
      </c>
      <c r="C2" s="622" t="s">
        <v>623</v>
      </c>
      <c r="D2" s="229" t="s">
        <v>583</v>
      </c>
      <c r="E2" s="229" t="s">
        <v>88</v>
      </c>
      <c r="F2" s="229" t="s">
        <v>52</v>
      </c>
      <c r="G2" s="230" t="s">
        <v>53</v>
      </c>
      <c r="J2" s="230"/>
    </row>
    <row r="3" spans="2:10" s="210" customFormat="1" ht="9.75" thickBot="1" x14ac:dyDescent="0.3">
      <c r="B3" s="58" t="s">
        <v>319</v>
      </c>
      <c r="C3" s="623"/>
      <c r="D3" s="58"/>
      <c r="E3" s="58"/>
      <c r="F3" s="58"/>
      <c r="G3" s="58"/>
      <c r="J3" s="182"/>
    </row>
    <row r="4" spans="2:10" ht="9.75" thickTop="1" x14ac:dyDescent="0.25">
      <c r="B4" s="5" t="s">
        <v>54</v>
      </c>
      <c r="C4" s="143"/>
      <c r="D4" s="143"/>
      <c r="E4" s="410"/>
      <c r="F4" s="410"/>
      <c r="G4" s="410"/>
      <c r="J4" s="5"/>
    </row>
    <row r="5" spans="2:10" x14ac:dyDescent="0.25">
      <c r="B5" s="109" t="s">
        <v>55</v>
      </c>
      <c r="C5" s="143">
        <v>202375.37448292231</v>
      </c>
      <c r="D5" s="143">
        <v>217759.4492485502</v>
      </c>
      <c r="E5" s="143">
        <v>212086.27941713206</v>
      </c>
      <c r="F5" s="143">
        <v>235076.92759652232</v>
      </c>
      <c r="G5" s="143">
        <v>248201.9615823433</v>
      </c>
      <c r="J5" s="143"/>
    </row>
    <row r="6" spans="2:10" x14ac:dyDescent="0.25">
      <c r="B6" s="109" t="s">
        <v>56</v>
      </c>
      <c r="C6" s="143">
        <v>9716.0655084724276</v>
      </c>
      <c r="D6" s="143">
        <v>15153.07188058477</v>
      </c>
      <c r="E6" s="143">
        <v>7867.4824676388407</v>
      </c>
      <c r="F6" s="143">
        <v>13121.146024709908</v>
      </c>
      <c r="G6" s="143">
        <v>17723.221106773482</v>
      </c>
      <c r="J6" s="143"/>
    </row>
    <row r="7" spans="2:10" x14ac:dyDescent="0.25">
      <c r="B7" s="109" t="s">
        <v>122</v>
      </c>
      <c r="C7" s="143">
        <v>229919.16675037745</v>
      </c>
      <c r="D7" s="143">
        <v>248373.85344120362</v>
      </c>
      <c r="E7" s="143">
        <v>295016.18316441734</v>
      </c>
      <c r="F7" s="143">
        <v>316093.11144302535</v>
      </c>
      <c r="G7" s="143">
        <v>386487.76485563332</v>
      </c>
      <c r="J7" s="143"/>
    </row>
    <row r="8" spans="2:10" x14ac:dyDescent="0.25">
      <c r="B8" s="109" t="s">
        <v>320</v>
      </c>
      <c r="C8" s="143">
        <v>2579.7121824745655</v>
      </c>
      <c r="D8" s="143">
        <v>3005.9437805691582</v>
      </c>
      <c r="E8" s="143">
        <v>11940.697855781977</v>
      </c>
      <c r="F8" s="143">
        <v>9176.3479278737796</v>
      </c>
      <c r="G8" s="143">
        <v>6651.9782060971229</v>
      </c>
      <c r="J8" s="143"/>
    </row>
    <row r="9" spans="2:10" x14ac:dyDescent="0.25">
      <c r="B9" s="109" t="s">
        <v>321</v>
      </c>
      <c r="C9" s="143">
        <v>23229.291719199209</v>
      </c>
      <c r="D9" s="143">
        <v>25115.198306862534</v>
      </c>
      <c r="E9" s="143">
        <v>25644.931798178121</v>
      </c>
      <c r="F9" s="143">
        <v>29252.484117038144</v>
      </c>
      <c r="G9" s="143">
        <v>31726.008752690748</v>
      </c>
      <c r="J9" s="143"/>
    </row>
    <row r="10" spans="2:10" x14ac:dyDescent="0.25">
      <c r="B10" s="109" t="s">
        <v>322</v>
      </c>
      <c r="C10" s="143">
        <v>13214.026214637348</v>
      </c>
      <c r="D10" s="143">
        <v>13787.447792775532</v>
      </c>
      <c r="E10" s="143">
        <v>34468.294560622817</v>
      </c>
      <c r="F10" s="143">
        <v>37214.902388513226</v>
      </c>
      <c r="G10" s="143">
        <v>26534.014310707582</v>
      </c>
      <c r="J10" s="143"/>
    </row>
    <row r="11" spans="2:10" x14ac:dyDescent="0.25">
      <c r="B11" s="109" t="s">
        <v>68</v>
      </c>
      <c r="C11" s="143">
        <v>148.11367535281164</v>
      </c>
      <c r="D11" s="143">
        <v>160.13851706763788</v>
      </c>
      <c r="E11" s="143">
        <v>45.438369366538929</v>
      </c>
      <c r="F11" s="143">
        <v>107.19169747055395</v>
      </c>
      <c r="G11" s="143">
        <v>46.94091486371952</v>
      </c>
      <c r="J11" s="143"/>
    </row>
    <row r="12" spans="2:10" x14ac:dyDescent="0.25">
      <c r="B12" s="35" t="s">
        <v>69</v>
      </c>
      <c r="C12" s="231">
        <v>481181.75053343613</v>
      </c>
      <c r="D12" s="231">
        <v>523355.10296761349</v>
      </c>
      <c r="E12" s="231">
        <v>587069.30763313768</v>
      </c>
      <c r="F12" s="231">
        <v>640042.11119515332</v>
      </c>
      <c r="G12" s="231">
        <v>717371.88972910924</v>
      </c>
      <c r="J12" s="232"/>
    </row>
    <row r="13" spans="2:10" x14ac:dyDescent="0.25">
      <c r="B13" s="5" t="s">
        <v>70</v>
      </c>
      <c r="C13" s="370"/>
      <c r="D13" s="410"/>
      <c r="E13" s="410"/>
      <c r="F13" s="410"/>
      <c r="G13" s="410"/>
      <c r="J13" s="5"/>
    </row>
    <row r="14" spans="2:10" x14ac:dyDescent="0.25">
      <c r="B14" s="109" t="s">
        <v>117</v>
      </c>
      <c r="C14" s="143">
        <v>297488.64170088212</v>
      </c>
      <c r="D14" s="143">
        <v>284813.06273028161</v>
      </c>
      <c r="E14" s="143">
        <v>331883.32803088485</v>
      </c>
      <c r="F14" s="143">
        <v>389627.29651388258</v>
      </c>
      <c r="G14" s="143">
        <v>461954.84650052205</v>
      </c>
      <c r="J14" s="143"/>
    </row>
    <row r="15" spans="2:10" x14ac:dyDescent="0.25">
      <c r="B15" s="139" t="s">
        <v>76</v>
      </c>
      <c r="C15" s="143">
        <v>143350.07273222849</v>
      </c>
      <c r="D15" s="143">
        <v>197050.51748380749</v>
      </c>
      <c r="E15" s="143">
        <v>177658.11386433066</v>
      </c>
      <c r="F15" s="143">
        <v>191228.8999807681</v>
      </c>
      <c r="G15" s="143">
        <v>222702.43130227781</v>
      </c>
      <c r="J15" s="143"/>
    </row>
    <row r="16" spans="2:10" x14ac:dyDescent="0.25">
      <c r="B16" s="139" t="s">
        <v>323</v>
      </c>
      <c r="C16" s="143">
        <v>18332.492703249096</v>
      </c>
      <c r="D16" s="143">
        <v>19529.530541480377</v>
      </c>
      <c r="E16" s="143">
        <v>14721.341719870037</v>
      </c>
      <c r="F16" s="143">
        <v>17670.001300609398</v>
      </c>
      <c r="G16" s="143">
        <v>19354.000385522158</v>
      </c>
      <c r="J16" s="143"/>
    </row>
    <row r="17" spans="2:10" x14ac:dyDescent="0.25">
      <c r="B17" s="139" t="s">
        <v>324</v>
      </c>
      <c r="C17" s="143">
        <v>32684.027989366594</v>
      </c>
      <c r="D17" s="143">
        <v>35337.532213327664</v>
      </c>
      <c r="E17" s="143">
        <v>28863.060486825219</v>
      </c>
      <c r="F17" s="143">
        <v>35393.3986900409</v>
      </c>
      <c r="G17" s="143">
        <v>36460.712940097255</v>
      </c>
      <c r="J17" s="143"/>
    </row>
    <row r="18" spans="2:10" x14ac:dyDescent="0.25">
      <c r="B18" s="5" t="s">
        <v>84</v>
      </c>
      <c r="C18" s="232">
        <v>491855.23512572632</v>
      </c>
      <c r="D18" s="232">
        <v>536730.64296889724</v>
      </c>
      <c r="E18" s="232">
        <v>553125.84410191083</v>
      </c>
      <c r="F18" s="232">
        <v>633919.59648530104</v>
      </c>
      <c r="G18" s="232">
        <v>740471.99112841918</v>
      </c>
      <c r="J18" s="232"/>
    </row>
    <row r="19" spans="2:10" x14ac:dyDescent="0.25">
      <c r="B19" s="5" t="s">
        <v>325</v>
      </c>
      <c r="C19" s="232">
        <v>-10673.484592290188</v>
      </c>
      <c r="D19" s="232">
        <v>-13375.540001283749</v>
      </c>
      <c r="E19" s="232">
        <v>33943.463531226851</v>
      </c>
      <c r="F19" s="232">
        <v>6122.5147098522866</v>
      </c>
      <c r="G19" s="232">
        <v>-23100.101399309933</v>
      </c>
      <c r="J19" s="232"/>
    </row>
    <row r="20" spans="2:10" x14ac:dyDescent="0.25">
      <c r="B20" s="5" t="s">
        <v>326</v>
      </c>
      <c r="C20" s="232">
        <v>16849.800000000003</v>
      </c>
      <c r="D20" s="232">
        <v>30900.5</v>
      </c>
      <c r="E20" s="232">
        <v>-8225.9609999999993</v>
      </c>
      <c r="F20" s="232">
        <v>1631</v>
      </c>
      <c r="G20" s="232">
        <v>1000</v>
      </c>
      <c r="J20" s="232"/>
    </row>
    <row r="21" spans="2:10" x14ac:dyDescent="0.25">
      <c r="B21" s="35" t="s">
        <v>327</v>
      </c>
      <c r="C21" s="231">
        <v>6176.3154077098152</v>
      </c>
      <c r="D21" s="231">
        <v>17524.959998716251</v>
      </c>
      <c r="E21" s="231">
        <v>25717.502531226852</v>
      </c>
      <c r="F21" s="231">
        <v>7753.5147098522866</v>
      </c>
      <c r="G21" s="231">
        <v>-22100.101399309933</v>
      </c>
      <c r="J21" s="232"/>
    </row>
  </sheetData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I16"/>
  <sheetViews>
    <sheetView showGridLines="0" zoomScaleNormal="100" zoomScalePageLayoutView="168" workbookViewId="0"/>
  </sheetViews>
  <sheetFormatPr baseColWidth="10" defaultColWidth="10.85546875" defaultRowHeight="9" x14ac:dyDescent="0.25"/>
  <cols>
    <col min="1" max="1" width="10.85546875" style="179"/>
    <col min="2" max="2" width="35.42578125" style="179" bestFit="1" customWidth="1"/>
    <col min="3" max="4" width="7" style="179" bestFit="1" customWidth="1"/>
    <col min="5" max="7" width="7.28515625" style="179" bestFit="1" customWidth="1"/>
    <col min="8" max="16384" width="10.85546875" style="179"/>
  </cols>
  <sheetData>
    <row r="2" spans="2:9" ht="18.75" thickBot="1" x14ac:dyDescent="0.3">
      <c r="B2" s="234" t="s">
        <v>328</v>
      </c>
      <c r="C2" s="619" t="s">
        <v>623</v>
      </c>
      <c r="D2" s="169" t="s">
        <v>583</v>
      </c>
      <c r="E2" s="170" t="s">
        <v>88</v>
      </c>
      <c r="F2" s="170" t="s">
        <v>52</v>
      </c>
      <c r="G2" s="170" t="s">
        <v>53</v>
      </c>
    </row>
    <row r="3" spans="2:9" ht="9.75" thickTop="1" x14ac:dyDescent="0.25">
      <c r="B3" s="109" t="s">
        <v>253</v>
      </c>
      <c r="C3" s="299">
        <v>11013.38</v>
      </c>
      <c r="D3" s="299">
        <v>11540.234</v>
      </c>
      <c r="E3" s="299">
        <v>20013.530999999999</v>
      </c>
      <c r="F3" s="299">
        <v>13830.69</v>
      </c>
      <c r="G3" s="299">
        <v>10533.65</v>
      </c>
    </row>
    <row r="4" spans="2:9" x14ac:dyDescent="0.25">
      <c r="B4" s="109" t="s">
        <v>601</v>
      </c>
      <c r="C4" s="299">
        <v>6087.4880000000003</v>
      </c>
      <c r="D4" s="299">
        <v>4688.0789999999997</v>
      </c>
      <c r="E4" s="299">
        <v>4557.1440000000002</v>
      </c>
      <c r="F4" s="299">
        <v>3090.221</v>
      </c>
      <c r="G4" s="299">
        <v>3089.1689999999999</v>
      </c>
    </row>
    <row r="5" spans="2:9" x14ac:dyDescent="0.25">
      <c r="B5" s="109" t="s">
        <v>329</v>
      </c>
      <c r="C5" s="299">
        <v>17518.210999999999</v>
      </c>
      <c r="D5" s="299">
        <v>10497.1</v>
      </c>
      <c r="E5" s="299">
        <v>6323.857</v>
      </c>
      <c r="F5" s="299">
        <v>4320.9319999999998</v>
      </c>
      <c r="G5" s="299">
        <v>8539.3420000000006</v>
      </c>
    </row>
    <row r="6" spans="2:9" x14ac:dyDescent="0.25">
      <c r="B6" s="109" t="s">
        <v>506</v>
      </c>
      <c r="C6" s="299">
        <v>10648.319</v>
      </c>
      <c r="D6" s="299">
        <v>8859.7039999999997</v>
      </c>
      <c r="E6" s="299">
        <v>4318.9399999999996</v>
      </c>
      <c r="F6" s="299">
        <v>2695.08</v>
      </c>
      <c r="G6" s="299">
        <v>2628.0790000000002</v>
      </c>
    </row>
    <row r="7" spans="2:9" x14ac:dyDescent="0.25">
      <c r="B7" s="50" t="s">
        <v>330</v>
      </c>
      <c r="C7" s="300">
        <v>45267.398000000001</v>
      </c>
      <c r="D7" s="300">
        <v>35213.472000000002</v>
      </c>
      <c r="E7" s="300">
        <v>23936.923000000003</v>
      </c>
      <c r="F7" s="300">
        <v>24790.240000000002</v>
      </c>
      <c r="G7" s="300">
        <v>23096.741999999998</v>
      </c>
    </row>
    <row r="8" spans="2:9" x14ac:dyDescent="0.25">
      <c r="B8" s="70"/>
      <c r="C8" s="70"/>
      <c r="D8" s="70"/>
      <c r="E8" s="70"/>
      <c r="F8" s="70"/>
      <c r="G8" s="70"/>
    </row>
    <row r="9" spans="2:9" ht="9.75" thickBot="1" x14ac:dyDescent="0.3">
      <c r="B9" s="234" t="s">
        <v>678</v>
      </c>
      <c r="C9" s="619" t="s">
        <v>623</v>
      </c>
      <c r="D9" s="170" t="s">
        <v>583</v>
      </c>
      <c r="E9" s="170" t="s">
        <v>88</v>
      </c>
      <c r="F9" s="170" t="s">
        <v>52</v>
      </c>
      <c r="G9" s="170" t="s">
        <v>53</v>
      </c>
    </row>
    <row r="10" spans="2:9" ht="9.75" thickTop="1" x14ac:dyDescent="0.25">
      <c r="B10" s="109" t="s">
        <v>253</v>
      </c>
      <c r="C10" s="299">
        <v>127.501</v>
      </c>
      <c r="D10" s="299">
        <v>84.814999999999998</v>
      </c>
      <c r="E10" s="299">
        <v>137.83799999999999</v>
      </c>
      <c r="F10" s="299">
        <v>127.387</v>
      </c>
      <c r="G10" s="299">
        <v>146.06700000000001</v>
      </c>
      <c r="H10" s="189"/>
      <c r="I10" s="189"/>
    </row>
    <row r="11" spans="2:9" x14ac:dyDescent="0.25">
      <c r="B11" s="50" t="s">
        <v>330</v>
      </c>
      <c r="C11" s="300">
        <v>127.501</v>
      </c>
      <c r="D11" s="300">
        <v>84.814999999999998</v>
      </c>
      <c r="E11" s="300">
        <v>137.83799999999999</v>
      </c>
      <c r="F11" s="300">
        <v>127.387</v>
      </c>
      <c r="G11" s="300">
        <v>146.06700000000001</v>
      </c>
      <c r="H11" s="189"/>
      <c r="I11" s="189"/>
    </row>
    <row r="16" spans="2:9" x14ac:dyDescent="0.25">
      <c r="G16" s="189"/>
    </row>
  </sheetData>
  <pageMargins left="0.7" right="0.7" top="0.75" bottom="0.75" header="0.3" footer="0.3"/>
  <pageSetup paperSize="9" orientation="portrait" horizontalDpi="300" verticalDpi="300" r:id="rId1"/>
  <extLst>
    <ext xmlns:mx="http://schemas.microsoft.com/office/mac/excel/2008/main" uri="{64002731-A6B0-56B0-2670-7721B7C09600}">
      <mx:PLV Mode="0" OnePage="0" WScale="0"/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H103"/>
  <sheetViews>
    <sheetView showGridLines="0" zoomScaleNormal="100" zoomScalePageLayoutView="125" workbookViewId="0">
      <selection activeCell="A2" sqref="A2"/>
    </sheetView>
  </sheetViews>
  <sheetFormatPr baseColWidth="10" defaultColWidth="10.85546875" defaultRowHeight="9" x14ac:dyDescent="0.25"/>
  <cols>
    <col min="1" max="1" width="10.85546875" style="179"/>
    <col min="2" max="2" width="35.28515625" style="189" bestFit="1" customWidth="1"/>
    <col min="3" max="4" width="8.5703125" style="212" customWidth="1"/>
    <col min="5" max="7" width="8.5703125" style="189" customWidth="1"/>
    <col min="8" max="16384" width="10.85546875" style="179"/>
  </cols>
  <sheetData>
    <row r="2" spans="2:8" ht="15.75" customHeight="1" thickBot="1" x14ac:dyDescent="0.3">
      <c r="B2" s="42" t="s">
        <v>495</v>
      </c>
      <c r="C2" s="24"/>
      <c r="D2" s="24"/>
      <c r="E2" s="24"/>
      <c r="F2" s="716" t="s">
        <v>23</v>
      </c>
      <c r="G2" s="716"/>
    </row>
    <row r="3" spans="2:8" ht="19.5" thickTop="1" thickBot="1" x14ac:dyDescent="0.3">
      <c r="B3" s="228" t="s">
        <v>489</v>
      </c>
      <c r="C3" s="4" t="s">
        <v>624</v>
      </c>
      <c r="D3" s="407" t="s">
        <v>582</v>
      </c>
      <c r="E3" s="69" t="s">
        <v>25</v>
      </c>
      <c r="F3" s="407" t="s">
        <v>26</v>
      </c>
      <c r="G3" s="69" t="s">
        <v>27</v>
      </c>
    </row>
    <row r="4" spans="2:8" ht="9.75" thickTop="1" x14ac:dyDescent="0.25">
      <c r="B4" s="5" t="s">
        <v>28</v>
      </c>
      <c r="C4" s="357"/>
      <c r="D4" s="24"/>
      <c r="E4" s="26"/>
      <c r="F4" s="26"/>
      <c r="G4" s="26"/>
      <c r="H4" s="189"/>
    </row>
    <row r="5" spans="2:8" x14ac:dyDescent="0.25">
      <c r="B5" s="222" t="s">
        <v>124</v>
      </c>
      <c r="C5" s="357">
        <v>3728.9929999999999</v>
      </c>
      <c r="D5" s="420">
        <v>4348.2470000000003</v>
      </c>
      <c r="E5" s="420">
        <v>5041.3130000000001</v>
      </c>
      <c r="F5" s="65">
        <v>-0.14241463283939493</v>
      </c>
      <c r="G5" s="14">
        <v>-0.26031313667689349</v>
      </c>
      <c r="H5" s="189"/>
    </row>
    <row r="6" spans="2:8" x14ac:dyDescent="0.25">
      <c r="B6" s="109" t="s">
        <v>462</v>
      </c>
      <c r="C6" s="357">
        <v>188.64099999999999</v>
      </c>
      <c r="D6" s="420">
        <v>68.188000000000002</v>
      </c>
      <c r="E6" s="420">
        <v>388.69600000000003</v>
      </c>
      <c r="F6" s="65">
        <v>1.7664838387986155</v>
      </c>
      <c r="G6" s="14">
        <v>-0.51468242534011166</v>
      </c>
      <c r="H6" s="189"/>
    </row>
    <row r="7" spans="2:8" x14ac:dyDescent="0.25">
      <c r="B7" s="222" t="s">
        <v>7</v>
      </c>
      <c r="C7" s="357">
        <v>3917.634</v>
      </c>
      <c r="D7" s="420">
        <v>4416.4350000000004</v>
      </c>
      <c r="E7" s="420">
        <v>5430.009</v>
      </c>
      <c r="F7" s="65">
        <v>-0.11294199959922435</v>
      </c>
      <c r="G7" s="14">
        <v>-0.27852163780944006</v>
      </c>
      <c r="H7" s="189"/>
    </row>
    <row r="8" spans="2:8" x14ac:dyDescent="0.25">
      <c r="B8" s="222" t="s">
        <v>463</v>
      </c>
      <c r="C8" s="357">
        <v>1054.8869999999999</v>
      </c>
      <c r="D8" s="420">
        <v>1034.598</v>
      </c>
      <c r="E8" s="420">
        <v>1072.9780000000001</v>
      </c>
      <c r="F8" s="65">
        <v>1.9610515388585714E-2</v>
      </c>
      <c r="G8" s="14">
        <v>-1.6860550728906021E-2</v>
      </c>
      <c r="H8" s="189"/>
    </row>
    <row r="9" spans="2:8" x14ac:dyDescent="0.25">
      <c r="B9" s="222" t="s">
        <v>464</v>
      </c>
      <c r="C9" s="357">
        <v>5798.3779999999997</v>
      </c>
      <c r="D9" s="420">
        <v>5458.0689999999995</v>
      </c>
      <c r="E9" s="420">
        <v>6344.9920000000002</v>
      </c>
      <c r="F9" s="65">
        <v>6.2349706462120569E-2</v>
      </c>
      <c r="G9" s="14">
        <v>-8.6148887185358181E-2</v>
      </c>
      <c r="H9" s="189"/>
    </row>
    <row r="10" spans="2:8" x14ac:dyDescent="0.25">
      <c r="B10" s="222" t="s">
        <v>483</v>
      </c>
      <c r="C10" s="357">
        <v>526.79700000000003</v>
      </c>
      <c r="D10" s="421">
        <v>-81.933999999999997</v>
      </c>
      <c r="E10" s="420">
        <v>-501.04899999999998</v>
      </c>
      <c r="F10" s="65"/>
      <c r="G10" s="14"/>
      <c r="H10" s="189"/>
    </row>
    <row r="11" spans="2:8" x14ac:dyDescent="0.25">
      <c r="B11" s="222" t="s">
        <v>465</v>
      </c>
      <c r="C11" s="357">
        <v>895.58799999999997</v>
      </c>
      <c r="D11" s="420">
        <v>872.69899999999996</v>
      </c>
      <c r="E11" s="420">
        <v>-882.26700000000005</v>
      </c>
      <c r="F11" s="65">
        <v>2.6227828839038514E-2</v>
      </c>
      <c r="G11" s="14">
        <v>-2.0150986039373566</v>
      </c>
      <c r="H11" s="189"/>
    </row>
    <row r="12" spans="2:8" x14ac:dyDescent="0.25">
      <c r="B12" s="222" t="s">
        <v>466</v>
      </c>
      <c r="C12" s="357">
        <v>-1114.443</v>
      </c>
      <c r="D12" s="420">
        <v>-1529.0050000000001</v>
      </c>
      <c r="E12" s="420">
        <v>-276.56900000000002</v>
      </c>
      <c r="F12" s="65"/>
      <c r="G12" s="14"/>
      <c r="H12" s="189"/>
    </row>
    <row r="13" spans="2:8" x14ac:dyDescent="0.25">
      <c r="B13" s="222" t="s">
        <v>467</v>
      </c>
      <c r="C13" s="357">
        <v>-790.45699999999999</v>
      </c>
      <c r="D13" s="420">
        <v>-1124.0319999999999</v>
      </c>
      <c r="E13" s="420">
        <v>-143.97200000000001</v>
      </c>
      <c r="F13" s="65"/>
      <c r="G13" s="14"/>
      <c r="H13" s="189"/>
    </row>
    <row r="14" spans="2:8" x14ac:dyDescent="0.25">
      <c r="B14" s="5" t="s">
        <v>468</v>
      </c>
      <c r="C14" s="357"/>
      <c r="D14" s="420"/>
      <c r="E14" s="420"/>
      <c r="F14" s="33"/>
      <c r="G14" s="14"/>
      <c r="H14" s="189"/>
    </row>
    <row r="15" spans="2:8" x14ac:dyDescent="0.25">
      <c r="B15" s="222" t="s">
        <v>469</v>
      </c>
      <c r="C15" s="357">
        <v>50315.226000000002</v>
      </c>
      <c r="D15" s="420">
        <v>51573.197</v>
      </c>
      <c r="E15" s="420">
        <v>54109.9</v>
      </c>
      <c r="F15" s="65">
        <v>-2.4391953052667947E-2</v>
      </c>
      <c r="G15" s="14">
        <v>-7.0129015207937906E-2</v>
      </c>
      <c r="H15" s="189"/>
    </row>
    <row r="16" spans="2:8" x14ac:dyDescent="0.25">
      <c r="B16" s="222" t="s">
        <v>470</v>
      </c>
      <c r="C16" s="357">
        <v>1177.066</v>
      </c>
      <c r="D16" s="420">
        <v>1294.693</v>
      </c>
      <c r="E16" s="420">
        <v>1886.4659999999999</v>
      </c>
      <c r="F16" s="65">
        <v>-9.0853198403019086E-2</v>
      </c>
      <c r="G16" s="14">
        <v>-0.37604706366295493</v>
      </c>
      <c r="H16" s="189"/>
    </row>
    <row r="17" spans="2:8" x14ac:dyDescent="0.25">
      <c r="B17" s="109" t="s">
        <v>471</v>
      </c>
      <c r="C17" s="357">
        <v>51492.292000000001</v>
      </c>
      <c r="D17" s="420">
        <v>52867.89</v>
      </c>
      <c r="E17" s="420">
        <v>55996.366000000002</v>
      </c>
      <c r="F17" s="65">
        <v>-2.6019536622324035E-2</v>
      </c>
      <c r="G17" s="14">
        <v>-8.0435112521409002E-2</v>
      </c>
      <c r="H17" s="189"/>
    </row>
    <row r="18" spans="2:8" ht="9.75" thickBot="1" x14ac:dyDescent="0.3">
      <c r="B18" s="19" t="s">
        <v>117</v>
      </c>
      <c r="C18" s="359">
        <v>84815.86119560893</v>
      </c>
      <c r="D18" s="420">
        <v>89136.293999999994</v>
      </c>
      <c r="E18" s="420">
        <v>81549.153000000006</v>
      </c>
      <c r="F18" s="65">
        <v>-4.8469962239972242E-2</v>
      </c>
      <c r="G18" s="14">
        <v>4.0058149906338381E-2</v>
      </c>
      <c r="H18" s="189"/>
    </row>
    <row r="19" spans="2:8" ht="9.75" thickTop="1" x14ac:dyDescent="0.25"/>
    <row r="20" spans="2:8" ht="9.75" thickBot="1" x14ac:dyDescent="0.3">
      <c r="B20" s="223" t="s">
        <v>472</v>
      </c>
      <c r="C20" s="24"/>
      <c r="D20" s="24"/>
      <c r="E20" s="24"/>
      <c r="F20" s="716" t="s">
        <v>23</v>
      </c>
      <c r="G20" s="716"/>
    </row>
    <row r="21" spans="2:8" ht="19.5" thickTop="1" thickBot="1" x14ac:dyDescent="0.3">
      <c r="B21" s="228" t="s">
        <v>489</v>
      </c>
      <c r="C21" s="4" t="s">
        <v>624</v>
      </c>
      <c r="D21" s="678" t="s">
        <v>582</v>
      </c>
      <c r="E21" s="678" t="s">
        <v>25</v>
      </c>
      <c r="F21" s="407" t="s">
        <v>26</v>
      </c>
      <c r="G21" s="407" t="s">
        <v>27</v>
      </c>
    </row>
    <row r="22" spans="2:8" ht="9.75" thickTop="1" x14ac:dyDescent="0.25">
      <c r="B22" s="224" t="s">
        <v>28</v>
      </c>
      <c r="C22" s="357"/>
      <c r="D22" s="24"/>
      <c r="E22" s="26"/>
      <c r="F22" s="26"/>
      <c r="G22" s="26"/>
      <c r="H22" s="189"/>
    </row>
    <row r="23" spans="2:8" x14ac:dyDescent="0.25">
      <c r="B23" s="222" t="s">
        <v>124</v>
      </c>
      <c r="C23" s="357">
        <v>1351.944</v>
      </c>
      <c r="D23" s="420">
        <v>1181.8489999999999</v>
      </c>
      <c r="E23" s="420">
        <v>1346.645</v>
      </c>
      <c r="F23" s="65">
        <v>0.14392278539813463</v>
      </c>
      <c r="G23" s="14">
        <v>3.9349643001682644E-3</v>
      </c>
      <c r="H23" s="189"/>
    </row>
    <row r="24" spans="2:8" x14ac:dyDescent="0.25">
      <c r="B24" s="109" t="s">
        <v>462</v>
      </c>
      <c r="C24" s="357">
        <v>9.49</v>
      </c>
      <c r="D24" s="420">
        <v>13.183999999999999</v>
      </c>
      <c r="E24" s="420">
        <v>-10.215</v>
      </c>
      <c r="F24" s="65">
        <v>-0.2801881067961165</v>
      </c>
      <c r="G24" s="14" t="s">
        <v>558</v>
      </c>
      <c r="H24" s="189"/>
    </row>
    <row r="25" spans="2:8" x14ac:dyDescent="0.25">
      <c r="B25" s="222" t="s">
        <v>7</v>
      </c>
      <c r="C25" s="357">
        <v>1361.434</v>
      </c>
      <c r="D25" s="420">
        <v>1195.0329999999999</v>
      </c>
      <c r="E25" s="420">
        <v>1336.43</v>
      </c>
      <c r="F25" s="65">
        <v>0.13924385351701596</v>
      </c>
      <c r="G25" s="14">
        <v>1.8709547076913857E-2</v>
      </c>
      <c r="H25" s="189"/>
    </row>
    <row r="26" spans="2:8" x14ac:dyDescent="0.25">
      <c r="B26" s="222" t="s">
        <v>463</v>
      </c>
      <c r="C26" s="357">
        <v>89.027000000000001</v>
      </c>
      <c r="D26" s="420">
        <v>129.29</v>
      </c>
      <c r="E26" s="420">
        <v>308.83999999999997</v>
      </c>
      <c r="F26" s="65">
        <v>-0.31141619614819394</v>
      </c>
      <c r="G26" s="14">
        <v>-0.7117374692397358</v>
      </c>
      <c r="H26" s="189"/>
    </row>
    <row r="27" spans="2:8" x14ac:dyDescent="0.25">
      <c r="B27" s="222" t="s">
        <v>464</v>
      </c>
      <c r="C27" s="357">
        <v>1577.723</v>
      </c>
      <c r="D27" s="420">
        <v>1896.4560000000001</v>
      </c>
      <c r="E27" s="420">
        <v>1172.1479999999999</v>
      </c>
      <c r="F27" s="65">
        <v>-1.1629028039669784</v>
      </c>
      <c r="G27" s="14">
        <v>-1.2635656930694759</v>
      </c>
      <c r="H27" s="189"/>
    </row>
    <row r="28" spans="2:8" x14ac:dyDescent="0.25">
      <c r="B28" s="222" t="s">
        <v>483</v>
      </c>
      <c r="C28" s="357">
        <v>-308.93799999999999</v>
      </c>
      <c r="D28" s="421">
        <v>-171.601</v>
      </c>
      <c r="E28" s="420">
        <v>-591.95299999999997</v>
      </c>
      <c r="F28" s="65" t="s">
        <v>558</v>
      </c>
      <c r="G28" s="14" t="s">
        <v>558</v>
      </c>
      <c r="H28" s="189"/>
    </row>
    <row r="29" spans="2:8" x14ac:dyDescent="0.25">
      <c r="B29" s="222" t="s">
        <v>465</v>
      </c>
      <c r="C29" s="357">
        <v>1550.085</v>
      </c>
      <c r="D29" s="420">
        <v>1325.874</v>
      </c>
      <c r="E29" s="420">
        <v>1640.135</v>
      </c>
      <c r="F29" s="65">
        <v>0.16910430402888954</v>
      </c>
      <c r="G29" s="14">
        <v>-5.4904017047377129E-2</v>
      </c>
      <c r="H29" s="561"/>
    </row>
    <row r="30" spans="2:8" x14ac:dyDescent="0.25">
      <c r="B30" s="222" t="s">
        <v>466</v>
      </c>
      <c r="C30" s="357">
        <v>-720.37099999999998</v>
      </c>
      <c r="D30" s="420">
        <v>-176.94200000000001</v>
      </c>
      <c r="E30" s="420">
        <v>-1376.328</v>
      </c>
      <c r="F30" s="65" t="s">
        <v>558</v>
      </c>
      <c r="G30" s="14" t="s">
        <v>558</v>
      </c>
      <c r="H30" s="189"/>
    </row>
    <row r="31" spans="2:8" x14ac:dyDescent="0.25">
      <c r="B31" s="222" t="s">
        <v>467</v>
      </c>
      <c r="C31" s="357">
        <v>-492.572</v>
      </c>
      <c r="D31" s="420">
        <v>-86.894000000000005</v>
      </c>
      <c r="E31" s="420">
        <v>-1302.308</v>
      </c>
      <c r="F31" s="65" t="s">
        <v>558</v>
      </c>
      <c r="G31" s="14" t="s">
        <v>558</v>
      </c>
      <c r="H31" s="189"/>
    </row>
    <row r="32" spans="2:8" x14ac:dyDescent="0.25">
      <c r="B32" s="224" t="s">
        <v>468</v>
      </c>
      <c r="C32" s="357"/>
      <c r="D32" s="420"/>
      <c r="E32" s="420"/>
      <c r="F32" s="33"/>
      <c r="G32" s="14"/>
      <c r="H32" s="189"/>
    </row>
    <row r="33" spans="2:8" x14ac:dyDescent="0.25">
      <c r="B33" s="222" t="s">
        <v>469</v>
      </c>
      <c r="C33" s="357">
        <v>42915.792000000001</v>
      </c>
      <c r="D33" s="420">
        <v>46393.457000000002</v>
      </c>
      <c r="E33" s="420">
        <v>51654</v>
      </c>
      <c r="F33" s="65">
        <v>-7.4960247088290966E-2</v>
      </c>
      <c r="G33" s="14">
        <v>-0.16916807991636662</v>
      </c>
      <c r="H33" s="189"/>
    </row>
    <row r="34" spans="2:8" x14ac:dyDescent="0.25">
      <c r="B34" s="222" t="s">
        <v>470</v>
      </c>
      <c r="C34" s="357">
        <v>1854.1</v>
      </c>
      <c r="D34" s="420">
        <v>2006.954</v>
      </c>
      <c r="E34" s="420">
        <v>3058.6959999999999</v>
      </c>
      <c r="F34" s="65">
        <v>-7.6162184085933227E-2</v>
      </c>
      <c r="G34" s="14">
        <v>-0.39382665031111297</v>
      </c>
      <c r="H34" s="189"/>
    </row>
    <row r="35" spans="2:8" x14ac:dyDescent="0.25">
      <c r="B35" s="109" t="s">
        <v>471</v>
      </c>
      <c r="C35" s="357">
        <v>44769.892</v>
      </c>
      <c r="D35" s="420">
        <v>48400.411</v>
      </c>
      <c r="E35" s="420">
        <v>54712.695999999996</v>
      </c>
      <c r="F35" s="65">
        <v>-7.5010086174681412E-2</v>
      </c>
      <c r="G35" s="14">
        <v>-0.18172754638155642</v>
      </c>
      <c r="H35" s="189"/>
    </row>
    <row r="36" spans="2:8" ht="9.75" thickBot="1" x14ac:dyDescent="0.3">
      <c r="B36" s="189" t="s">
        <v>117</v>
      </c>
      <c r="C36" s="359">
        <v>14009.784813265214</v>
      </c>
      <c r="D36" s="420">
        <v>17423.877</v>
      </c>
      <c r="E36" s="420">
        <v>17427.004000000001</v>
      </c>
      <c r="F36" s="65">
        <v>-0.19594331311767099</v>
      </c>
      <c r="G36" s="14">
        <v>-0.19608758836199192</v>
      </c>
      <c r="H36" s="189"/>
    </row>
    <row r="37" spans="2:8" ht="9.75" thickTop="1" x14ac:dyDescent="0.25">
      <c r="H37" s="189"/>
    </row>
    <row r="38" spans="2:8" ht="9.75" thickBot="1" x14ac:dyDescent="0.3">
      <c r="B38" s="223" t="s">
        <v>473</v>
      </c>
      <c r="C38" s="24"/>
      <c r="D38" s="24"/>
      <c r="E38" s="24"/>
      <c r="F38" s="716" t="s">
        <v>23</v>
      </c>
      <c r="G38" s="716"/>
      <c r="H38" s="189"/>
    </row>
    <row r="39" spans="2:8" ht="19.5" thickTop="1" thickBot="1" x14ac:dyDescent="0.3">
      <c r="B39" s="228" t="s">
        <v>489</v>
      </c>
      <c r="C39" s="4" t="s">
        <v>624</v>
      </c>
      <c r="D39" s="678" t="s">
        <v>582</v>
      </c>
      <c r="E39" s="678" t="s">
        <v>25</v>
      </c>
      <c r="F39" s="407" t="s">
        <v>26</v>
      </c>
      <c r="G39" s="407" t="s">
        <v>27</v>
      </c>
      <c r="H39" s="189"/>
    </row>
    <row r="40" spans="2:8" ht="9.75" thickTop="1" x14ac:dyDescent="0.25">
      <c r="B40" s="224" t="s">
        <v>28</v>
      </c>
      <c r="C40" s="356"/>
      <c r="D40" s="24"/>
      <c r="E40" s="26"/>
      <c r="F40" s="26"/>
      <c r="G40" s="26"/>
      <c r="H40" s="189"/>
    </row>
    <row r="41" spans="2:8" x14ac:dyDescent="0.25">
      <c r="B41" s="222" t="s">
        <v>124</v>
      </c>
      <c r="C41" s="358">
        <v>2587.6410000000001</v>
      </c>
      <c r="D41" s="421">
        <v>2472.2429999999999</v>
      </c>
      <c r="E41" s="420">
        <v>-4728.5330000000004</v>
      </c>
      <c r="F41" s="65">
        <v>4.6677450396259701E-2</v>
      </c>
      <c r="G41" s="14">
        <v>-1.5472397041534869</v>
      </c>
      <c r="H41" s="189"/>
    </row>
    <row r="42" spans="2:8" x14ac:dyDescent="0.25">
      <c r="B42" s="109" t="s">
        <v>462</v>
      </c>
      <c r="C42" s="358">
        <v>797.56899999999996</v>
      </c>
      <c r="D42" s="421">
        <v>633.59400000000005</v>
      </c>
      <c r="E42" s="420">
        <v>4738.335</v>
      </c>
      <c r="F42" s="65">
        <v>0.25880137753829713</v>
      </c>
      <c r="G42" s="14">
        <v>-0.83167737190384383</v>
      </c>
      <c r="H42" s="189"/>
    </row>
    <row r="43" spans="2:8" ht="18" x14ac:dyDescent="0.25">
      <c r="B43" s="222" t="s">
        <v>602</v>
      </c>
      <c r="C43" s="358">
        <v>169.17299999999977</v>
      </c>
      <c r="D43" s="421">
        <v>58.49100000000044</v>
      </c>
      <c r="E43" s="420">
        <v>0</v>
      </c>
      <c r="F43" s="65">
        <v>1.8922911217110068</v>
      </c>
      <c r="G43" s="14" t="s">
        <v>558</v>
      </c>
      <c r="H43" s="189"/>
    </row>
    <row r="44" spans="2:8" x14ac:dyDescent="0.25">
      <c r="B44" s="222" t="s">
        <v>7</v>
      </c>
      <c r="C44" s="358">
        <v>3554.3829999999998</v>
      </c>
      <c r="D44" s="420">
        <v>3164.3280000000004</v>
      </c>
      <c r="E44" s="420">
        <v>9.8019999999996799</v>
      </c>
      <c r="F44" s="65">
        <v>0.12326629856323335</v>
      </c>
      <c r="G44" s="14" t="s">
        <v>558</v>
      </c>
      <c r="H44" s="189"/>
    </row>
    <row r="45" spans="2:8" x14ac:dyDescent="0.25">
      <c r="B45" s="222" t="s">
        <v>464</v>
      </c>
      <c r="C45" s="357">
        <v>3005.9540000000002</v>
      </c>
      <c r="D45" s="420">
        <v>3087.864</v>
      </c>
      <c r="E45" s="420">
        <v>18.919</v>
      </c>
      <c r="F45" s="65">
        <v>-2.6526427329701008E-2</v>
      </c>
      <c r="G45" s="14" t="s">
        <v>558</v>
      </c>
      <c r="H45" s="189"/>
    </row>
    <row r="46" spans="2:8" ht="18" x14ac:dyDescent="0.25">
      <c r="B46" s="222" t="s">
        <v>593</v>
      </c>
      <c r="C46" s="357">
        <v>-4378.1030000000001</v>
      </c>
      <c r="D46" s="420">
        <v>-2416.6640000000002</v>
      </c>
      <c r="E46" s="420">
        <v>0</v>
      </c>
      <c r="F46" s="65" t="s">
        <v>558</v>
      </c>
      <c r="G46" s="14" t="s">
        <v>558</v>
      </c>
      <c r="H46" s="189"/>
    </row>
    <row r="47" spans="2:8" x14ac:dyDescent="0.25">
      <c r="B47" s="222" t="s">
        <v>483</v>
      </c>
      <c r="C47" s="358">
        <v>3759.9050000000002</v>
      </c>
      <c r="D47" s="421">
        <v>2322.5529999999999</v>
      </c>
      <c r="E47" s="420">
        <v>-125.026</v>
      </c>
      <c r="F47" s="65">
        <v>0.61886725512830076</v>
      </c>
      <c r="G47" s="14" t="s">
        <v>558</v>
      </c>
      <c r="H47" s="189"/>
    </row>
    <row r="48" spans="2:8" x14ac:dyDescent="0.25">
      <c r="B48" s="222" t="s">
        <v>466</v>
      </c>
      <c r="C48" s="357">
        <v>2562.6660000000002</v>
      </c>
      <c r="D48" s="420">
        <v>2654.5720000000001</v>
      </c>
      <c r="E48" s="420">
        <v>-485.12299999999999</v>
      </c>
      <c r="F48" s="65">
        <v>-3.462177706990055E-2</v>
      </c>
      <c r="G48" s="14">
        <v>-6.2825077351517047</v>
      </c>
      <c r="H48" s="189"/>
    </row>
    <row r="49" spans="2:8" ht="9.75" thickBot="1" x14ac:dyDescent="0.3">
      <c r="B49" s="222" t="s">
        <v>467</v>
      </c>
      <c r="C49" s="360">
        <v>1926.0740000000001</v>
      </c>
      <c r="D49" s="421">
        <v>1953.806</v>
      </c>
      <c r="E49" s="420">
        <v>-337.279</v>
      </c>
      <c r="F49" s="65">
        <v>-1.4193835007160316E-2</v>
      </c>
      <c r="G49" s="14">
        <v>-6.7106253279925525</v>
      </c>
      <c r="H49" s="189"/>
    </row>
    <row r="50" spans="2:8" ht="9.75" thickTop="1" x14ac:dyDescent="0.25">
      <c r="H50" s="189"/>
    </row>
    <row r="51" spans="2:8" ht="9.75" thickBot="1" x14ac:dyDescent="0.3">
      <c r="B51" s="223" t="s">
        <v>474</v>
      </c>
      <c r="C51" s="24"/>
      <c r="D51" s="24"/>
      <c r="E51" s="24"/>
      <c r="F51" s="716"/>
      <c r="G51" s="716"/>
      <c r="H51" s="189"/>
    </row>
    <row r="52" spans="2:8" ht="19.5" thickTop="1" thickBot="1" x14ac:dyDescent="0.3">
      <c r="B52" s="228" t="s">
        <v>489</v>
      </c>
      <c r="C52" s="4" t="s">
        <v>624</v>
      </c>
      <c r="D52" s="678" t="s">
        <v>582</v>
      </c>
      <c r="E52" s="678" t="s">
        <v>25</v>
      </c>
      <c r="F52" s="407" t="s">
        <v>26</v>
      </c>
      <c r="G52" s="407" t="s">
        <v>27</v>
      </c>
      <c r="H52" s="189"/>
    </row>
    <row r="53" spans="2:8" ht="9.75" thickTop="1" x14ac:dyDescent="0.25">
      <c r="B53" s="224" t="s">
        <v>28</v>
      </c>
      <c r="C53" s="356"/>
      <c r="D53" s="24"/>
      <c r="E53" s="26"/>
      <c r="F53" s="26"/>
      <c r="G53" s="26"/>
      <c r="H53" s="189"/>
    </row>
    <row r="54" spans="2:8" x14ac:dyDescent="0.25">
      <c r="B54" s="222" t="s">
        <v>124</v>
      </c>
      <c r="C54" s="357">
        <v>717.95</v>
      </c>
      <c r="D54" s="420">
        <v>710.06200000000001</v>
      </c>
      <c r="E54" s="420">
        <v>428.70499999999998</v>
      </c>
      <c r="F54" s="65">
        <v>1.1108889082925177E-2</v>
      </c>
      <c r="G54" s="14">
        <v>0.67469472014555487</v>
      </c>
      <c r="H54" s="189"/>
    </row>
    <row r="55" spans="2:8" x14ac:dyDescent="0.25">
      <c r="B55" s="109" t="s">
        <v>462</v>
      </c>
      <c r="C55" s="357">
        <v>58.066000000000003</v>
      </c>
      <c r="D55" s="420">
        <v>27.516999999999999</v>
      </c>
      <c r="E55" s="420">
        <v>349.08699999999999</v>
      </c>
      <c r="F55" s="65">
        <v>1.1101864302067814</v>
      </c>
      <c r="G55" s="14">
        <v>-0.83366324154150684</v>
      </c>
      <c r="H55" s="189"/>
    </row>
    <row r="56" spans="2:8" x14ac:dyDescent="0.25">
      <c r="B56" s="222" t="s">
        <v>7</v>
      </c>
      <c r="C56" s="357">
        <v>776.01600000000008</v>
      </c>
      <c r="D56" s="420">
        <v>737.57900000000006</v>
      </c>
      <c r="E56" s="420">
        <v>777.79199999999992</v>
      </c>
      <c r="F56" s="65">
        <v>5.2112383893793135E-2</v>
      </c>
      <c r="G56" s="14">
        <v>-2.2833868180693884E-3</v>
      </c>
      <c r="H56" s="189"/>
    </row>
    <row r="57" spans="2:8" x14ac:dyDescent="0.25">
      <c r="B57" s="222" t="s">
        <v>463</v>
      </c>
      <c r="C57" s="357">
        <v>194.07499999999999</v>
      </c>
      <c r="D57" s="420">
        <v>274.81400000000002</v>
      </c>
      <c r="E57" s="420">
        <v>369.88400000000001</v>
      </c>
      <c r="F57" s="65">
        <v>-0.29379507594227383</v>
      </c>
      <c r="G57" s="14">
        <v>-0.47530847508948759</v>
      </c>
      <c r="H57" s="189"/>
    </row>
    <row r="58" spans="2:8" x14ac:dyDescent="0.25">
      <c r="B58" s="222" t="s">
        <v>464</v>
      </c>
      <c r="C58" s="357">
        <v>778.75400000000002</v>
      </c>
      <c r="D58" s="420">
        <v>916.23199999999997</v>
      </c>
      <c r="E58" s="420">
        <v>859.38200000000006</v>
      </c>
      <c r="F58" s="65">
        <v>-0.15004714963022459</v>
      </c>
      <c r="G58" s="14">
        <v>-9.3820908513327028E-2</v>
      </c>
      <c r="H58" s="189"/>
    </row>
    <row r="59" spans="2:8" x14ac:dyDescent="0.25">
      <c r="B59" s="222" t="s">
        <v>483</v>
      </c>
      <c r="C59" s="357">
        <v>-274.822</v>
      </c>
      <c r="D59" s="420">
        <v>-161.47800000000001</v>
      </c>
      <c r="E59" s="420">
        <v>-349.78800000000001</v>
      </c>
      <c r="F59" s="65">
        <v>0.70191605048365724</v>
      </c>
      <c r="G59" s="14">
        <v>-0.21431838713735174</v>
      </c>
      <c r="H59" s="189"/>
    </row>
    <row r="60" spans="2:8" x14ac:dyDescent="0.25">
      <c r="B60" s="222" t="s">
        <v>465</v>
      </c>
      <c r="C60" s="357">
        <v>275.85199999999998</v>
      </c>
      <c r="D60" s="420">
        <v>281.60899999999998</v>
      </c>
      <c r="E60" s="420">
        <v>320.80599999999998</v>
      </c>
      <c r="F60" s="65">
        <v>-2.0443238674900277E-2</v>
      </c>
      <c r="G60" s="14">
        <v>-0.14012830183974123</v>
      </c>
      <c r="H60" s="189"/>
    </row>
    <row r="61" spans="2:8" x14ac:dyDescent="0.25">
      <c r="B61" s="222" t="s">
        <v>466</v>
      </c>
      <c r="C61" s="357">
        <v>-352.14499999999998</v>
      </c>
      <c r="D61" s="420">
        <v>-217.38499999999999</v>
      </c>
      <c r="E61" s="420">
        <v>-238.715</v>
      </c>
      <c r="F61" s="65" t="s">
        <v>558</v>
      </c>
      <c r="G61" s="14" t="s">
        <v>558</v>
      </c>
      <c r="H61" s="189"/>
    </row>
    <row r="62" spans="2:8" x14ac:dyDescent="0.25">
      <c r="B62" s="222" t="s">
        <v>467</v>
      </c>
      <c r="C62" s="357">
        <v>-291.89</v>
      </c>
      <c r="D62" s="420">
        <v>-194.21</v>
      </c>
      <c r="E62" s="420">
        <v>-99.674000000000007</v>
      </c>
      <c r="F62" s="65" t="s">
        <v>558</v>
      </c>
      <c r="G62" s="14" t="s">
        <v>558</v>
      </c>
      <c r="H62" s="189"/>
    </row>
    <row r="63" spans="2:8" x14ac:dyDescent="0.25">
      <c r="B63" s="224" t="s">
        <v>468</v>
      </c>
      <c r="C63" s="357"/>
      <c r="D63" s="420"/>
      <c r="E63" s="420"/>
      <c r="F63" s="33"/>
      <c r="G63" s="14"/>
      <c r="H63" s="189"/>
    </row>
    <row r="64" spans="2:8" ht="9.75" thickBot="1" x14ac:dyDescent="0.3">
      <c r="B64" s="222" t="s">
        <v>475</v>
      </c>
      <c r="C64" s="359">
        <v>6526.3737779399999</v>
      </c>
      <c r="D64" s="420">
        <v>6420.12</v>
      </c>
      <c r="E64" s="420">
        <v>9874.1779999999999</v>
      </c>
      <c r="F64" s="65">
        <v>1.6550123352834456E-2</v>
      </c>
      <c r="G64" s="14">
        <v>-0.33904637146099659</v>
      </c>
      <c r="H64" s="189"/>
    </row>
    <row r="65" spans="2:7" ht="10.5" thickTop="1" thickBot="1" x14ac:dyDescent="0.3"/>
    <row r="66" spans="2:7" ht="10.5" thickTop="1" thickBot="1" x14ac:dyDescent="0.3">
      <c r="B66" s="11" t="s">
        <v>562</v>
      </c>
      <c r="C66" s="4" t="s">
        <v>624</v>
      </c>
      <c r="D66" s="678" t="s">
        <v>582</v>
      </c>
      <c r="E66" s="678" t="s">
        <v>25</v>
      </c>
      <c r="F66" s="406"/>
    </row>
    <row r="67" spans="2:7" ht="9.75" thickTop="1" x14ac:dyDescent="0.25">
      <c r="B67" s="139" t="s">
        <v>563</v>
      </c>
      <c r="C67" s="687">
        <v>8741.9429999999993</v>
      </c>
      <c r="D67" s="688">
        <v>9003.2870261738699</v>
      </c>
      <c r="E67" s="689">
        <v>12413.47</v>
      </c>
      <c r="F67" s="382"/>
    </row>
    <row r="68" spans="2:7" x14ac:dyDescent="0.25">
      <c r="B68" s="139" t="s">
        <v>7</v>
      </c>
      <c r="C68" s="687">
        <v>763.55400785228426</v>
      </c>
      <c r="D68" s="688">
        <v>723.11438738660843</v>
      </c>
      <c r="E68" s="689">
        <v>704.22403489172132</v>
      </c>
      <c r="F68" s="382"/>
    </row>
    <row r="69" spans="2:7" x14ac:dyDescent="0.25">
      <c r="B69" s="139" t="s">
        <v>433</v>
      </c>
      <c r="C69" s="687">
        <v>276.00259880683831</v>
      </c>
      <c r="D69" s="688">
        <v>279.35725051085529</v>
      </c>
      <c r="E69" s="689">
        <v>323.27510486652574</v>
      </c>
      <c r="F69" s="382"/>
    </row>
    <row r="70" spans="2:7" x14ac:dyDescent="0.25">
      <c r="B70" s="139" t="s">
        <v>434</v>
      </c>
      <c r="C70" s="687">
        <v>540.3576956500242</v>
      </c>
      <c r="D70" s="688">
        <v>551.48270386357615</v>
      </c>
      <c r="E70" s="689">
        <v>453.63721219246941</v>
      </c>
      <c r="F70" s="382"/>
    </row>
    <row r="71" spans="2:7" x14ac:dyDescent="0.25">
      <c r="B71" s="139" t="s">
        <v>467</v>
      </c>
      <c r="C71" s="687">
        <v>-182.36375180620979</v>
      </c>
      <c r="D71" s="688">
        <v>-130.33679083750346</v>
      </c>
      <c r="E71" s="689">
        <v>-165.46262563440354</v>
      </c>
      <c r="F71" s="33"/>
    </row>
    <row r="72" spans="2:7" x14ac:dyDescent="0.25">
      <c r="B72" s="139" t="s">
        <v>564</v>
      </c>
      <c r="C72" s="690">
        <v>0.34937496520042938</v>
      </c>
      <c r="D72" s="691">
        <v>0.32126683744921575</v>
      </c>
      <c r="E72" s="377">
        <v>0.22692253975454771</v>
      </c>
      <c r="F72" s="226"/>
    </row>
    <row r="73" spans="2:7" x14ac:dyDescent="0.25">
      <c r="B73" s="139" t="s">
        <v>565</v>
      </c>
      <c r="C73" s="690">
        <v>0.12628890341968066</v>
      </c>
      <c r="D73" s="691">
        <v>0.12411344865435167</v>
      </c>
      <c r="E73" s="377">
        <v>0.10416913397028414</v>
      </c>
      <c r="F73" s="226"/>
    </row>
    <row r="74" spans="2:7" x14ac:dyDescent="0.25">
      <c r="B74" s="189" t="s">
        <v>566</v>
      </c>
      <c r="C74" s="690">
        <v>0.24724832712820216</v>
      </c>
      <c r="D74" s="691">
        <v>0.24501393869165136</v>
      </c>
      <c r="E74" s="377">
        <v>0.1461757952264659</v>
      </c>
      <c r="F74" s="226"/>
    </row>
    <row r="75" spans="2:7" x14ac:dyDescent="0.25">
      <c r="B75" s="139" t="s">
        <v>523</v>
      </c>
      <c r="C75" s="690">
        <v>-8.3443120965766907E-2</v>
      </c>
      <c r="D75" s="691">
        <v>-5.7906313753452655E-2</v>
      </c>
      <c r="E75" s="377">
        <v>-5.3317122652861301E-2</v>
      </c>
      <c r="F75" s="226"/>
    </row>
    <row r="76" spans="2:7" x14ac:dyDescent="0.25">
      <c r="B76" s="139" t="s">
        <v>497</v>
      </c>
      <c r="C76" s="690">
        <v>-0.24163556698250915</v>
      </c>
      <c r="D76" s="691">
        <v>-0.16371138414188208</v>
      </c>
      <c r="E76" s="377">
        <v>-0.29577862020905749</v>
      </c>
      <c r="F76" s="226"/>
    </row>
    <row r="77" spans="2:7" ht="9.75" thickBot="1" x14ac:dyDescent="0.3">
      <c r="B77" s="139" t="s">
        <v>567</v>
      </c>
      <c r="C77" s="692">
        <v>2.8958117120480398</v>
      </c>
      <c r="D77" s="693">
        <v>2.8271767537977812</v>
      </c>
      <c r="E77" s="694">
        <v>3.318519568044719</v>
      </c>
      <c r="F77" s="381"/>
    </row>
    <row r="78" spans="2:7" ht="9.75" thickTop="1" x14ac:dyDescent="0.25"/>
    <row r="79" spans="2:7" ht="9.75" thickBot="1" x14ac:dyDescent="0.3">
      <c r="B79" s="144" t="s">
        <v>476</v>
      </c>
      <c r="C79" s="24"/>
      <c r="D79" s="24"/>
      <c r="E79" s="24"/>
      <c r="F79" s="716" t="s">
        <v>23</v>
      </c>
      <c r="G79" s="716"/>
    </row>
    <row r="80" spans="2:7" ht="19.5" thickTop="1" thickBot="1" x14ac:dyDescent="0.3">
      <c r="B80" s="228" t="s">
        <v>489</v>
      </c>
      <c r="C80" s="4" t="s">
        <v>624</v>
      </c>
      <c r="D80" s="678" t="s">
        <v>582</v>
      </c>
      <c r="E80" s="678" t="s">
        <v>25</v>
      </c>
      <c r="F80" s="407" t="s">
        <v>26</v>
      </c>
      <c r="G80" s="407" t="s">
        <v>27</v>
      </c>
    </row>
    <row r="81" spans="2:8" ht="9.75" thickTop="1" x14ac:dyDescent="0.25">
      <c r="B81" s="222" t="s">
        <v>7</v>
      </c>
      <c r="C81" s="357">
        <v>76.26400000000001</v>
      </c>
      <c r="D81" s="420">
        <v>95.238</v>
      </c>
      <c r="E81" s="420">
        <v>3.2349999999999999</v>
      </c>
      <c r="F81" s="709">
        <v>-0.19922719922719911</v>
      </c>
      <c r="G81" s="709" t="s">
        <v>581</v>
      </c>
      <c r="H81" s="189"/>
    </row>
    <row r="82" spans="2:8" x14ac:dyDescent="0.25">
      <c r="B82" s="222" t="s">
        <v>463</v>
      </c>
      <c r="C82" s="357">
        <v>278.23399999999998</v>
      </c>
      <c r="D82" s="420">
        <v>363.85199999999998</v>
      </c>
      <c r="E82" s="420">
        <v>331.221</v>
      </c>
      <c r="F82" s="709">
        <v>-0.23530996119301251</v>
      </c>
      <c r="G82" s="709">
        <v>-0.1599747600544652</v>
      </c>
      <c r="H82" s="189"/>
    </row>
    <row r="83" spans="2:8" x14ac:dyDescent="0.25">
      <c r="B83" s="222" t="s">
        <v>464</v>
      </c>
      <c r="C83" s="357">
        <v>273.78199999999998</v>
      </c>
      <c r="D83" s="420">
        <v>387.79</v>
      </c>
      <c r="E83" s="420">
        <v>171.90700000000001</v>
      </c>
      <c r="F83" s="709">
        <v>-0.29399417210345813</v>
      </c>
      <c r="G83" s="709">
        <v>0.59261693822822781</v>
      </c>
      <c r="H83" s="189"/>
    </row>
    <row r="84" spans="2:8" x14ac:dyDescent="0.25">
      <c r="B84" s="222" t="s">
        <v>483</v>
      </c>
      <c r="C84" s="357">
        <v>-83.043999999999997</v>
      </c>
      <c r="D84" s="420">
        <v>-73.787000000000006</v>
      </c>
      <c r="E84" s="420">
        <v>-164.876</v>
      </c>
      <c r="F84" s="709">
        <v>0.1254557035792212</v>
      </c>
      <c r="G84" s="709">
        <v>-0.49632451054125526</v>
      </c>
      <c r="H84" s="189"/>
    </row>
    <row r="85" spans="2:8" x14ac:dyDescent="0.25">
      <c r="B85" s="222" t="s">
        <v>466</v>
      </c>
      <c r="C85" s="357">
        <v>176.56700000000001</v>
      </c>
      <c r="D85" s="420">
        <v>248.82</v>
      </c>
      <c r="E85" s="420">
        <v>45.381999999999998</v>
      </c>
      <c r="F85" s="709">
        <v>-0.29038260589984721</v>
      </c>
      <c r="G85" s="709">
        <v>2.8906835309153411</v>
      </c>
      <c r="H85" s="189"/>
    </row>
    <row r="86" spans="2:8" x14ac:dyDescent="0.25">
      <c r="B86" s="222" t="s">
        <v>467</v>
      </c>
      <c r="C86" s="357">
        <v>118.444</v>
      </c>
      <c r="D86" s="420">
        <v>175.45099999999999</v>
      </c>
      <c r="E86" s="420">
        <v>-12.762</v>
      </c>
      <c r="F86" s="709">
        <v>-0.32491692837316399</v>
      </c>
      <c r="G86" s="709" t="s">
        <v>581</v>
      </c>
      <c r="H86" s="189"/>
    </row>
    <row r="87" spans="2:8" x14ac:dyDescent="0.25">
      <c r="B87" s="222" t="s">
        <v>477</v>
      </c>
      <c r="C87" s="705">
        <v>478.55543144519015</v>
      </c>
      <c r="D87" s="706">
        <v>512.48057459333643</v>
      </c>
      <c r="E87" s="420">
        <v>673.86609458595694</v>
      </c>
      <c r="F87" s="709">
        <v>-6.6197910379464764E-2</v>
      </c>
      <c r="G87" s="709">
        <v>-0.28983601446927132</v>
      </c>
      <c r="H87" s="189"/>
    </row>
    <row r="88" spans="2:8" x14ac:dyDescent="0.25">
      <c r="B88" s="222" t="s">
        <v>478</v>
      </c>
      <c r="C88" s="705">
        <v>80.2</v>
      </c>
      <c r="D88" s="706">
        <v>22.412496843170523</v>
      </c>
      <c r="E88" s="420">
        <v>104.73189927980246</v>
      </c>
      <c r="F88" s="709">
        <v>2.5783607940334563</v>
      </c>
      <c r="G88" s="709">
        <v>-0.2342352181952021</v>
      </c>
      <c r="H88" s="189"/>
    </row>
    <row r="89" spans="2:8" ht="9.75" thickBot="1" x14ac:dyDescent="0.3">
      <c r="B89" s="222" t="s">
        <v>479</v>
      </c>
      <c r="C89" s="684">
        <v>0.66364770223544156</v>
      </c>
      <c r="D89" s="396">
        <v>0.51773578503595596</v>
      </c>
      <c r="E89" s="396">
        <v>0.57872597171832318</v>
      </c>
      <c r="F89" s="709"/>
      <c r="G89" s="709"/>
      <c r="H89" s="189"/>
    </row>
    <row r="90" spans="2:8" ht="9.75" thickTop="1" x14ac:dyDescent="0.25">
      <c r="H90" s="189"/>
    </row>
    <row r="91" spans="2:8" ht="18.75" thickBot="1" x14ac:dyDescent="0.3">
      <c r="B91" s="28" t="s">
        <v>480</v>
      </c>
      <c r="C91" s="24"/>
      <c r="D91" s="24"/>
      <c r="E91" s="24"/>
      <c r="F91" s="716" t="s">
        <v>23</v>
      </c>
      <c r="G91" s="716"/>
      <c r="H91" s="189"/>
    </row>
    <row r="92" spans="2:8" ht="19.5" thickTop="1" thickBot="1" x14ac:dyDescent="0.3">
      <c r="B92" s="228" t="s">
        <v>489</v>
      </c>
      <c r="C92" s="4" t="s">
        <v>624</v>
      </c>
      <c r="D92" s="678" t="s">
        <v>582</v>
      </c>
      <c r="E92" s="678" t="s">
        <v>25</v>
      </c>
      <c r="F92" s="407" t="s">
        <v>26</v>
      </c>
      <c r="G92" s="407" t="s">
        <v>27</v>
      </c>
    </row>
    <row r="93" spans="2:8" ht="9.75" thickTop="1" x14ac:dyDescent="0.25">
      <c r="B93" s="222" t="s">
        <v>124</v>
      </c>
      <c r="C93" s="357">
        <v>-1.982</v>
      </c>
      <c r="D93" s="420">
        <v>0.48699999999999999</v>
      </c>
      <c r="E93" s="420">
        <v>-25.041</v>
      </c>
      <c r="F93" s="14">
        <v>-5.0698151950718691</v>
      </c>
      <c r="G93" s="14">
        <v>-0.92084980631763913</v>
      </c>
      <c r="H93" s="189"/>
    </row>
    <row r="94" spans="2:8" x14ac:dyDescent="0.25">
      <c r="B94" s="109" t="s">
        <v>462</v>
      </c>
      <c r="C94" s="357">
        <v>44.42</v>
      </c>
      <c r="D94" s="420">
        <v>58.417999999999999</v>
      </c>
      <c r="E94" s="420">
        <v>-56.776000000000003</v>
      </c>
      <c r="F94" s="14">
        <v>-0.23961792598171794</v>
      </c>
      <c r="G94" s="14" t="s">
        <v>558</v>
      </c>
      <c r="H94" s="189"/>
    </row>
    <row r="95" spans="2:8" x14ac:dyDescent="0.25">
      <c r="B95" s="222" t="s">
        <v>7</v>
      </c>
      <c r="C95" s="357">
        <v>42.438000000000002</v>
      </c>
      <c r="D95" s="420">
        <v>58.905000000000001</v>
      </c>
      <c r="E95" s="420">
        <v>-81.817000000000007</v>
      </c>
      <c r="F95" s="14">
        <v>-0.27955182072829132</v>
      </c>
      <c r="G95" s="14" t="s">
        <v>558</v>
      </c>
      <c r="H95" s="189"/>
    </row>
    <row r="96" spans="2:8" x14ac:dyDescent="0.25">
      <c r="B96" s="222" t="s">
        <v>463</v>
      </c>
      <c r="C96" s="357">
        <v>405.84699999999998</v>
      </c>
      <c r="D96" s="420">
        <v>359.85399999999998</v>
      </c>
      <c r="E96" s="420">
        <v>205.90899999999999</v>
      </c>
      <c r="F96" s="14">
        <v>0.12781016745680196</v>
      </c>
      <c r="G96" s="14">
        <v>0.97100175320165705</v>
      </c>
      <c r="H96" s="189"/>
    </row>
    <row r="97" spans="2:8" x14ac:dyDescent="0.25">
      <c r="B97" s="222" t="s">
        <v>464</v>
      </c>
      <c r="C97" s="357">
        <v>455.68900000000002</v>
      </c>
      <c r="D97" s="420">
        <v>414.46600000000001</v>
      </c>
      <c r="E97" s="420">
        <v>131.42499999999998</v>
      </c>
      <c r="F97" s="14">
        <v>9.9460510632959132E-2</v>
      </c>
      <c r="G97" s="14">
        <v>2.4672931329655703</v>
      </c>
      <c r="H97" s="189"/>
    </row>
    <row r="98" spans="2:8" x14ac:dyDescent="0.25">
      <c r="B98" s="222" t="s">
        <v>483</v>
      </c>
      <c r="C98" s="357">
        <v>-62.179000000000002</v>
      </c>
      <c r="D98" s="420">
        <v>-37.277999999999999</v>
      </c>
      <c r="E98" s="420">
        <v>-76.846000000000004</v>
      </c>
      <c r="F98" s="14">
        <v>0.66798111486667744</v>
      </c>
      <c r="G98" s="14">
        <v>-0.19086224396845641</v>
      </c>
      <c r="H98" s="189"/>
    </row>
    <row r="99" spans="2:8" x14ac:dyDescent="0.25">
      <c r="B99" s="222" t="s">
        <v>466</v>
      </c>
      <c r="C99" s="357">
        <v>180.89099999999999</v>
      </c>
      <c r="D99" s="420">
        <v>179.726</v>
      </c>
      <c r="E99" s="420">
        <v>-108.961</v>
      </c>
      <c r="F99" s="14">
        <v>6.4820894027575182E-3</v>
      </c>
      <c r="G99" s="14" t="s">
        <v>558</v>
      </c>
      <c r="H99" s="189"/>
    </row>
    <row r="100" spans="2:8" x14ac:dyDescent="0.25">
      <c r="B100" s="222" t="s">
        <v>467</v>
      </c>
      <c r="C100" s="357">
        <v>119.334</v>
      </c>
      <c r="D100" s="420">
        <v>124.616</v>
      </c>
      <c r="E100" s="420">
        <v>-137.39400000000001</v>
      </c>
      <c r="F100" s="14">
        <v>-4.2386210438466909E-2</v>
      </c>
      <c r="G100" s="14" t="s">
        <v>558</v>
      </c>
      <c r="H100" s="189"/>
    </row>
    <row r="101" spans="2:8" x14ac:dyDescent="0.25">
      <c r="B101" s="222" t="s">
        <v>481</v>
      </c>
      <c r="C101" s="681">
        <v>41400</v>
      </c>
      <c r="D101" s="682">
        <v>35985</v>
      </c>
      <c r="E101" s="683">
        <v>11181</v>
      </c>
      <c r="F101" s="126"/>
      <c r="G101" s="65"/>
      <c r="H101" s="189"/>
    </row>
    <row r="102" spans="2:8" ht="9.75" thickBot="1" x14ac:dyDescent="0.3">
      <c r="B102" s="189" t="s">
        <v>482</v>
      </c>
      <c r="C102" s="684">
        <v>2.4E-2</v>
      </c>
      <c r="D102" s="396">
        <v>2.6800000000000001E-2</v>
      </c>
      <c r="E102" s="436">
        <v>1.8499999999999999E-2</v>
      </c>
      <c r="F102" s="14"/>
      <c r="G102" s="65"/>
      <c r="H102" s="189"/>
    </row>
    <row r="103" spans="2:8" ht="9.75" thickTop="1" x14ac:dyDescent="0.25">
      <c r="C103" s="685"/>
      <c r="D103" s="685"/>
      <c r="E103" s="70"/>
      <c r="H103" s="189"/>
    </row>
  </sheetData>
  <mergeCells count="6">
    <mergeCell ref="F79:G79"/>
    <mergeCell ref="F91:G91"/>
    <mergeCell ref="F2:G2"/>
    <mergeCell ref="F20:G20"/>
    <mergeCell ref="F38:G38"/>
    <mergeCell ref="F51:G51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FF77A-D128-4163-9057-48AD1B5740FF}">
  <dimension ref="B2:H20"/>
  <sheetViews>
    <sheetView workbookViewId="0">
      <selection activeCell="A2" sqref="A2"/>
    </sheetView>
  </sheetViews>
  <sheetFormatPr baseColWidth="10" defaultColWidth="10.85546875" defaultRowHeight="15" x14ac:dyDescent="0.25"/>
  <cols>
    <col min="1" max="1" width="10.85546875" style="368"/>
    <col min="2" max="2" width="23" style="368" customWidth="1"/>
    <col min="3" max="3" width="10.85546875" style="393" bestFit="1" customWidth="1"/>
    <col min="4" max="4" width="8.42578125" style="397" bestFit="1" customWidth="1"/>
    <col min="5" max="5" width="10.85546875" style="393" bestFit="1" customWidth="1"/>
    <col min="6" max="6" width="8.42578125" style="397" bestFit="1" customWidth="1"/>
    <col min="7" max="7" width="10.85546875" style="393" bestFit="1" customWidth="1"/>
    <col min="8" max="8" width="8.42578125" style="397" bestFit="1" customWidth="1"/>
    <col min="9" max="16384" width="10.85546875" style="368"/>
  </cols>
  <sheetData>
    <row r="2" spans="2:8" ht="15.75" thickBot="1" x14ac:dyDescent="0.3">
      <c r="B2" s="384" t="s">
        <v>198</v>
      </c>
      <c r="C2" s="757" t="s">
        <v>624</v>
      </c>
      <c r="D2" s="757"/>
      <c r="E2" s="757" t="s">
        <v>582</v>
      </c>
      <c r="F2" s="757"/>
      <c r="G2" s="757" t="s">
        <v>25</v>
      </c>
      <c r="H2" s="757"/>
    </row>
    <row r="3" spans="2:8" ht="15.75" thickTop="1" x14ac:dyDescent="0.25">
      <c r="B3" s="385" t="s">
        <v>568</v>
      </c>
      <c r="C3" s="390" t="s">
        <v>199</v>
      </c>
      <c r="D3" s="394" t="s">
        <v>200</v>
      </c>
      <c r="E3" s="390" t="s">
        <v>199</v>
      </c>
      <c r="F3" s="394" t="s">
        <v>200</v>
      </c>
      <c r="G3" s="390" t="s">
        <v>199</v>
      </c>
      <c r="H3" s="394" t="s">
        <v>200</v>
      </c>
    </row>
    <row r="4" spans="2:8" x14ac:dyDescent="0.25">
      <c r="B4" s="386" t="s">
        <v>166</v>
      </c>
      <c r="C4" s="391"/>
      <c r="D4" s="395"/>
      <c r="E4" s="391"/>
      <c r="F4" s="395"/>
      <c r="G4" s="391"/>
      <c r="H4" s="395"/>
    </row>
    <row r="5" spans="2:8" ht="18" x14ac:dyDescent="0.25">
      <c r="B5" s="387" t="s">
        <v>201</v>
      </c>
      <c r="C5" s="392">
        <f>+'[8]Interest‑Earning Assets '!C10/1000</f>
        <v>261.78899999999999</v>
      </c>
      <c r="D5" s="396">
        <f>+'[8]Av.Balance Sheet'!$E$12</f>
        <v>0.31147221617409443</v>
      </c>
      <c r="E5" s="392">
        <f>+'[8]Av.Balance Sheet'!$F$12/1000</f>
        <v>122.56622531305342</v>
      </c>
      <c r="F5" s="396">
        <f>+'[8]Av.Balance Sheet'!$H$12</f>
        <v>0.29013359566450886</v>
      </c>
      <c r="G5" s="392">
        <f>+'[8]Av.Balance Sheet'!$O$12/1000</f>
        <v>476.31700000000001</v>
      </c>
      <c r="H5" s="396">
        <f>+'[8]Av.Balance Sheet'!$Q$12</f>
        <v>0.25407449240736735</v>
      </c>
    </row>
    <row r="6" spans="2:8" x14ac:dyDescent="0.25">
      <c r="B6" s="387" t="s">
        <v>202</v>
      </c>
      <c r="C6" s="392">
        <f>+'[8]Interest‑Earning Assets '!C11/1000</f>
        <v>245.02500000000001</v>
      </c>
      <c r="D6" s="396">
        <f>+'[8]Av.Balance Sheet'!$E$15</f>
        <v>0.54340577492092645</v>
      </c>
      <c r="E6" s="392">
        <f>+'[8]Av.Balance Sheet'!$F$15/1000</f>
        <v>115.95513547065011</v>
      </c>
      <c r="F6" s="396">
        <f>+'[8]Av.Balance Sheet'!$H$15</f>
        <v>0.50294308792127007</v>
      </c>
      <c r="G6" s="392">
        <f>+'[8]Av.Balance Sheet'!$O$15/1000</f>
        <v>794.029</v>
      </c>
      <c r="H6" s="396">
        <f>+'[8]Av.Balance Sheet'!$Q$15</f>
        <v>0.84422105489849864</v>
      </c>
    </row>
    <row r="7" spans="2:8" x14ac:dyDescent="0.25">
      <c r="B7" s="385" t="s">
        <v>203</v>
      </c>
      <c r="C7" s="398">
        <f>+'[8]Interest‑Earning Assets '!C12/1000</f>
        <v>506.81400000000002</v>
      </c>
      <c r="D7" s="399">
        <f>+'[9]Interest‑Earning Assets '!D12</f>
        <v>0.39358912443977051</v>
      </c>
      <c r="E7" s="398">
        <f>+'[8]Interest‑Earning Assets '!E12/1000</f>
        <v>238.5213607837035</v>
      </c>
      <c r="F7" s="399">
        <f>+'[8]Interest‑Earning Assets '!F12</f>
        <v>0.39358912443977057</v>
      </c>
      <c r="G7" s="398">
        <f>+'[8]Interest‑Earning Assets '!K12/1000</f>
        <v>1270.346</v>
      </c>
      <c r="H7" s="399">
        <f>+'[8]Interest‑Earning Assets '!L12</f>
        <v>0.62294524483880764</v>
      </c>
    </row>
    <row r="8" spans="2:8" x14ac:dyDescent="0.25">
      <c r="B8" s="387" t="s">
        <v>204</v>
      </c>
      <c r="C8" s="392">
        <f>+'[8]Interest‑Earning Assets '!C15/1000</f>
        <v>0</v>
      </c>
      <c r="D8" s="396">
        <f>+'[8]Interest‑Earning Assets '!D15</f>
        <v>0</v>
      </c>
      <c r="E8" s="392">
        <f>+'[8]Interest‑Earning Assets '!E15/1000</f>
        <v>0</v>
      </c>
      <c r="F8" s="396">
        <f>+'[8]Interest‑Earning Assets '!F15</f>
        <v>0</v>
      </c>
      <c r="G8" s="392">
        <f>+'[8]Interest‑Earning Assets '!K15/1000</f>
        <v>86.186999999999998</v>
      </c>
      <c r="H8" s="396">
        <f>+'[8]Interest‑Earning Assets '!L15</f>
        <v>0.35694478285588316</v>
      </c>
    </row>
    <row r="9" spans="2:8" ht="18" x14ac:dyDescent="0.25">
      <c r="B9" s="387" t="s">
        <v>208</v>
      </c>
      <c r="C9" s="392">
        <f>+'[8]Interest‑Earning Assets '!C19/1000</f>
        <v>696.40899999999999</v>
      </c>
      <c r="D9" s="396">
        <f>+'[8]Interest‑Earning Assets '!D19</f>
        <v>0.64043399783747768</v>
      </c>
      <c r="E9" s="392">
        <f>+'[8]Interest‑Earning Assets '!E19/1000</f>
        <v>577.81420435327345</v>
      </c>
      <c r="F9" s="396">
        <f>+'[8]Interest‑Earning Assets '!F19</f>
        <v>0.62998017617862301</v>
      </c>
      <c r="G9" s="392">
        <f>+'[8]Interest‑Earning Assets '!K19/1000</f>
        <v>590.70899999999995</v>
      </c>
      <c r="H9" s="396">
        <f>+'[8]Interest‑Earning Assets '!L19</f>
        <v>0.61646597563267191</v>
      </c>
    </row>
    <row r="10" spans="2:8" x14ac:dyDescent="0.25">
      <c r="B10" s="387" t="s">
        <v>210</v>
      </c>
      <c r="C10" s="392">
        <f>+'[8]Interest‑Earning Assets '!C20/1000</f>
        <v>2918.223</v>
      </c>
      <c r="D10" s="396">
        <f>+'[8]Interest‑Earning Assets '!D20</f>
        <v>1.0125120664185019</v>
      </c>
      <c r="E10" s="392">
        <f>+'[8]Interest‑Earning Assets '!E20/1000</f>
        <v>3306.093961393753</v>
      </c>
      <c r="F10" s="396">
        <f>+'[8]Interest‑Earning Assets '!F20</f>
        <v>0.83534342121972904</v>
      </c>
      <c r="G10" s="392">
        <f>+'[8]Interest‑Earning Assets '!K20/1000</f>
        <v>5551.1580000000004</v>
      </c>
      <c r="H10" s="396">
        <f>+'[8]Interest‑Earning Assets '!L20</f>
        <v>0.65181715238514193</v>
      </c>
    </row>
    <row r="11" spans="2:8" x14ac:dyDescent="0.25">
      <c r="B11" s="387" t="s">
        <v>569</v>
      </c>
      <c r="C11" s="392">
        <f>+'[8]Interest‑Earning Assets '!C22/1000</f>
        <v>2486.2959999999998</v>
      </c>
      <c r="D11" s="396">
        <f>+'[8]Interest‑Earning Assets '!D22</f>
        <v>0.40715023472667777</v>
      </c>
      <c r="E11" s="392">
        <f>+'[8]Interest‑Earning Assets '!E22/1000</f>
        <v>2492.2656798006547</v>
      </c>
      <c r="F11" s="396">
        <f>+'[8]Interest‑Earning Assets '!F22</f>
        <v>0.31924321288957042</v>
      </c>
      <c r="G11" s="392">
        <f>+'[8]Interest‑Earning Assets '!K22/1000</f>
        <v>3385.0140000000001</v>
      </c>
      <c r="H11" s="396">
        <f>+'[8]Interest‑Earning Assets '!L22</f>
        <v>0.31544330392725112</v>
      </c>
    </row>
    <row r="12" spans="2:8" x14ac:dyDescent="0.25">
      <c r="B12" s="386" t="s">
        <v>420</v>
      </c>
      <c r="C12" s="398">
        <f>+'[8]Interest‑Earning Assets '!C26/1000</f>
        <v>6100.9279999999999</v>
      </c>
      <c r="D12" s="399">
        <f>+'[8]Interest‑Earning Assets '!D26</f>
        <v>0.7238511911630493</v>
      </c>
      <c r="E12" s="398">
        <f>+'[8]Interest‑Earning Assets '!E26/1000</f>
        <v>6376.1738455476816</v>
      </c>
      <c r="F12" s="399">
        <f>+'[8]Interest‑Earning Assets '!F26</f>
        <v>0.615004285144091</v>
      </c>
      <c r="G12" s="398">
        <f>+'[8]Interest‑Earning Assets '!K26/1000</f>
        <v>9613.0679999999993</v>
      </c>
      <c r="H12" s="399">
        <f>+'[8]Interest‑Earning Assets '!L26</f>
        <v>0.52855508772017423</v>
      </c>
    </row>
    <row r="13" spans="2:8" x14ac:dyDescent="0.25">
      <c r="B13" s="387" t="s">
        <v>358</v>
      </c>
      <c r="C13" s="392">
        <f>+'[8]Interest‑Earning Assets '!C28/1000</f>
        <v>0</v>
      </c>
      <c r="D13" s="396">
        <f>+'[8]Interest‑Earning Assets '!D28</f>
        <v>0</v>
      </c>
      <c r="E13" s="392">
        <f>+'[8]Interest‑Earning Assets '!E28/1000</f>
        <v>46.360523200334939</v>
      </c>
      <c r="F13" s="396">
        <f>+'[8]Interest‑Earning Assets '!F28</f>
        <v>0.33392160505294444</v>
      </c>
      <c r="G13" s="392">
        <f>+'[8]Interest‑Earning Assets '!K28/1000</f>
        <v>0</v>
      </c>
      <c r="H13" s="396">
        <f>+'[8]Interest‑Earning Assets '!L28</f>
        <v>0</v>
      </c>
    </row>
    <row r="14" spans="2:8" x14ac:dyDescent="0.25">
      <c r="B14" s="386" t="s">
        <v>570</v>
      </c>
      <c r="C14" s="398">
        <f>+'[8]Interest‑Earning Assets '!C30/1000</f>
        <v>6607.7420000000002</v>
      </c>
      <c r="D14" s="399">
        <f>+'[8]Interest‑Earning Assets '!D30</f>
        <v>0.70201651335660498</v>
      </c>
      <c r="E14" s="398">
        <f>+'[8]Interest‑Earning Assets '!E30/1000</f>
        <v>6661.0557295317203</v>
      </c>
      <c r="F14" s="399">
        <f>+'[8]Interest‑Earning Assets '!F30</f>
        <v>0.60511945784126575</v>
      </c>
      <c r="G14" s="398">
        <f>+'[8]Interest‑Earning Assets '!K30/1000</f>
        <v>10883.414000000001</v>
      </c>
      <c r="H14" s="399">
        <f>+'[8]Interest‑Earning Assets '!L30</f>
        <v>0.53957260102390669</v>
      </c>
    </row>
    <row r="15" spans="2:8" x14ac:dyDescent="0.25">
      <c r="C15" s="392"/>
      <c r="D15" s="396"/>
      <c r="E15" s="392"/>
      <c r="F15" s="396"/>
      <c r="G15" s="392"/>
      <c r="H15" s="396"/>
    </row>
    <row r="16" spans="2:8" x14ac:dyDescent="0.25">
      <c r="B16" s="388" t="s">
        <v>571</v>
      </c>
      <c r="C16" s="392"/>
      <c r="D16" s="396"/>
      <c r="E16" s="392"/>
      <c r="F16" s="396"/>
      <c r="G16" s="392"/>
      <c r="H16" s="396"/>
    </row>
    <row r="17" spans="2:8" x14ac:dyDescent="0.25">
      <c r="B17" s="387" t="s">
        <v>229</v>
      </c>
      <c r="C17" s="392">
        <f>+'[8]Interesr-Bearing Liabilities'!C8/1000</f>
        <v>2219.9670000000001</v>
      </c>
      <c r="D17" s="396">
        <f>+'[8]Interesr-Bearing Liabilities'!D8</f>
        <v>0.18212883344662331</v>
      </c>
      <c r="E17" s="392">
        <f>+'[8]Interesr-Bearing Liabilities'!E8/100</f>
        <v>19322.855927457451</v>
      </c>
      <c r="F17" s="396">
        <f>+'[8]Interesr-Bearing Liabilities'!F8</f>
        <v>0.14695735889927394</v>
      </c>
      <c r="G17" s="392">
        <f>+'[8]Interesr-Bearing Liabilities'!K8/1000</f>
        <v>0</v>
      </c>
      <c r="H17" s="396">
        <f>+'[8]Interesr-Bearing Liabilities'!L8</f>
        <v>0</v>
      </c>
    </row>
    <row r="18" spans="2:8" x14ac:dyDescent="0.25">
      <c r="B18" s="387" t="s">
        <v>270</v>
      </c>
      <c r="C18" s="392">
        <f>+'[8]Interesr-Bearing Liabilities'!$C$11/1000</f>
        <v>1404.5889999999999</v>
      </c>
      <c r="D18" s="396">
        <f>+'[8]Interesr-Bearing Liabilities'!$D$11</f>
        <v>0.35714931556490903</v>
      </c>
      <c r="E18" s="392">
        <f>+'[8]Interesr-Bearing Liabilities'!$E$11/1000</f>
        <v>951.97540631815389</v>
      </c>
      <c r="F18" s="396">
        <f>+'[8]Interesr-Bearing Liabilities'!$F$11</f>
        <v>0.33640323696911856</v>
      </c>
      <c r="G18" s="392">
        <f>+'[8]Interesr-Bearing Liabilities'!$K$11/1000</f>
        <v>1456.357</v>
      </c>
      <c r="H18" s="396">
        <f>+'[8]Interesr-Bearing Liabilities'!$L$11</f>
        <v>0.57399936966004905</v>
      </c>
    </row>
    <row r="19" spans="2:8" ht="18" x14ac:dyDescent="0.25">
      <c r="B19" s="387" t="s">
        <v>648</v>
      </c>
      <c r="C19" s="392">
        <f>+'[8]Interesr-Bearing Liabilities'!$C$14/1000</f>
        <v>718.91200000000003</v>
      </c>
      <c r="D19" s="396">
        <f>+'[8]Interesr-Bearing Liabilities'!$D$14</f>
        <v>0.31724049675064542</v>
      </c>
      <c r="E19" s="392">
        <f>+'[8]Interesr-Bearing Liabilities'!$E$14/1000</f>
        <v>1379.1803501353215</v>
      </c>
      <c r="F19" s="396">
        <f>+'[8]Interesr-Bearing Liabilities'!$F$14</f>
        <v>0.2774183677929799</v>
      </c>
      <c r="G19" s="392">
        <f>+'[8]Interesr-Bearing Liabilities'!$K$14/1000</f>
        <v>5002.7510000000002</v>
      </c>
      <c r="H19" s="396">
        <f>+'[8]Interesr-Bearing Liabilities'!$L$14</f>
        <v>0.28592188577844468</v>
      </c>
    </row>
    <row r="20" spans="2:8" ht="18" x14ac:dyDescent="0.25">
      <c r="B20" s="389" t="s">
        <v>572</v>
      </c>
      <c r="C20" s="398">
        <f>+'[8]Interesr-Bearing Liabilities'!$C$16/1000</f>
        <v>4343.4679999999998</v>
      </c>
      <c r="D20" s="399">
        <f>+'[8]Interesr-Bearing Liabilities'!$D$16</f>
        <v>0.26108998615852586</v>
      </c>
      <c r="E20" s="398">
        <f>+'[8]Interesr-Bearing Liabilities'!$E$16/1000</f>
        <v>4263.4413491992209</v>
      </c>
      <c r="F20" s="399">
        <f>+'[8]Interesr-Bearing Liabilities'!$F$16</f>
        <v>0.23146117803672669</v>
      </c>
      <c r="G20" s="398">
        <f>+'[8]Interesr-Bearing Liabilities'!$K$16/1000</f>
        <v>6459.1080000000002</v>
      </c>
      <c r="H20" s="399">
        <f>+'[8]Interesr-Bearing Liabilities'!$L$16</f>
        <v>0.3508756936716339</v>
      </c>
    </row>
  </sheetData>
  <mergeCells count="3">
    <mergeCell ref="E2:F2"/>
    <mergeCell ref="G2:H2"/>
    <mergeCell ref="C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31</vt:i4>
      </vt:variant>
    </vt:vector>
  </HeadingPairs>
  <TitlesOfParts>
    <vt:vector size="31" baseType="lpstr">
      <vt:lpstr>SUPV Contact+</vt:lpstr>
      <vt:lpstr>Highlights</vt:lpstr>
      <vt:lpstr>Net Income</vt:lpstr>
      <vt:lpstr>Balance Sheet</vt:lpstr>
      <vt:lpstr>Key Drivers Balance Sheet</vt:lpstr>
      <vt:lpstr>IAS 29</vt:lpstr>
      <vt:lpstr>Net Financial Income</vt:lpstr>
      <vt:lpstr>NIM</vt:lpstr>
      <vt:lpstr>Investment Portfolio</vt:lpstr>
      <vt:lpstr>Earning assets</vt:lpstr>
      <vt:lpstr>IEA Drivers</vt:lpstr>
      <vt:lpstr>Bearing Liabilities</vt:lpstr>
      <vt:lpstr>IBL Drivers</vt:lpstr>
      <vt:lpstr>Result from Exp to Inflation</vt:lpstr>
      <vt:lpstr>Assets &amp; Liabilities avg life</vt:lpstr>
      <vt:lpstr>Net Fee Income</vt:lpstr>
      <vt:lpstr>Expenses</vt:lpstr>
      <vt:lpstr>Results excl CFL</vt:lpstr>
      <vt:lpstr>Assets</vt:lpstr>
      <vt:lpstr>Loans</vt:lpstr>
      <vt:lpstr>Risk Mg</vt:lpstr>
      <vt:lpstr>Asset quality</vt:lpstr>
      <vt:lpstr>Allowances for Loan Losses</vt:lpstr>
      <vt:lpstr>Exposure to UVA CER</vt:lpstr>
      <vt:lpstr>Funding</vt:lpstr>
      <vt:lpstr>Liquidity</vt:lpstr>
      <vt:lpstr>Capital</vt:lpstr>
      <vt:lpstr>Fx Position</vt:lpstr>
      <vt:lpstr>Reserve Requirements</vt:lpstr>
      <vt:lpstr>Segments</vt:lpstr>
      <vt:lpstr>Avg. Consumer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supervielle</dc:creator>
  <cp:lastModifiedBy>Kohan Valeria</cp:lastModifiedBy>
  <dcterms:created xsi:type="dcterms:W3CDTF">2020-03-19T18:14:39Z</dcterms:created>
  <dcterms:modified xsi:type="dcterms:W3CDTF">2020-11-19T18:37:39Z</dcterms:modified>
</cp:coreProperties>
</file>